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0311"/>
  <workbookPr defaultThemeVersion="153222"/>
  <bookViews>
    <workbookView xWindow="0" yWindow="740" windowWidth="29100" windowHeight="16840" activeTab="0"/>
  </bookViews>
  <sheets>
    <sheet name="Week 1 Roster" sheetId="1" r:id="rId1"/>
    <sheet name="Week 2 Roster" sheetId="2" r:id="rId2"/>
    <sheet name="Timesheet" sheetId="3" r:id="rId3"/>
    <sheet name="Billing" sheetId="4" r:id="rId4"/>
    <sheet name="Employees" sheetId="5" r:id="rId5"/>
    <sheet name="Stores" sheetId="6" r:id="rId6"/>
    <sheet name="Public Holidays" sheetId="7" r:id="rId7"/>
  </sheets>
  <definedNames>
    <definedName name="_xlnm._FilterDatabase" localSheetId="3" hidden="1">Billing!$A$1:$K$100</definedName>
    <definedName name="_xlnm._FilterDatabase" localSheetId="2" hidden="1">Timesheet!$A$1:$T$100</definedName>
    <definedName name="_xlnm._FilterDatabase" localSheetId="0" hidden="1">'Week 1 Roster'!$A$1:$CK$100</definedName>
    <definedName name="_xlnm._FilterDatabase" localSheetId="1" hidden="1">'Week 2 Roster'!$A$1:$CK$100</definedName>
    <definedName name="Employees" localSheetId="3">Billing!XEZ1:XFA999</definedName>
    <definedName name="Employees">Timesheet!XEZ1:XFA999</definedName>
  </definedNames>
  <calcPr calcId="191029"/>
</workbook>
</file>

<file path=xl/sharedStrings.xml><?xml version="1.0" encoding="utf-8"?>
<sst xmlns="http://schemas.openxmlformats.org/spreadsheetml/2006/main" uniqueCount="1025" count="1025">
  <si>
    <t>Ord</t>
  </si>
  <si>
    <t>Sat</t>
  </si>
  <si>
    <t>Sun</t>
  </si>
  <si>
    <t>Pub</t>
  </si>
  <si>
    <t>Comment</t>
  </si>
  <si>
    <t>Add</t>
  </si>
  <si>
    <t>Employee ID</t>
  </si>
  <si>
    <t>First Name</t>
  </si>
  <si>
    <t>Preferred Name</t>
  </si>
  <si>
    <t>Last Name</t>
  </si>
  <si>
    <t>Date of Birth</t>
  </si>
  <si>
    <t>Company</t>
  </si>
  <si>
    <t>Date</t>
  </si>
  <si>
    <t>Holiday</t>
  </si>
  <si>
    <t>New Year's Day</t>
  </si>
  <si>
    <t>Australia Day</t>
  </si>
  <si>
    <t>Additional Day</t>
  </si>
  <si>
    <t>Good Friday</t>
  </si>
  <si>
    <t>Adjusted Total</t>
  </si>
  <si>
    <t>Rostered Total</t>
  </si>
  <si>
    <t>Store</t>
  </si>
  <si>
    <t>Annual Leave</t>
  </si>
  <si>
    <t>Unpaid Leave</t>
  </si>
  <si>
    <t>QVB</t>
  </si>
  <si>
    <t>Eve 2</t>
  </si>
  <si>
    <t>Eve 1</t>
  </si>
  <si>
    <t>MC</t>
  </si>
  <si>
    <t>Westfield Syd</t>
  </si>
  <si>
    <t>One HV</t>
  </si>
  <si>
    <t>Miranda</t>
  </si>
  <si>
    <t>Rhodes</t>
  </si>
  <si>
    <t>Week1 Total</t>
  </si>
  <si>
    <t>Week 2 Total</t>
  </si>
  <si>
    <t>Easter Saturday</t>
  </si>
  <si>
    <t>Easter Monday</t>
  </si>
  <si>
    <t>Anzac Day</t>
  </si>
  <si>
    <t>Queen's Birthday</t>
  </si>
  <si>
    <t>Labour Day</t>
  </si>
  <si>
    <t>Christmas Day public holiday</t>
  </si>
  <si>
    <t>Boxing Day</t>
  </si>
  <si>
    <t>Personal Leave</t>
  </si>
  <si>
    <t>BRW</t>
  </si>
  <si>
    <t>DSQ</t>
  </si>
  <si>
    <t>EW</t>
  </si>
  <si>
    <t>GFP</t>
  </si>
  <si>
    <t>HV</t>
  </si>
  <si>
    <t>Myer</t>
  </si>
  <si>
    <t>Plumpton</t>
  </si>
  <si>
    <t>WSQ</t>
  </si>
  <si>
    <t>Hotstar</t>
  </si>
  <si>
    <t>Marsden Park</t>
  </si>
  <si>
    <t>Rouse Hill</t>
  </si>
  <si>
    <t>Hotstar HV</t>
  </si>
  <si>
    <t>New Employee</t>
  </si>
  <si>
    <t>Update Wage</t>
  </si>
  <si>
    <t>No. of Shifts</t>
  </si>
  <si>
    <t>Total</t>
  </si>
  <si>
    <t>Dr1</t>
  </si>
  <si>
    <t>Br1</t>
  </si>
  <si>
    <t>Dr2</t>
  </si>
  <si>
    <t>Br2</t>
  </si>
  <si>
    <t>Dr3</t>
  </si>
  <si>
    <t>Br3</t>
  </si>
  <si>
    <t>Dr4</t>
  </si>
  <si>
    <t>Br4</t>
  </si>
  <si>
    <t>Dr5</t>
  </si>
  <si>
    <t>Br5</t>
  </si>
  <si>
    <t>Dr6</t>
  </si>
  <si>
    <t>Br6</t>
  </si>
  <si>
    <t>Dr7</t>
  </si>
  <si>
    <t>Br7</t>
  </si>
  <si>
    <t>Adrian</t>
  </si>
  <si>
    <t>Lim</t>
  </si>
  <si>
    <t>Adrian Lim</t>
  </si>
  <si>
    <t>Aidan</t>
  </si>
  <si>
    <t>Cloke</t>
  </si>
  <si>
    <t>Aidan Cloke</t>
  </si>
  <si>
    <t>Alex</t>
  </si>
  <si>
    <t>Khuu</t>
  </si>
  <si>
    <t>Alex Khuu</t>
  </si>
  <si>
    <t>Alice</t>
  </si>
  <si>
    <t>Ruan</t>
  </si>
  <si>
    <t>Alice Ruan</t>
  </si>
  <si>
    <t>Alma</t>
  </si>
  <si>
    <t>Espinoza</t>
  </si>
  <si>
    <t>Victoria Espinoza</t>
  </si>
  <si>
    <t>Arundhathi</t>
  </si>
  <si>
    <t>Madhu</t>
  </si>
  <si>
    <t>Ammu Madhu</t>
  </si>
  <si>
    <t>Bhavya</t>
  </si>
  <si>
    <t>Sharma</t>
  </si>
  <si>
    <t>Bhavya Sharma</t>
  </si>
  <si>
    <t>Catherine</t>
  </si>
  <si>
    <t>Rubite</t>
  </si>
  <si>
    <t>Catherine Rubite</t>
  </si>
  <si>
    <t>Chantelle</t>
  </si>
  <si>
    <t>Abenoja</t>
  </si>
  <si>
    <t>Chantelle Jade Abenoja</t>
  </si>
  <si>
    <t>Chantelle Dela</t>
  </si>
  <si>
    <t>Cruz</t>
  </si>
  <si>
    <t>Chantelle Bea Dela Cruz</t>
  </si>
  <si>
    <t>Chiara</t>
  </si>
  <si>
    <t>King</t>
  </si>
  <si>
    <t>Chiara King</t>
  </si>
  <si>
    <t>Chun</t>
  </si>
  <si>
    <t>Li</t>
  </si>
  <si>
    <t>Betty Li</t>
  </si>
  <si>
    <t>Cindy</t>
  </si>
  <si>
    <t>Mach</t>
  </si>
  <si>
    <t>Cindy Mach</t>
  </si>
  <si>
    <t>Criselle Joy</t>
  </si>
  <si>
    <t>Sico</t>
  </si>
  <si>
    <t>Criselle Sico</t>
  </si>
  <si>
    <t>Cristine Dela</t>
  </si>
  <si>
    <t>Cristine Dela Cruz</t>
  </si>
  <si>
    <t>Dan</t>
  </si>
  <si>
    <t>Peng</t>
  </si>
  <si>
    <t>David</t>
  </si>
  <si>
    <t>Cheav</t>
  </si>
  <si>
    <t>Derik Phan</t>
  </si>
  <si>
    <t>Truong</t>
  </si>
  <si>
    <t>Derik</t>
  </si>
  <si>
    <t>Duyen</t>
  </si>
  <si>
    <t>Nguyen</t>
  </si>
  <si>
    <t>Song Ha Duyen Nguyen</t>
  </si>
  <si>
    <t>Ella</t>
  </si>
  <si>
    <t>Hu</t>
  </si>
  <si>
    <t>Ella Hu</t>
  </si>
  <si>
    <t>Emmanuel</t>
  </si>
  <si>
    <t>Quebec</t>
  </si>
  <si>
    <t>Emmanuel Quebec</t>
  </si>
  <si>
    <t>Fiona</t>
  </si>
  <si>
    <t>Winfield</t>
  </si>
  <si>
    <t>Fiona Winfield</t>
  </si>
  <si>
    <t>Georgiana</t>
  </si>
  <si>
    <t>Nhan</t>
  </si>
  <si>
    <t>Georgiana Nhan</t>
  </si>
  <si>
    <t>Giancarlo</t>
  </si>
  <si>
    <t>Gonzalez</t>
  </si>
  <si>
    <t>Giancarlo Gonzalez</t>
  </si>
  <si>
    <t>Gideon</t>
  </si>
  <si>
    <t>Remulta</t>
  </si>
  <si>
    <t>Gideon Remulta</t>
  </si>
  <si>
    <t>Hai Lun</t>
  </si>
  <si>
    <t>Allen li</t>
  </si>
  <si>
    <t>Henry</t>
  </si>
  <si>
    <t>Henry N</t>
  </si>
  <si>
    <t>HOOI</t>
  </si>
  <si>
    <t>LIM</t>
  </si>
  <si>
    <t>Wei Wei</t>
  </si>
  <si>
    <t>Hsin-Yi</t>
  </si>
  <si>
    <t>CHIANG</t>
  </si>
  <si>
    <t>Ava Chiang</t>
  </si>
  <si>
    <t>Huaming</t>
  </si>
  <si>
    <t>Rao</t>
  </si>
  <si>
    <t>Michael Rao</t>
  </si>
  <si>
    <t>Hy Anh</t>
  </si>
  <si>
    <t>Hy Anh Nguyen</t>
  </si>
  <si>
    <t>Isha</t>
  </si>
  <si>
    <t>Bondoc</t>
  </si>
  <si>
    <t>Isha Faith Bondoc</t>
  </si>
  <si>
    <t>Ishrat Jahan</t>
  </si>
  <si>
    <t>Sadia</t>
  </si>
  <si>
    <t>Ishrat Jahan Sadia</t>
  </si>
  <si>
    <t>Jeeva</t>
  </si>
  <si>
    <t>Tan</t>
  </si>
  <si>
    <t>Jeeva Tan</t>
  </si>
  <si>
    <t>Jessy Lee Ai</t>
  </si>
  <si>
    <t>Chng</t>
  </si>
  <si>
    <t>Jessy Chng</t>
  </si>
  <si>
    <t>Jie</t>
  </si>
  <si>
    <t>Wei</t>
  </si>
  <si>
    <t>Mini</t>
  </si>
  <si>
    <t>Jimmy</t>
  </si>
  <si>
    <t>Huynh</t>
  </si>
  <si>
    <t>Jimmy Huynh</t>
  </si>
  <si>
    <t>Jinyi</t>
  </si>
  <si>
    <t>Wu</t>
  </si>
  <si>
    <t>Wang</t>
  </si>
  <si>
    <t>Joma</t>
  </si>
  <si>
    <t>Velasco</t>
  </si>
  <si>
    <t>Joma velasco</t>
  </si>
  <si>
    <t>Jun</t>
  </si>
  <si>
    <t>Chen</t>
  </si>
  <si>
    <t>Deven chen</t>
  </si>
  <si>
    <t>Justin</t>
  </si>
  <si>
    <t>Roxas</t>
  </si>
  <si>
    <t>Justin Roxas</t>
  </si>
  <si>
    <t>Kaiceryn</t>
  </si>
  <si>
    <t>Cantre</t>
  </si>
  <si>
    <t>Kennet</t>
  </si>
  <si>
    <t>Chiem</t>
  </si>
  <si>
    <t>Kennet Chiem</t>
  </si>
  <si>
    <t>Keziah Elissa</t>
  </si>
  <si>
    <t>Espanola</t>
  </si>
  <si>
    <t>Keziah Espanola</t>
  </si>
  <si>
    <t>Khem Raj</t>
  </si>
  <si>
    <t>Gurung</t>
  </si>
  <si>
    <t>Khem Raj Gurung</t>
  </si>
  <si>
    <t>Krizzie</t>
  </si>
  <si>
    <t>santos</t>
  </si>
  <si>
    <t>Kurukulasuriya</t>
  </si>
  <si>
    <t>Rodrigo</t>
  </si>
  <si>
    <t>Yolani Rodrigo</t>
  </si>
  <si>
    <t>Leon</t>
  </si>
  <si>
    <t>Kee</t>
  </si>
  <si>
    <t>Leon kee</t>
  </si>
  <si>
    <t>Ling Ngok</t>
  </si>
  <si>
    <t>Chin</t>
  </si>
  <si>
    <t>Benny Ngok</t>
  </si>
  <si>
    <t>Luyao</t>
  </si>
  <si>
    <t>Vivian</t>
  </si>
  <si>
    <t>Puliyath</t>
  </si>
  <si>
    <t>Aiswarya Madhu</t>
  </si>
  <si>
    <t>Maggie</t>
  </si>
  <si>
    <t>Le</t>
  </si>
  <si>
    <t>Maggie Le</t>
  </si>
  <si>
    <t>Mari</t>
  </si>
  <si>
    <t>Cuasay</t>
  </si>
  <si>
    <t>Mari Cuasay</t>
  </si>
  <si>
    <t>Meagan</t>
  </si>
  <si>
    <t>Meagan Wu</t>
  </si>
  <si>
    <t>Meng-Jhe</t>
  </si>
  <si>
    <t>Tsai</t>
  </si>
  <si>
    <t>Alfred Tsai</t>
  </si>
  <si>
    <t>Meng-Yun</t>
  </si>
  <si>
    <t>Lin</t>
  </si>
  <si>
    <t>Ming Chen</t>
  </si>
  <si>
    <t>Joseph Li</t>
  </si>
  <si>
    <t>Minh Nguyet Amy</t>
  </si>
  <si>
    <t>Vu</t>
  </si>
  <si>
    <t>Amy Vu</t>
  </si>
  <si>
    <t>Namrata</t>
  </si>
  <si>
    <t>Namrata Gurung</t>
  </si>
  <si>
    <t>Naomi</t>
  </si>
  <si>
    <t>Lee</t>
  </si>
  <si>
    <t>Naomi Lee</t>
  </si>
  <si>
    <t>Ngoc</t>
  </si>
  <si>
    <t>Ngoc Thuy Vy Nguyen</t>
  </si>
  <si>
    <t>Ngoc Phuong</t>
  </si>
  <si>
    <t>Ngoc Phuong Huynh</t>
  </si>
  <si>
    <t>Pham</t>
  </si>
  <si>
    <t>Oscar</t>
  </si>
  <si>
    <t>Ashcroft</t>
  </si>
  <si>
    <t>Oscar Ashcroft</t>
  </si>
  <si>
    <t>Ouksa</t>
  </si>
  <si>
    <t>Sim</t>
  </si>
  <si>
    <t>Sim Ouksa</t>
  </si>
  <si>
    <t>Phuong</t>
  </si>
  <si>
    <t>tran</t>
  </si>
  <si>
    <t>Andy Tran</t>
  </si>
  <si>
    <t>Qiaoyan</t>
  </si>
  <si>
    <t>Yu</t>
  </si>
  <si>
    <t>Alice yu</t>
  </si>
  <si>
    <t>Qinchang</t>
  </si>
  <si>
    <t>Yang</t>
  </si>
  <si>
    <t>Qin YANG</t>
  </si>
  <si>
    <t>Qinying</t>
  </si>
  <si>
    <t>Dora Chen</t>
  </si>
  <si>
    <t>Saiyun</t>
  </si>
  <si>
    <t>Shan</t>
  </si>
  <si>
    <t>Feifei Shan</t>
  </si>
  <si>
    <t>Santosh</t>
  </si>
  <si>
    <t>Santosh Gurung</t>
  </si>
  <si>
    <t>Serena</t>
  </si>
  <si>
    <t>Giang</t>
  </si>
  <si>
    <t>Shameng</t>
  </si>
  <si>
    <t>Huang</t>
  </si>
  <si>
    <t>Krystal huang</t>
  </si>
  <si>
    <t>Shimron</t>
  </si>
  <si>
    <t>Rana</t>
  </si>
  <si>
    <t>Shimron Rana</t>
  </si>
  <si>
    <t>Shirley</t>
  </si>
  <si>
    <t>Maghari</t>
  </si>
  <si>
    <t>Shirley M Maghari</t>
  </si>
  <si>
    <t>Shuaiqi</t>
  </si>
  <si>
    <t>Ren</t>
  </si>
  <si>
    <t>Vicky Ren</t>
  </si>
  <si>
    <t>SHUANG</t>
  </si>
  <si>
    <t>GUO</t>
  </si>
  <si>
    <t>Soksophoanketia</t>
  </si>
  <si>
    <t>Chantha</t>
  </si>
  <si>
    <t>Soksophoanketia
Chantha</t>
  </si>
  <si>
    <t>Sonita</t>
  </si>
  <si>
    <t>Hok</t>
  </si>
  <si>
    <t>Sonita Hok</t>
  </si>
  <si>
    <t>Tingting</t>
  </si>
  <si>
    <t>Xu</t>
  </si>
  <si>
    <t>Tingting Xu</t>
  </si>
  <si>
    <t>Vanvatey</t>
  </si>
  <si>
    <t>Leav</t>
  </si>
  <si>
    <t>Vanvatey Leav</t>
  </si>
  <si>
    <t>Verity</t>
  </si>
  <si>
    <t>Choy</t>
  </si>
  <si>
    <t>Verity Choy</t>
  </si>
  <si>
    <t>Vy</t>
  </si>
  <si>
    <t>Vy Thao Le Nguyen</t>
  </si>
  <si>
    <t>xiangyu</t>
  </si>
  <si>
    <t>lai</t>
  </si>
  <si>
    <t>Eve Lai</t>
  </si>
  <si>
    <t>Xiaohong</t>
  </si>
  <si>
    <t>Xiaohong Huang</t>
  </si>
  <si>
    <t>Yantong</t>
  </si>
  <si>
    <t>Lu</t>
  </si>
  <si>
    <t>Sara Lu</t>
  </si>
  <si>
    <t>Ye</t>
  </si>
  <si>
    <t>Abi Xu</t>
  </si>
  <si>
    <t>Yeng Ting</t>
  </si>
  <si>
    <t>Luo</t>
  </si>
  <si>
    <t>Yeng Ting Luo</t>
  </si>
  <si>
    <t>Yilong</t>
  </si>
  <si>
    <t>Zhu</t>
  </si>
  <si>
    <t>Bruce</t>
  </si>
  <si>
    <t>YingYing</t>
  </si>
  <si>
    <t>Nian</t>
  </si>
  <si>
    <t>Erica Nian</t>
  </si>
  <si>
    <t>Zishan</t>
  </si>
  <si>
    <t>Xie</t>
  </si>
  <si>
    <t>Zizhuo</t>
  </si>
  <si>
    <t>Zhang</t>
  </si>
  <si>
    <t>Tom Zhang</t>
  </si>
  <si>
    <t>Chien Han</t>
  </si>
  <si>
    <t>Ryan Lee</t>
  </si>
  <si>
    <t>Chih-Ching</t>
  </si>
  <si>
    <t>Hsu</t>
  </si>
  <si>
    <t>Sharon Hsu</t>
  </si>
  <si>
    <t>Ching Yi</t>
  </si>
  <si>
    <t>Amilli Huang</t>
  </si>
  <si>
    <t>Yi</t>
  </si>
  <si>
    <t>Dan Yi</t>
  </si>
  <si>
    <t>Di</t>
  </si>
  <si>
    <t>Niu</t>
  </si>
  <si>
    <t>Jodie Niu</t>
  </si>
  <si>
    <t>Dianyu</t>
  </si>
  <si>
    <t>Shephard wang</t>
  </si>
  <si>
    <t>Elissa</t>
  </si>
  <si>
    <t>Elissa Zhang</t>
  </si>
  <si>
    <t>Elsie</t>
  </si>
  <si>
    <t>Chan</t>
  </si>
  <si>
    <t>Elsie Chan</t>
  </si>
  <si>
    <t>Emon</t>
  </si>
  <si>
    <t>Erica Fong-de</t>
  </si>
  <si>
    <t>Jong</t>
  </si>
  <si>
    <t>Erica Fong-de Jong</t>
  </si>
  <si>
    <t>FEI</t>
  </si>
  <si>
    <t>CAO</t>
  </si>
  <si>
    <t>Daniel Cao</t>
  </si>
  <si>
    <t>Han</t>
  </si>
  <si>
    <t>Liu</t>
  </si>
  <si>
    <t>Jack Liu</t>
  </si>
  <si>
    <t>Hanbo</t>
  </si>
  <si>
    <t>Morris Zhang</t>
  </si>
  <si>
    <t>Haoxi</t>
  </si>
  <si>
    <t>Simon Lu</t>
  </si>
  <si>
    <t>Haydn</t>
  </si>
  <si>
    <t>Gao</t>
  </si>
  <si>
    <t>Haydn Gao</t>
  </si>
  <si>
    <t>Jenny</t>
  </si>
  <si>
    <t>Cao</t>
  </si>
  <si>
    <t>Jenny Cao</t>
  </si>
  <si>
    <t>JIA</t>
  </si>
  <si>
    <t>AN</t>
  </si>
  <si>
    <t>Anthony An</t>
  </si>
  <si>
    <t>Jiaojiao</t>
  </si>
  <si>
    <t>Pan</t>
  </si>
  <si>
    <t>Josia Pan</t>
  </si>
  <si>
    <t>Jiayu</t>
  </si>
  <si>
    <t>He</t>
  </si>
  <si>
    <t>Genny Liu</t>
  </si>
  <si>
    <t>Jingwen</t>
  </si>
  <si>
    <t>Jingwen Chen</t>
  </si>
  <si>
    <t>Kunlawach</t>
  </si>
  <si>
    <t>Aroonwing</t>
  </si>
  <si>
    <t>LINGYI</t>
  </si>
  <si>
    <t>LIU</t>
  </si>
  <si>
    <t>Aurora Liu</t>
  </si>
  <si>
    <t>Mohan</t>
  </si>
  <si>
    <t>Mohan Li</t>
  </si>
  <si>
    <t>Nancy</t>
  </si>
  <si>
    <t>Nancy Huang</t>
  </si>
  <si>
    <t>Onnida</t>
  </si>
  <si>
    <t>Tantinijkun</t>
  </si>
  <si>
    <t>Onny Tantinijkun</t>
  </si>
  <si>
    <t>Phuong Le</t>
  </si>
  <si>
    <t>Eric Cheng</t>
  </si>
  <si>
    <t>Qinyi</t>
  </si>
  <si>
    <t>ZHOU</t>
  </si>
  <si>
    <t>Cordelia Zhou</t>
  </si>
  <si>
    <t>Reynardo</t>
  </si>
  <si>
    <t>Tjhin</t>
  </si>
  <si>
    <t>Reynardo Tjhin</t>
  </si>
  <si>
    <t>Rui</t>
  </si>
  <si>
    <t>Yin</t>
  </si>
  <si>
    <t>Rick Yin</t>
  </si>
  <si>
    <t>Shanxi</t>
  </si>
  <si>
    <t>Freya Li</t>
  </si>
  <si>
    <t>Shanzhi</t>
  </si>
  <si>
    <t>Chloe Chen</t>
  </si>
  <si>
    <t>Shun Lai</t>
  </si>
  <si>
    <t>Thiri</t>
  </si>
  <si>
    <t>Siew Wei</t>
  </si>
  <si>
    <t>Su Myat Than Cin</t>
  </si>
  <si>
    <t>Tianshuo</t>
  </si>
  <si>
    <t>Kris Liu</t>
  </si>
  <si>
    <t>Zoe Vu</t>
  </si>
  <si>
    <t>Treerut</t>
  </si>
  <si>
    <t>Thadthai</t>
  </si>
  <si>
    <t>Bonnie Thadthai</t>
  </si>
  <si>
    <t>Van My</t>
  </si>
  <si>
    <t>Van My Nguyen</t>
  </si>
  <si>
    <t>Choi</t>
  </si>
  <si>
    <t>Wai Jet</t>
  </si>
  <si>
    <t>Wei-Jing</t>
  </si>
  <si>
    <t>Angel Li</t>
  </si>
  <si>
    <t>Xiao-jia</t>
  </si>
  <si>
    <t>Jessica Liu</t>
  </si>
  <si>
    <t>Xin</t>
  </si>
  <si>
    <t>Henry Chen</t>
  </si>
  <si>
    <t>Xinqi</t>
  </si>
  <si>
    <t>Liang</t>
  </si>
  <si>
    <t>Kiki liang</t>
  </si>
  <si>
    <t>Yajun</t>
  </si>
  <si>
    <t>Sabrina chen</t>
  </si>
  <si>
    <t>Yeyu</t>
  </si>
  <si>
    <t>Deng</t>
  </si>
  <si>
    <t>Derek Deng</t>
  </si>
  <si>
    <t>Yi-Jing</t>
  </si>
  <si>
    <t>Yijing Huang</t>
  </si>
  <si>
    <t>Aurie Lee</t>
  </si>
  <si>
    <t>Yue</t>
  </si>
  <si>
    <t>Xiao</t>
  </si>
  <si>
    <t>Kayla Xiao</t>
  </si>
  <si>
    <t>ZiYao</t>
  </si>
  <si>
    <t>Kyle Liu</t>
  </si>
  <si>
    <t>HL</t>
  </si>
  <si>
    <t>GCM</t>
  </si>
  <si>
    <t>Catherine Choi</t>
  </si>
  <si>
    <t>Jayden Aroonwing</t>
  </si>
  <si>
    <t>Shun Lai Thiri</t>
  </si>
  <si>
    <t>Shirley Guo</t>
  </si>
  <si>
    <t>Kaiceryn Cantre</t>
  </si>
  <si>
    <t>Dan Peng</t>
  </si>
  <si>
    <t>Emon Peng</t>
  </si>
  <si>
    <t>Zishan Xie</t>
  </si>
  <si>
    <t>Hour Threshold</t>
  </si>
  <si>
    <t>Break 1</t>
  </si>
  <si>
    <t>Break 2</t>
  </si>
  <si>
    <t>Donald Xian</t>
  </si>
  <si>
    <t>Yiran</t>
  </si>
  <si>
    <t>Jiazheng</t>
  </si>
  <si>
    <t>Xian</t>
  </si>
  <si>
    <t>Antonio Zhang</t>
  </si>
  <si>
    <t>Hanna Jeong</t>
  </si>
  <si>
    <t>Hanna</t>
  </si>
  <si>
    <t>Jeong</t>
  </si>
  <si>
    <t>EOS Zhang</t>
  </si>
  <si>
    <t>Wylla Wang</t>
  </si>
  <si>
    <t>Jiayu He</t>
  </si>
  <si>
    <t>Harrison Zhao</t>
  </si>
  <si>
    <t>Hangji</t>
  </si>
  <si>
    <t>Zhao</t>
  </si>
  <si>
    <t>Chiao</t>
  </si>
  <si>
    <t>Cheng</t>
  </si>
  <si>
    <t>Ziv Cheng</t>
  </si>
  <si>
    <t>Rotsakon</t>
  </si>
  <si>
    <t>Surisihasathian</t>
  </si>
  <si>
    <t>Riley Surisihasathian</t>
  </si>
  <si>
    <t>Duc Minh</t>
  </si>
  <si>
    <t>Victor Pham</t>
  </si>
  <si>
    <t>Cherry Lin</t>
  </si>
  <si>
    <t>Han-Chun</t>
  </si>
  <si>
    <t>Jennifer Lin</t>
  </si>
  <si>
    <t>PO Yang</t>
  </si>
  <si>
    <t>Liew</t>
  </si>
  <si>
    <t>Wai Ching Catherine</t>
  </si>
  <si>
    <t>28/10/2001</t>
  </si>
  <si>
    <t xml:space="preserve">Carrie </t>
  </si>
  <si>
    <t>National Day of mourning for her majesty the Queen</t>
  </si>
  <si>
    <t>Duy</t>
  </si>
  <si>
    <t>Chu</t>
  </si>
  <si>
    <t>GCM</t>
  </si>
  <si>
    <t>Carrie Liu</t>
  </si>
  <si>
    <t>Pulin</t>
  </si>
  <si>
    <t>Pan</t>
  </si>
  <si>
    <t>Wang</t>
  </si>
  <si>
    <t>Zihan</t>
  </si>
  <si>
    <t>Serena Giang</t>
  </si>
  <si>
    <t>Lexi Pan</t>
  </si>
  <si>
    <t>Amber Wang</t>
  </si>
  <si>
    <t>Chau Kim</t>
  </si>
  <si>
    <t>Chau</t>
  </si>
  <si>
    <t>Quach</t>
  </si>
  <si>
    <t>HL</t>
  </si>
  <si>
    <t>Kaiming</t>
  </si>
  <si>
    <t>Wenzhe</t>
  </si>
  <si>
    <t>Tan</t>
  </si>
  <si>
    <t>Ming Wang</t>
  </si>
  <si>
    <t>Sam Tan</t>
  </si>
  <si>
    <t>YINGJUN</t>
  </si>
  <si>
    <t>Lhakpa Diki</t>
  </si>
  <si>
    <t>CHEN</t>
  </si>
  <si>
    <t>Sherpa</t>
  </si>
  <si>
    <t>Lianjie</t>
  </si>
  <si>
    <t>xiaoqing</t>
  </si>
  <si>
    <t>jiang</t>
  </si>
  <si>
    <t>Carol Pan</t>
  </si>
  <si>
    <t>Jinyi Wu</t>
  </si>
  <si>
    <t>Bui</t>
  </si>
  <si>
    <t>Lucy Bui</t>
  </si>
  <si>
    <t>Guifang</t>
  </si>
  <si>
    <t>Chen</t>
  </si>
  <si>
    <t>Guifang Chen</t>
  </si>
  <si>
    <t>Rhi Phillips</t>
  </si>
  <si>
    <t>Phillips</t>
  </si>
  <si>
    <t>Rhiannon Jayne</t>
  </si>
  <si>
    <t>Maggie Guan</t>
  </si>
  <si>
    <t>Guan</t>
  </si>
  <si>
    <t>Minjian</t>
  </si>
  <si>
    <t>Cam Tu</t>
  </si>
  <si>
    <t>Yuchen</t>
  </si>
  <si>
    <t>Jing</t>
  </si>
  <si>
    <t>Eason Jing</t>
  </si>
  <si>
    <t>JungWoo</t>
  </si>
  <si>
    <t>CHOI</t>
  </si>
  <si>
    <t>Kiki CHOI</t>
  </si>
  <si>
    <t>Owen</t>
  </si>
  <si>
    <t>Owen Liu</t>
  </si>
  <si>
    <t>Hyunyeong</t>
  </si>
  <si>
    <t>Ryu</t>
  </si>
  <si>
    <t>Louis Quoc</t>
  </si>
  <si>
    <t>Nghiem vu</t>
  </si>
  <si>
    <t>Quoc</t>
  </si>
  <si>
    <t>Kulika</t>
  </si>
  <si>
    <t>Arayangkoon</t>
  </si>
  <si>
    <t>Kuli Arayangkoon</t>
  </si>
  <si>
    <t>Gateway</t>
  </si>
  <si>
    <t>Cloey</t>
  </si>
  <si>
    <t>Cloey Nguyen</t>
  </si>
  <si>
    <t>Tom Wong</t>
  </si>
  <si>
    <t>Tom Hin Chung</t>
  </si>
  <si>
    <t>Wong</t>
  </si>
  <si>
    <t>Toni Nguyen</t>
  </si>
  <si>
    <t>Viet Hung- Toni</t>
  </si>
  <si>
    <t>Rebecca</t>
  </si>
  <si>
    <t>Rebecca Olt</t>
  </si>
  <si>
    <t>Olt</t>
  </si>
  <si>
    <t>Warantorn</t>
  </si>
  <si>
    <t>Tonfern Rattanaudomsawat</t>
  </si>
  <si>
    <t>Huishi</t>
  </si>
  <si>
    <t>Luchia Luo</t>
  </si>
  <si>
    <t>Neath Nou</t>
  </si>
  <si>
    <t>Sovanmonineath</t>
  </si>
  <si>
    <t>Nou</t>
  </si>
  <si>
    <t>Isabella</t>
  </si>
  <si>
    <t>Limjap</t>
  </si>
  <si>
    <t>Isabella Limjap</t>
  </si>
  <si>
    <t>Jiuri</t>
  </si>
  <si>
    <t>Palahang</t>
  </si>
  <si>
    <t>Jiuri Palahang</t>
  </si>
  <si>
    <t>Kevin Chhit</t>
  </si>
  <si>
    <t>Lihour</t>
  </si>
  <si>
    <t>Chhit</t>
  </si>
  <si>
    <t>Matthew</t>
  </si>
  <si>
    <t>Tang</t>
  </si>
  <si>
    <t>Matthew Tang</t>
  </si>
  <si>
    <t>Valeriia</t>
  </si>
  <si>
    <t>Zhdanova</t>
  </si>
  <si>
    <t>Valeriia Zhdanova</t>
  </si>
  <si>
    <t>Aily Ryu</t>
  </si>
  <si>
    <t>Vo</t>
  </si>
  <si>
    <t>Hayley Vo</t>
  </si>
  <si>
    <t>Yaqin</t>
  </si>
  <si>
    <t>Raina Shan</t>
  </si>
  <si>
    <t>Shinta</t>
  </si>
  <si>
    <t>Shinta Permata Putri</t>
  </si>
  <si>
    <t>Permata Putri</t>
  </si>
  <si>
    <t>Ziying</t>
  </si>
  <si>
    <t>Candice Chen</t>
  </si>
  <si>
    <t>Emily</t>
  </si>
  <si>
    <t>Ko</t>
  </si>
  <si>
    <t>Emily Ko</t>
  </si>
  <si>
    <t>Lamia</t>
  </si>
  <si>
    <t>Bouzidi</t>
  </si>
  <si>
    <t>Lamia Bouzidi</t>
  </si>
  <si>
    <t>Ka Yan</t>
  </si>
  <si>
    <t>Yiu</t>
  </si>
  <si>
    <t>Denis Bong</t>
  </si>
  <si>
    <t>Denis</t>
  </si>
  <si>
    <t>Bong</t>
  </si>
  <si>
    <t>Milly Lin</t>
  </si>
  <si>
    <t>Suthyra</t>
  </si>
  <si>
    <t>Suthyra Lee</t>
  </si>
  <si>
    <t>Edward Yang</t>
  </si>
  <si>
    <t>Phoebe</t>
  </si>
  <si>
    <t>Cheung</t>
  </si>
  <si>
    <t>Phoebe Cheung</t>
  </si>
  <si>
    <t>Naveka</t>
  </si>
  <si>
    <t>Inamaluwa</t>
  </si>
  <si>
    <t>Naveka Inamaluwa</t>
  </si>
  <si>
    <t>John</t>
  </si>
  <si>
    <t>John Roxas</t>
  </si>
  <si>
    <t>Aidan Bui</t>
  </si>
  <si>
    <t>Bui</t>
  </si>
  <si>
    <t>Joseph Nalty</t>
  </si>
  <si>
    <t>Nalty</t>
  </si>
  <si>
    <t>Joseph</t>
  </si>
  <si>
    <t>Thy Nguyen</t>
  </si>
  <si>
    <t>Thy</t>
  </si>
  <si>
    <t>Ha</t>
  </si>
  <si>
    <t>Tina Ha</t>
  </si>
  <si>
    <t>Christine Yiu</t>
  </si>
  <si>
    <t>Cecilia Chen</t>
  </si>
  <si>
    <t>Yuan-Hsin</t>
  </si>
  <si>
    <t>Tseng</t>
  </si>
  <si>
    <t>Lisa Tseng</t>
  </si>
  <si>
    <t>Mavis Nguyen</t>
  </si>
  <si>
    <t>Chelcy</t>
  </si>
  <si>
    <t>Hargreaves</t>
  </si>
  <si>
    <t>Chelcy Hargreaves</t>
  </si>
  <si>
    <t>Hotstar Waterloo</t>
  </si>
  <si>
    <t>Mengxin</t>
  </si>
  <si>
    <t>Mengxin Zhang</t>
  </si>
  <si>
    <t>Crystal Gu</t>
  </si>
  <si>
    <t>Gu</t>
  </si>
  <si>
    <t>Yuping</t>
  </si>
  <si>
    <t>Henry Huang</t>
  </si>
  <si>
    <t>Elyssa Acallar</t>
  </si>
  <si>
    <t>Elyssa</t>
  </si>
  <si>
    <t>Acallar</t>
  </si>
  <si>
    <t>Akshat Bansal</t>
  </si>
  <si>
    <t>Bansal</t>
  </si>
  <si>
    <t>Akshat</t>
  </si>
  <si>
    <t>Yumo</t>
  </si>
  <si>
    <t>Alice Zhang</t>
  </si>
  <si>
    <t>Xinyu</t>
  </si>
  <si>
    <t>Cindy Deng</t>
  </si>
  <si>
    <t>Tong Phowong</t>
  </si>
  <si>
    <t>Phowong</t>
  </si>
  <si>
    <t>Alexander</t>
  </si>
  <si>
    <t>Lam</t>
  </si>
  <si>
    <t>Alex Lam</t>
  </si>
  <si>
    <t>Mikayla Perez</t>
  </si>
  <si>
    <t>Perez</t>
  </si>
  <si>
    <t>Mikayla</t>
  </si>
  <si>
    <t>Michelle Huang</t>
  </si>
  <si>
    <t>Michelle</t>
  </si>
  <si>
    <t>Leana Soriano</t>
  </si>
  <si>
    <t>Soriano</t>
  </si>
  <si>
    <t>Heleana</t>
  </si>
  <si>
    <t>Jingjing Wu</t>
  </si>
  <si>
    <t>Jingjing</t>
  </si>
  <si>
    <t>Jessica Modarelli</t>
  </si>
  <si>
    <t>Modarelli</t>
  </si>
  <si>
    <t>Jessica</t>
  </si>
  <si>
    <t>Phornpimol</t>
  </si>
  <si>
    <t>Ally</t>
  </si>
  <si>
    <t>Ally Zhang</t>
  </si>
  <si>
    <t>Krizzie Santos</t>
  </si>
  <si>
    <t>Santos</t>
  </si>
  <si>
    <t>Stephanie Nguyen</t>
  </si>
  <si>
    <t>Haoyan</t>
  </si>
  <si>
    <t>Ka Ki</t>
  </si>
  <si>
    <t>Ziao</t>
  </si>
  <si>
    <t>Kou</t>
  </si>
  <si>
    <t>Shou-Feng</t>
  </si>
  <si>
    <t>Chris Luo</t>
  </si>
  <si>
    <t>Kyle Li</t>
  </si>
  <si>
    <t>Clarice Chen</t>
  </si>
  <si>
    <t>Kk Kou</t>
  </si>
  <si>
    <t>Perry Wang</t>
  </si>
  <si>
    <t>Oliver</t>
  </si>
  <si>
    <t>Shi</t>
  </si>
  <si>
    <t>Oliver Shi</t>
  </si>
  <si>
    <t>Stephy Wu</t>
  </si>
  <si>
    <t>Stephy</t>
  </si>
  <si>
    <t>Zhanghao</t>
  </si>
  <si>
    <t>PP Li</t>
  </si>
  <si>
    <t>Chantelle Hampson</t>
  </si>
  <si>
    <t>Hampson</t>
  </si>
  <si>
    <t>Chantell</t>
  </si>
  <si>
    <t>Kevin To</t>
  </si>
  <si>
    <t>To</t>
  </si>
  <si>
    <t>Dinh</t>
  </si>
  <si>
    <t>Niko Feng</t>
  </si>
  <si>
    <t>Feng</t>
  </si>
  <si>
    <t>Earl Wang</t>
  </si>
  <si>
    <t>Ying Yi</t>
  </si>
  <si>
    <t>Manogari</t>
  </si>
  <si>
    <t>Agnes Viola</t>
  </si>
  <si>
    <t>Agnes</t>
  </si>
  <si>
    <t>Viola</t>
  </si>
  <si>
    <t>Hexu</t>
  </si>
  <si>
    <t>Olivia Zheng</t>
  </si>
  <si>
    <t>Zheng</t>
  </si>
  <si>
    <t>Sierra Zhong</t>
  </si>
  <si>
    <t>Zhong</t>
  </si>
  <si>
    <t>Chenyu</t>
  </si>
  <si>
    <t>Zirong</t>
  </si>
  <si>
    <t>Guo</t>
  </si>
  <si>
    <t>Ron Guo</t>
  </si>
  <si>
    <t>Shi Wei</t>
  </si>
  <si>
    <t>Norman Wong</t>
  </si>
  <si>
    <t>Hayden Tran</t>
  </si>
  <si>
    <t>Tran</t>
  </si>
  <si>
    <t>Hayden</t>
  </si>
  <si>
    <t>Somthas</t>
  </si>
  <si>
    <t>Busayanee</t>
  </si>
  <si>
    <t>Film Somthas</t>
  </si>
  <si>
    <t>Le Hsin</t>
  </si>
  <si>
    <t>Yuna Hsu</t>
  </si>
  <si>
    <t>Jerah</t>
  </si>
  <si>
    <t>Jerah Sager</t>
  </si>
  <si>
    <t>Sager</t>
  </si>
  <si>
    <t>Siyao</t>
  </si>
  <si>
    <t>Siyao Wang</t>
  </si>
  <si>
    <t>Yonglin</t>
  </si>
  <si>
    <t>Tina Zhu</t>
  </si>
  <si>
    <t>Amy Hou</t>
  </si>
  <si>
    <t>Amy</t>
  </si>
  <si>
    <t>Hou</t>
  </si>
  <si>
    <t>Yawen</t>
  </si>
  <si>
    <t>May Yang</t>
  </si>
  <si>
    <t>Zhihou Yang</t>
  </si>
  <si>
    <t>Zhihou</t>
  </si>
  <si>
    <t>Mumtajit</t>
  </si>
  <si>
    <t>Mumta Kaur</t>
  </si>
  <si>
    <t>Kaur</t>
  </si>
  <si>
    <t>Jamie</t>
  </si>
  <si>
    <t>In</t>
  </si>
  <si>
    <t>Jamie / J</t>
  </si>
  <si>
    <t>Run-Long</t>
  </si>
  <si>
    <t>Richard Wang</t>
  </si>
  <si>
    <t>Quoc Trung</t>
  </si>
  <si>
    <t>DANG</t>
  </si>
  <si>
    <t>Thomas Dang</t>
  </si>
  <si>
    <t>Easter Sunday</t>
  </si>
  <si>
    <t>Tam Phuc Thao</t>
  </si>
  <si>
    <t>Tam Le</t>
  </si>
  <si>
    <t>Nanaho Kanno</t>
  </si>
  <si>
    <t>Kanno</t>
  </si>
  <si>
    <t>Nanaho</t>
  </si>
  <si>
    <t>Carissa Wong</t>
  </si>
  <si>
    <t>Carissa</t>
  </si>
  <si>
    <t>xiaohan</t>
  </si>
  <si>
    <t>Tina Gao</t>
  </si>
  <si>
    <t>Chloe Pham</t>
  </si>
  <si>
    <t>Minh Ngoc</t>
  </si>
  <si>
    <t>Missy Zhang</t>
  </si>
  <si>
    <t>Yunqing</t>
  </si>
  <si>
    <t>Hugh Cui</t>
  </si>
  <si>
    <t>Cui</t>
  </si>
  <si>
    <t>Xiuyuan</t>
  </si>
  <si>
    <t>Kay Dao</t>
  </si>
  <si>
    <t>Dao</t>
  </si>
  <si>
    <t>Ngoc Vinh Ky</t>
  </si>
  <si>
    <t>Manze Liu</t>
  </si>
  <si>
    <t>Manze</t>
  </si>
  <si>
    <t>Erin Gao</t>
  </si>
  <si>
    <t>AIRU</t>
  </si>
  <si>
    <t>GAO</t>
  </si>
  <si>
    <t>Louis Hoang</t>
  </si>
  <si>
    <t>Hoang</t>
  </si>
  <si>
    <t>Nhu</t>
  </si>
  <si>
    <t>Jiaxuan</t>
  </si>
  <si>
    <t>Chelsea Li</t>
  </si>
  <si>
    <t>Daisy Phan</t>
  </si>
  <si>
    <t>Phan</t>
  </si>
  <si>
    <t>Mai Phuong</t>
  </si>
  <si>
    <t>Zalfa</t>
  </si>
  <si>
    <t>Buana</t>
  </si>
  <si>
    <t>Zalfa Buana</t>
  </si>
  <si>
    <t>Bianca Chen</t>
  </si>
  <si>
    <t>Bianca</t>
  </si>
  <si>
    <t>Sanju Shrestha</t>
  </si>
  <si>
    <t>Sanju</t>
  </si>
  <si>
    <t>Shrestha</t>
  </si>
  <si>
    <t>Chris Fung</t>
  </si>
  <si>
    <t>Chris</t>
  </si>
  <si>
    <t>Fung</t>
  </si>
  <si>
    <t>Amar Gurung</t>
  </si>
  <si>
    <t>Amar</t>
  </si>
  <si>
    <t>Linbee Ong</t>
  </si>
  <si>
    <t>Ong</t>
  </si>
  <si>
    <t>To Yen</t>
  </si>
  <si>
    <t>Cana Fukuda</t>
  </si>
  <si>
    <t>Cana</t>
  </si>
  <si>
    <t>Fukuda</t>
  </si>
  <si>
    <t>Mindzy Rakkarn</t>
  </si>
  <si>
    <t>Rakkarn</t>
  </si>
  <si>
    <t>Jeeranan</t>
  </si>
  <si>
    <t>Joy He</t>
  </si>
  <si>
    <t>Miaomiao</t>
  </si>
  <si>
    <t>Ruby Hui</t>
  </si>
  <si>
    <t>Wing Men</t>
  </si>
  <si>
    <t>Hui</t>
  </si>
  <si>
    <t>Stella Wu</t>
  </si>
  <si>
    <t>Luoshi</t>
  </si>
  <si>
    <t>LIJUE</t>
  </si>
  <si>
    <t>SHENG</t>
  </si>
  <si>
    <t>Serena Sheng</t>
  </si>
  <si>
    <t>CHINGAN</t>
  </si>
  <si>
    <t>HSU</t>
  </si>
  <si>
    <t>Wendy HSU</t>
  </si>
  <si>
    <t>Eric Guo</t>
  </si>
  <si>
    <t>Eric</t>
  </si>
  <si>
    <t>Mari Bui</t>
  </si>
  <si>
    <t>Kim Ngoc Ngo</t>
  </si>
  <si>
    <t>Manisha Thapa Magar</t>
  </si>
  <si>
    <t>Thapa Magar</t>
  </si>
  <si>
    <t>Manisha</t>
  </si>
  <si>
    <t>Sally Tambayong</t>
  </si>
  <si>
    <t>Sally</t>
  </si>
  <si>
    <t>Tambayong</t>
  </si>
  <si>
    <t>Jacob Yeung</t>
  </si>
  <si>
    <t>Yeung</t>
  </si>
  <si>
    <t>Chi</t>
  </si>
  <si>
    <t>philip semenov</t>
  </si>
  <si>
    <t>philip</t>
  </si>
  <si>
    <t>semenov</t>
  </si>
  <si>
    <t>Jethro Soewandito</t>
  </si>
  <si>
    <t>Jethro</t>
  </si>
  <si>
    <t>Soewandito</t>
  </si>
  <si>
    <t>Ellen Wen</t>
  </si>
  <si>
    <t>Wen</t>
  </si>
  <si>
    <t>Liuqing</t>
  </si>
  <si>
    <t>Angel Chen</t>
  </si>
  <si>
    <t>Huen Huen</t>
  </si>
  <si>
    <t>Zipeng</t>
  </si>
  <si>
    <t>Stephen Liang</t>
  </si>
  <si>
    <t>Alex Le</t>
  </si>
  <si>
    <t>Chris Kasovski</t>
  </si>
  <si>
    <t>Kasovski</t>
  </si>
  <si>
    <t>Christopher</t>
  </si>
  <si>
    <t>YAO-KUN</t>
  </si>
  <si>
    <t>HUANG</t>
  </si>
  <si>
    <t>Thu Phuong</t>
  </si>
  <si>
    <t>Mengfan</t>
  </si>
  <si>
    <t>Reena He</t>
  </si>
  <si>
    <t>Suya</t>
  </si>
  <si>
    <t>Bessie Chen</t>
  </si>
  <si>
    <t>Dylan Nguyen</t>
  </si>
  <si>
    <t>Dylan</t>
  </si>
  <si>
    <t>Mei Hsu</t>
  </si>
  <si>
    <t>Fangwei</t>
  </si>
  <si>
    <t>Ryan Huang</t>
  </si>
  <si>
    <t>YUTANG</t>
  </si>
  <si>
    <t>Sovan Visal</t>
  </si>
  <si>
    <t xml:space="preserve">Win Sovan Visal </t>
  </si>
  <si>
    <t>Afri</t>
  </si>
  <si>
    <t>Budiyanto</t>
  </si>
  <si>
    <t>Afri Budiyanto</t>
  </si>
  <si>
    <t>Sokteang</t>
  </si>
  <si>
    <t>Lym</t>
  </si>
  <si>
    <t>Aileen Lym</t>
  </si>
  <si>
    <t>Trong Van</t>
  </si>
  <si>
    <t>Van Le</t>
  </si>
  <si>
    <t>Xiangji</t>
  </si>
  <si>
    <t>Maya Gao</t>
  </si>
  <si>
    <t xml:space="preserve">Jia Yi </t>
  </si>
  <si>
    <t>Thum</t>
  </si>
  <si>
    <t>Joey Thum</t>
  </si>
  <si>
    <t>Thuy An</t>
  </si>
  <si>
    <t>Annie Pham</t>
  </si>
  <si>
    <t>Ngoc Bao Chau</t>
  </si>
  <si>
    <t>Duong</t>
  </si>
  <si>
    <t>Katherine Duong</t>
  </si>
  <si>
    <t>Kai</t>
  </si>
  <si>
    <t>Roger Tseng</t>
  </si>
  <si>
    <t>Jana</t>
  </si>
  <si>
    <t>Krueger</t>
  </si>
  <si>
    <t>Jana Krueger</t>
  </si>
  <si>
    <t>Marlene</t>
  </si>
  <si>
    <t>Schütte</t>
  </si>
  <si>
    <t>Thien</t>
  </si>
  <si>
    <t>Justin Thien</t>
  </si>
  <si>
    <t>Minh Khai</t>
  </si>
  <si>
    <t>Jerry Truong</t>
  </si>
  <si>
    <t>SS</t>
  </si>
  <si>
    <t>Thi ha chau</t>
  </si>
  <si>
    <t>Mai</t>
  </si>
  <si>
    <t>Chloe Mai</t>
  </si>
  <si>
    <t>Monah</t>
  </si>
  <si>
    <t>Chheang Kanndy</t>
  </si>
  <si>
    <t>Monah Chheang Kanndy</t>
  </si>
  <si>
    <t>Ruixi</t>
  </si>
  <si>
    <t>Ling</t>
  </si>
  <si>
    <t>Natsumi</t>
  </si>
  <si>
    <t>Fukumaru</t>
  </si>
  <si>
    <t>Natsumi Fukumaru</t>
  </si>
  <si>
    <t>Hei Lok Keith</t>
  </si>
  <si>
    <t>Kong</t>
  </si>
  <si>
    <t>Keith Kong</t>
  </si>
  <si>
    <t>Hotstar The Star</t>
  </si>
  <si>
    <t>Siqi</t>
  </si>
  <si>
    <t>Hoang Bach</t>
  </si>
  <si>
    <t>Timmy Nguyen</t>
  </si>
  <si>
    <t>Tran Thu Hang</t>
  </si>
  <si>
    <t>Cin</t>
  </si>
  <si>
    <t>Rattanaudomsawat</t>
  </si>
  <si>
    <t>Sungwoo</t>
  </si>
  <si>
    <t>Stephanie</t>
  </si>
  <si>
    <t>Sia Yang</t>
  </si>
  <si>
    <t>Yinzi</t>
  </si>
  <si>
    <t>Dominic Cao</t>
  </si>
  <si>
    <t>Dominic</t>
  </si>
  <si>
    <t>Quenny Li</t>
  </si>
  <si>
    <t>Waterloo</t>
  </si>
  <si>
    <t>The Star</t>
  </si>
  <si>
    <t>Vincci He</t>
  </si>
  <si>
    <t>XUYONG</t>
  </si>
  <si>
    <t>Amber Wu</t>
  </si>
  <si>
    <t>Yu-Tung</t>
  </si>
  <si>
    <t>Tony Chen</t>
  </si>
  <si>
    <t>Andrew Wang</t>
  </si>
  <si>
    <t>Andrew</t>
  </si>
  <si>
    <t>Samuel Song</t>
  </si>
  <si>
    <t>Samuel</t>
  </si>
  <si>
    <t>Song</t>
  </si>
  <si>
    <t>Yudie</t>
  </si>
  <si>
    <t>Fleece Xie</t>
  </si>
  <si>
    <t>Sylvia Liew</t>
  </si>
  <si>
    <t>Peilun</t>
  </si>
  <si>
    <t>ChuChu Li</t>
  </si>
  <si>
    <t>Vinh Hien Le</t>
  </si>
  <si>
    <t>Vinh Hien</t>
  </si>
  <si>
    <t>Winson Tan</t>
  </si>
  <si>
    <t>Yu-Ju</t>
  </si>
  <si>
    <t>Haoshen</t>
  </si>
  <si>
    <t>PEI-SYUAN</t>
  </si>
  <si>
    <t>YuHao</t>
  </si>
  <si>
    <t>Huy Tien</t>
  </si>
  <si>
    <t>WU</t>
  </si>
  <si>
    <t>Hanson Luo</t>
  </si>
  <si>
    <t>Laura Wu</t>
  </si>
  <si>
    <t>Levin Liu</t>
  </si>
  <si>
    <t>Pat Phan</t>
  </si>
  <si>
    <t>Sethea Sunly</t>
  </si>
  <si>
    <t>Sunly</t>
  </si>
  <si>
    <t>Chansethea</t>
  </si>
  <si>
    <t>RUMIN</t>
  </si>
  <si>
    <t>Ami Nguyen</t>
  </si>
  <si>
    <t>Ngoc My</t>
  </si>
  <si>
    <t>Shaw Xiao</t>
  </si>
  <si>
    <t>Lillie Pham</t>
  </si>
  <si>
    <t>Gia Linh</t>
  </si>
  <si>
    <t>Rhea Chen</t>
  </si>
  <si>
    <t>Rhea</t>
  </si>
  <si>
    <t>May Nguyen</t>
  </si>
  <si>
    <t>Truc Thanh</t>
  </si>
  <si>
    <t>Clayton</t>
  </si>
  <si>
    <t>Josh Clayton</t>
  </si>
  <si>
    <t>Josh</t>
  </si>
  <si>
    <t>Theresa Chow</t>
  </si>
  <si>
    <t>Theresa</t>
  </si>
  <si>
    <t>Chow</t>
  </si>
  <si>
    <t>Eileen Steegmans</t>
  </si>
  <si>
    <t>Steegmans</t>
  </si>
  <si>
    <t>Eileen</t>
  </si>
  <si>
    <t>Esteve</t>
  </si>
  <si>
    <t>Julia Esteve</t>
  </si>
  <si>
    <t>Julia</t>
  </si>
  <si>
    <t>Leslie Andrade</t>
  </si>
  <si>
    <t>Leslie</t>
  </si>
  <si>
    <t>Andrade</t>
  </si>
  <si>
    <t>Ayden</t>
  </si>
  <si>
    <t>Ayden Tran</t>
  </si>
  <si>
    <t>Ribbon</t>
  </si>
  <si>
    <t>Dao Siwagornsatien</t>
  </si>
  <si>
    <t>Siwagornsatien</t>
  </si>
  <si>
    <t>Sasasarun</t>
  </si>
  <si>
    <t>Jessica ZENG</t>
  </si>
  <si>
    <t>ZENG</t>
  </si>
  <si>
    <t>XI</t>
  </si>
  <si>
    <t>Axel Purnomo</t>
  </si>
  <si>
    <t>Purnomo</t>
  </si>
  <si>
    <t>Axel</t>
  </si>
  <si>
    <t>Daniel Han</t>
  </si>
  <si>
    <t>Daniel</t>
  </si>
  <si>
    <t>Justin Oo</t>
  </si>
  <si>
    <t>Oo</t>
  </si>
  <si>
    <t>Ye Min</t>
  </si>
  <si>
    <t>Nathan Tam</t>
  </si>
  <si>
    <t>Nathan</t>
  </si>
  <si>
    <t>Tam</t>
  </si>
  <si>
    <t>Michael Wang</t>
  </si>
  <si>
    <t>Michael</t>
  </si>
  <si>
    <t>QiHao</t>
  </si>
  <si>
    <t>Jim Chu</t>
  </si>
  <si>
    <t>Lhakpa Diki Sherpa</t>
  </si>
  <si>
    <t>louisa Jiang</t>
  </si>
  <si>
    <t>Yunpeng</t>
  </si>
  <si>
    <t>pipi Wang</t>
  </si>
  <si>
    <t>YAN</t>
  </si>
  <si>
    <t>Rosemin YAN</t>
  </si>
  <si>
    <t>Simo Bubici</t>
  </si>
  <si>
    <t>Bubici</t>
  </si>
  <si>
    <t>Simona</t>
  </si>
  <si>
    <t>Sami Gurung</t>
  </si>
  <si>
    <t>Samikchhya</t>
  </si>
  <si>
    <t>kabiraj</t>
  </si>
  <si>
    <t>khatri</t>
  </si>
  <si>
    <t>kabiraj khatri</t>
  </si>
  <si>
    <t>Jan Chuan</t>
  </si>
  <si>
    <t>Allen Lin</t>
  </si>
  <si>
    <t>Charlie</t>
  </si>
  <si>
    <t>Grant</t>
  </si>
  <si>
    <t>Charlie Grant</t>
  </si>
  <si>
    <t>Chelsea Narso</t>
  </si>
  <si>
    <t>Narso</t>
  </si>
  <si>
    <t>Chelsea</t>
  </si>
  <si>
    <t>Hapta</t>
  </si>
  <si>
    <t>Dhestania</t>
  </si>
  <si>
    <t>Nia Hapta</t>
  </si>
  <si>
    <t>Ke</t>
  </si>
  <si>
    <t>Geng</t>
  </si>
  <si>
    <t>Ke Geng</t>
  </si>
  <si>
    <t>Deliang Jiang</t>
  </si>
  <si>
    <t>Jocelyn Lee</t>
  </si>
  <si>
    <t>Jocelyn</t>
  </si>
  <si>
    <t>Jiang</t>
  </si>
  <si>
    <t>Deliang</t>
  </si>
  <si>
    <t>Innaloo</t>
  </si>
  <si>
    <t/>
  </si>
  <si>
    <t>Age on 14/04/24</t>
  </si>
  <si>
    <t>Age on 29/04/24</t>
  </si>
</sst>
</file>

<file path=xl/styles.xml><?xml version="1.0" encoding="utf-8"?>
<styleSheet xmlns="http://schemas.openxmlformats.org/spreadsheetml/2006/main">
  <numFmts count="9">
    <numFmt numFmtId="0" formatCode="General"/>
    <numFmt numFmtId="1" formatCode="0"/>
    <numFmt numFmtId="14" formatCode="yyyy/m/d"/>
    <numFmt numFmtId="20" formatCode="h:mm"/>
    <numFmt numFmtId="2" formatCode="0.00"/>
    <numFmt numFmtId="46" formatCode="[h]:mm:ss"/>
    <numFmt numFmtId="4" formatCode="#,##0.00"/>
    <numFmt numFmtId="164" formatCode="dd&quot;/&quot;m&quot;/&quot;yyyy"/>
    <numFmt numFmtId="49" formatCode="@"/>
  </numFmts>
  <fonts count="33">
    <font>
      <name val="Helvetica Neue"/>
      <sz val="10"/>
    </font>
    <font>
      <name val="Helvetica"/>
      <sz val="14"/>
      <color rgb="FF7F7F7F"/>
    </font>
    <font>
      <name val="Helvetica"/>
      <sz val="18"/>
      <color rgb="FF000000"/>
    </font>
    <font>
      <name val="Helvetica"/>
      <sz val="14"/>
      <color rgb="FF000000"/>
    </font>
    <font>
      <name val="Helvetica"/>
      <sz val="12"/>
      <color rgb="FF000000"/>
    </font>
    <font>
      <name val="Helvetica"/>
      <sz val="18"/>
      <color rgb="FF7F7F7F"/>
    </font>
    <font>
      <name val="Helvetica"/>
      <sz val="12"/>
      <color rgb="FFB7B7B7"/>
    </font>
    <font>
      <name val="Helvetica"/>
      <sz val="18"/>
    </font>
    <font>
      <name val="Helvetica"/>
      <sz val="14"/>
    </font>
    <font>
      <name val="Helvetica"/>
      <i/>
      <sz val="14"/>
    </font>
    <font>
      <name val="Helvetica"/>
      <sz val="14"/>
      <color rgb="FF00B0F0"/>
    </font>
    <font>
      <name val="Helvetica"/>
      <sz val="12"/>
      <color rgb="FF7F7F7F"/>
    </font>
    <font>
      <name val="Helvetica Neue"/>
      <sz val="18"/>
      <color rgb="FF0C0C0C"/>
    </font>
    <font>
      <name val="Helvetica Neue"/>
      <sz val="18"/>
      <color rgb="FF000000"/>
    </font>
    <font>
      <name val="Helvetica Neue"/>
      <sz val="18"/>
      <color rgb="FF000000"/>
    </font>
    <font>
      <name val="Helvetica"/>
      <sz val="12"/>
      <color rgb="FFBDC0BF"/>
    </font>
    <font>
      <name val="Helvetica Neue"/>
      <sz val="18"/>
      <color rgb="FF000000"/>
    </font>
    <font>
      <name val="Helvetica Neue"/>
      <sz val="18"/>
      <color rgb="FFFF0000"/>
    </font>
    <font>
      <name val="Helvetica Neue"/>
      <sz val="10"/>
      <color rgb="FF000000"/>
    </font>
    <font>
      <name val="Helvetica"/>
      <b/>
      <sz val="14"/>
      <color rgb="FF7F7F7F"/>
    </font>
    <font>
      <name val="Helvetica"/>
      <b/>
      <sz val="14"/>
    </font>
    <font>
      <name val="Helvetica"/>
      <sz val="12"/>
    </font>
    <font>
      <name val="Helvetica Neue"/>
      <sz val="8"/>
      <color rgb="FF000000"/>
    </font>
    <font>
      <name val="Docs-Helvetica Neue"/>
      <sz val="21"/>
      <color rgb="FF000000"/>
    </font>
    <font>
      <name val="Helvetica Neue"/>
      <sz val="10"/>
      <color rgb="FF000000"/>
    </font>
    <font>
      <name val="Helvetica Neue"/>
      <b/>
      <sz val="10"/>
      <color rgb="FF000000"/>
    </font>
    <font>
      <name val="Helvetica Neue"/>
      <sz val="10"/>
      <color rgb="FF7F7F7F"/>
    </font>
    <font>
      <name val="Helvetica Neue"/>
      <b/>
      <sz val="10"/>
      <color rgb="FF000000"/>
    </font>
    <font>
      <name val="Helvetica"/>
      <sz val="10"/>
      <color rgb="FF000000"/>
    </font>
    <font>
      <name val="Helvetica Neue"/>
      <sz val="10"/>
      <color rgb="FF000000"/>
    </font>
    <font>
      <name val="Arial"/>
      <sz val="10"/>
      <color rgb="FF000000"/>
    </font>
    <font>
      <name val="Arial"/>
      <sz val="10"/>
      <color rgb="FF000000"/>
    </font>
    <font>
      <name val="Arial"/>
      <sz val="1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  <protection locked="0" hidden="0"/>
    </xf>
    <xf numFmtId="0" fontId="2" fillId="0" borderId="1" xfId="0" applyFont="1" applyBorder="1" applyAlignment="1">
      <alignment horizontal="center" vertical="top"/>
      <protection locked="0" hidden="0"/>
    </xf>
    <xf numFmtId="0" fontId="2" fillId="0" borderId="0" xfId="0" applyFont="1" applyAlignment="1">
      <alignment vertical="bottom"/>
      <protection locked="0" hidden="0"/>
    </xf>
    <xf numFmtId="0" fontId="2" fillId="0" borderId="1" xfId="0" applyFont="1" applyBorder="1" applyAlignment="1">
      <alignment vertical="bottom"/>
      <protection locked="0" hidden="0"/>
    </xf>
    <xf numFmtId="0" fontId="2" fillId="0" borderId="2" xfId="0" applyFont="1" applyBorder="1" applyAlignment="1">
      <alignment vertical="bottom"/>
      <protection locked="0" hidden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  <protection locked="0" hidden="0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bottom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bottom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  <protection locked="0" hidden="0"/>
    </xf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4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  <protection locked="0" hidden="0"/>
    </xf>
    <xf numFmtId="0" fontId="12" fillId="0" borderId="0" xfId="0" applyFont="1" applyAlignment="1">
      <alignment horizontal="center" vertical="center"/>
      <protection locked="0" hidden="0"/>
    </xf>
    <xf numFmtId="20" fontId="13" fillId="0" borderId="0" xfId="0" applyNumberFormat="1" applyFont="1" applyAlignment="1">
      <alignment horizontal="center" vertical="center"/>
      <protection locked="0" hidden="0"/>
    </xf>
    <xf numFmtId="4" fontId="1" fillId="0" borderId="0" xfId="0" applyNumberFormat="1" applyFont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  <protection locked="0" hidden="0"/>
    </xf>
    <xf numFmtId="2" fontId="2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  <protection locked="0" hidden="0"/>
    </xf>
    <xf numFmtId="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vertical="center" wrapText="1"/>
      <protection locked="0" hidden="0"/>
    </xf>
    <xf numFmtId="4" fontId="15" fillId="0" borderId="0" xfId="0" applyNumberFormat="1" applyFont="1" applyAlignment="1">
      <alignment vertical="center" wrapText="1"/>
    </xf>
    <xf numFmtId="1" fontId="5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  <protection locked="0" hidden="0"/>
    </xf>
    <xf numFmtId="20" fontId="13" fillId="0" borderId="0" xfId="0" applyNumberFormat="1" applyFont="1" applyAlignment="1">
      <alignment horizontal="center" vertical="top"/>
      <protection locked="0" hidden="0"/>
    </xf>
    <xf numFmtId="20" fontId="14" fillId="0" borderId="0" xfId="0" applyNumberFormat="1" applyFont="1" applyAlignment="1">
      <alignment horizontal="center" vertical="center" wrapText="1"/>
      <protection locked="0" hidden="0"/>
    </xf>
    <xf numFmtId="0" fontId="16" fillId="0" borderId="0" xfId="0" applyFont="1" applyAlignment="1">
      <alignment horizontal="center" vertical="center" wrapText="1"/>
      <protection locked="0" hidden="0"/>
    </xf>
    <xf numFmtId="0" fontId="16" fillId="0" borderId="0" xfId="0" applyFont="1" applyAlignment="1">
      <alignment horizontal="center" vertical="center"/>
      <protection locked="0" hidden="0"/>
    </xf>
    <xf numFmtId="20" fontId="16" fillId="0" borderId="0" xfId="0" applyNumberFormat="1" applyFont="1" applyAlignment="1">
      <alignment horizontal="center" vertical="center"/>
      <protection locked="0" hidden="0"/>
    </xf>
    <xf numFmtId="20" fontId="17" fillId="0" borderId="0" xfId="0" applyNumberFormat="1" applyFont="1" applyAlignment="1">
      <alignment horizontal="center" vertical="center"/>
      <protection locked="0" hidden="0"/>
    </xf>
    <xf numFmtId="20" fontId="14" fillId="0" borderId="0" xfId="0" applyNumberFormat="1" applyFont="1" applyAlignment="1">
      <alignment horizontal="center" vertical="top"/>
      <protection locked="0" hidden="0"/>
    </xf>
    <xf numFmtId="20" fontId="14" fillId="0" borderId="0" xfId="0" applyNumberFormat="1" applyFont="1" applyAlignment="1">
      <alignment horizontal="center" vertical="top" wrapText="1"/>
      <protection locked="0" hidden="0"/>
    </xf>
    <xf numFmtId="0" fontId="14" fillId="0" borderId="0" xfId="0" applyFont="1" applyAlignment="1">
      <alignment horizontal="center" vertical="center" wrapText="1"/>
      <protection locked="0" hidden="0"/>
    </xf>
    <xf numFmtId="0" fontId="14" fillId="0" borderId="0" xfId="0" applyFont="1" applyAlignment="1">
      <alignment vertical="center" wrapText="1"/>
      <protection locked="0" hidden="0"/>
    </xf>
    <xf numFmtId="0" fontId="18" fillId="0" borderId="0" xfId="0" applyFont="1" applyAlignment="1">
      <alignment vertical="bottom"/>
      <protection locked="0" hidden="0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2" fillId="0" borderId="0" xfId="0" applyNumberFormat="1" applyFont="1" applyAlignment="1">
      <alignment vertical="center" wrapText="1"/>
      <protection locked="0" hidden="0"/>
    </xf>
    <xf numFmtId="0" fontId="14" fillId="0" borderId="0" xfId="0" applyFont="1" applyAlignment="1">
      <alignment vertical="bottom"/>
      <protection locked="0" hidden="0"/>
    </xf>
    <xf numFmtId="4" fontId="1" fillId="0" borderId="0" xfId="0" applyNumberFormat="1" applyFont="1" applyAlignment="1">
      <alignment horizontal="center" vertical="center" wrapText="1"/>
      <protection locked="0" hidden="0"/>
    </xf>
    <xf numFmtId="0" fontId="23" fillId="0" borderId="0" xfId="0" applyFont="1" applyAlignment="1">
      <alignment vertical="bottom"/>
      <protection locked="0" hidden="0"/>
    </xf>
    <xf numFmtId="0" fontId="24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4" fontId="27" fillId="0" borderId="0" xfId="0" applyNumberFormat="1" applyFont="1" applyAlignment="1">
      <alignment vertical="bottom"/>
    </xf>
    <xf numFmtId="0" fontId="28" fillId="0" borderId="0" xfId="0" applyFont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9" fillId="0" borderId="0" xfId="0" applyNumberFormat="1" applyAlignment="1">
      <alignment vertical="bottom"/>
    </xf>
    <xf numFmtId="0" fontId="26" fillId="0" borderId="0" xfId="0" applyFont="1" applyAlignment="1">
      <alignment vertical="bottom"/>
    </xf>
    <xf numFmtId="1" fontId="18" fillId="0" borderId="0" xfId="0" applyNumberFormat="1" applyFont="1" applyAlignment="1">
      <alignment vertical="bottom"/>
    </xf>
    <xf numFmtId="0" fontId="30" fillId="0" borderId="0" xfId="0" applyFont="1" applyAlignment="1">
      <alignment vertical="bottom"/>
    </xf>
    <xf numFmtId="164" fontId="30" fillId="0" borderId="0" xfId="0" applyNumberFormat="1" applyFont="1" applyAlignment="1">
      <alignment vertical="bottom"/>
    </xf>
    <xf numFmtId="0" fontId="31" fillId="0" borderId="0" xfId="0" applyFont="1" applyAlignment="1">
      <alignment vertical="bottom"/>
    </xf>
    <xf numFmtId="14" fontId="30" fillId="0" borderId="0" xfId="0" applyNumberFormat="1" applyFont="1" applyAlignment="1">
      <alignment vertical="bottom"/>
    </xf>
    <xf numFmtId="0" fontId="30" fillId="0" borderId="0" xfId="0" applyFont="1" applyAlignment="1">
      <alignment horizontal="right" vertical="bottom"/>
    </xf>
    <xf numFmtId="0" fontId="32" fillId="0" borderId="0" xfId="0" applyFont="1" applyAlignment="1">
      <alignment vertical="bottom"/>
    </xf>
    <xf numFmtId="0" fontId="18" fillId="0" borderId="0" xfId="0" applyFont="1" applyAlignment="1">
      <alignment vertical="bottom"/>
    </xf>
    <xf numFmtId="14" fontId="29" fillId="0" borderId="0" xfId="0" applyNumberFormat="1" applyAlignment="1">
      <alignment vertical="bottom"/>
    </xf>
    <xf numFmtId="49" fontId="29" fillId="0" borderId="0" xfId="0" applyNumberFormat="1" applyAlignment="1">
      <alignment vertical="bottom"/>
    </xf>
    <xf numFmtId="49" fontId="18" fillId="0" borderId="0" xfId="0" applyNumberFormat="1" applyFont="1" applyAlignment="1">
      <alignment vertical="bottom"/>
    </xf>
    <xf numFmtId="20" fontId="29" fillId="0" borderId="0" xfId="0" applyNumberFormat="1" applyAlignment="1">
      <alignment vertical="bottom"/>
    </xf>
  </cellXfs>
  <cellStyles count="1">
    <cellStyle name="常规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B0F0"/>
      </font>
      <fill>
        <patternFill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6D9EEB"/>
      </font>
      <fill>
        <patternFill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B0F0"/>
      </font>
      <fill>
        <patternFill/>
      </fill>
    </dxf>
    <dxf>
      <font>
        <color rgb="FFA5A5A5"/>
      </font>
    </dxf>
    <dxf>
      <font>
        <color rgb="FFBFBFBF"/>
      </font>
    </dxf>
    <dxf>
      <font>
        <color rgb="FFBFBFBF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L100"/>
  <sheetViews>
    <sheetView tabSelected="1" workbookViewId="0" zoomScale="56">
      <selection activeCell="B14" sqref="B14"/>
    </sheetView>
  </sheetViews>
  <sheetFormatPr defaultRowHeight="15.0" customHeight="1" defaultColWidth="14"/>
  <cols>
    <col min="1" max="1" customWidth="1" width="40.83203" style="1"/>
    <col min="2" max="2" customWidth="1" width="25.332031" style="2"/>
    <col min="3" max="3" customWidth="1" bestFit="1" width="41.83203" style="3"/>
    <col min="4" max="4" customWidth="1" width="14.6640625" style="4"/>
    <col min="5" max="5" customWidth="1" width="14.6640625" style="5"/>
    <col min="6" max="6" customWidth="1" width="8.0" style="1"/>
    <col min="7" max="7" customWidth="1" width="14.6640625" style="6"/>
    <col min="8" max="8" customWidth="1" width="14.6640625" style="5"/>
    <col min="9" max="9" customWidth="1" width="8.0" style="1"/>
    <col min="10" max="10" customWidth="1" width="14.6640625" style="6"/>
    <col min="11" max="11" customWidth="1" bestFit="1" width="21.0" style="5"/>
    <col min="12" max="12" customWidth="1" width="8.0" style="1"/>
    <col min="13" max="13" customWidth="1" width="14.6640625" style="6"/>
    <col min="14" max="14" customWidth="1" width="14.6640625" style="5"/>
    <col min="15" max="15" customWidth="1" width="8.0" style="1"/>
    <col min="16" max="16" customWidth="1" width="14.6640625" style="6"/>
    <col min="17" max="17" customWidth="1" width="14.6640625" style="5"/>
    <col min="18" max="18" customWidth="1" width="8.0" style="1"/>
    <col min="19" max="19" customWidth="1" width="14.6640625" style="6"/>
    <col min="20" max="20" customWidth="1" width="14.6640625" style="5"/>
    <col min="21" max="21" customWidth="1" width="8.0" style="1"/>
    <col min="22" max="22" customWidth="1" width="14.6640625" style="6"/>
    <col min="23" max="23" customWidth="1" width="14.6640625" style="5"/>
    <col min="24" max="24" customWidth="1" width="8.0" style="1"/>
    <col min="25" max="25" hidden="1" customWidth="1" width="2.0" style="1"/>
    <col min="26" max="26" hidden="1" customWidth="1" width="3.5" style="1"/>
    <col min="27" max="27" hidden="1" customWidth="1" width="2.3320312" style="1"/>
    <col min="28" max="28" customWidth="1" bestFit="1" width="17.664062" style="1"/>
    <col min="29" max="29" customWidth="1" width="3.5" style="7"/>
    <col min="30" max="30" customWidth="1" width="11.6640625" style="8"/>
    <col min="31" max="31" customWidth="1" width="11.6640625" style="9"/>
    <col min="32" max="32" customWidth="1" width="11.6640625" style="8"/>
    <col min="33" max="33" customWidth="1" width="11.6640625" style="9"/>
    <col min="34" max="34" customWidth="1" width="11.6640625" style="8"/>
    <col min="35" max="35" customWidth="1" width="11.6640625" style="9"/>
    <col min="36" max="36" customWidth="1" width="11.6640625" style="8"/>
    <col min="37" max="37" customWidth="1" width="11.6640625" style="9"/>
    <col min="38" max="38" customWidth="1" width="11.6640625" style="8"/>
    <col min="39" max="39" customWidth="1" width="11.6640625" style="9"/>
    <col min="40" max="40" customWidth="1" width="11.6640625" style="8"/>
    <col min="41" max="41" customWidth="1" width="11.6640625" style="9"/>
    <col min="42" max="42" customWidth="1" bestFit="1" width="14.0" style="10"/>
    <col min="43" max="43" customWidth="1" width="17.832031" style="8"/>
    <col min="44" max="44" customWidth="1" bestFit="1" width="15.6640625" style="8"/>
    <col min="45" max="45" customWidth="1" bestFit="1" width="15.832031" style="8"/>
    <col min="46" max="46" customWidth="1" bestFit="1" width="17.664062" style="1"/>
    <col min="47" max="47" customWidth="1" width="45.83203" style="4"/>
    <col min="48" max="48" hidden="1" customWidth="1" width="11.332031" style="11"/>
    <col min="49" max="51" hidden="1" customWidth="1" width="14.1640625" style="11"/>
    <col min="52" max="52" hidden="1" customWidth="1" width="21.5" style="12"/>
    <col min="53" max="54" hidden="1" customWidth="1" width="7.1640625" style="11"/>
    <col min="55" max="88" hidden="1" customWidth="1" width="7.5" style="11"/>
    <col min="89" max="89" hidden="1" customWidth="1" width="17.0" style="13"/>
    <col min="90" max="16384" customWidth="0" width="14.5" style="14"/>
  </cols>
  <sheetData>
    <row r="1" spans="8:8" s="15" ht="38.0" customFormat="1" customHeight="1">
      <c r="A1" s="15" t="s">
        <v>6</v>
      </c>
      <c r="B1" s="15" t="s">
        <v>20</v>
      </c>
      <c r="C1" s="15" t="s">
        <v>8</v>
      </c>
      <c r="D1" s="16">
        <v>45397.0</v>
      </c>
      <c r="E1" s="15" t="str">
        <f>TEXT(D1,"dddd")</f>
        <v>星期一</v>
      </c>
      <c r="F1" s="17" t="str">
        <f>IF(ISNUMBER(MATCH(D1,'Public Holidays'!$A:$A,0)),"Pub",IF(WEEKDAY(D1,2)=7,"Sun",IF(WEEKDAY(D1,2)=6,"Sat","Ord")))</f>
        <v>Ord</v>
      </c>
      <c r="G1" s="18">
        <f>D1+1</f>
        <v>45398.0</v>
      </c>
      <c r="H1" s="15" t="str">
        <f>TEXT(G1,"dddd")</f>
        <v>星期二</v>
      </c>
      <c r="I1" s="17" t="str">
        <f>IF(ISNUMBER(MATCH(G1,'Public Holidays'!$A:$A,0)),"Pub",IF(WEEKDAY(G1,2)=7,"Sun",IF(WEEKDAY(G1,2)=6,"Sat","Ord")))</f>
        <v>Ord</v>
      </c>
      <c r="J1" s="18">
        <f>G1+1</f>
        <v>45399.0</v>
      </c>
      <c r="K1" s="15" t="str">
        <f>TEXT(J1,"dddd")</f>
        <v>星期三</v>
      </c>
      <c r="L1" s="17" t="str">
        <f>IF(ISNUMBER(MATCH(J1,'Public Holidays'!$A:$A,0)),"Pub",IF(WEEKDAY(J1,2)=7,"Sun",IF(WEEKDAY(J1,2)=6,"Sat","Ord")))</f>
        <v>Ord</v>
      </c>
      <c r="M1" s="18">
        <f>J1+1</f>
        <v>45400.0</v>
      </c>
      <c r="N1" s="15" t="str">
        <f>TEXT(M1,"dddd")</f>
        <v>星期四</v>
      </c>
      <c r="O1" s="17" t="str">
        <f>IF(ISNUMBER(MATCH(M1,'Public Holidays'!$A:$A,0)),"Pub",IF(WEEKDAY(M1,2)=7,"Sun",IF(WEEKDAY(M1,2)=6,"Sat","Ord")))</f>
        <v>Ord</v>
      </c>
      <c r="P1" s="18">
        <f>M1+1</f>
        <v>45401.0</v>
      </c>
      <c r="Q1" s="15" t="str">
        <f>TEXT(P1,"dddd")</f>
        <v>星期五</v>
      </c>
      <c r="R1" s="17" t="str">
        <f>IF(ISNUMBER(MATCH(P1,'Public Holidays'!$A:$A,0)),"Pub",IF(WEEKDAY(P1,2)=7,"Sun",IF(WEEKDAY(P1,2)=6,"Sat","Ord")))</f>
        <v>Ord</v>
      </c>
      <c r="S1" s="18">
        <f>P1+1</f>
        <v>45402.0</v>
      </c>
      <c r="T1" s="15" t="str">
        <f>TEXT(S1,"dddd")</f>
        <v>星期六</v>
      </c>
      <c r="U1" s="17" t="str">
        <f>IF(ISNUMBER(MATCH(S1,'Public Holidays'!$A:$A,0)),"Pub",IF(WEEKDAY(S1,2)=7,"Sun",IF(WEEKDAY(S1,2)=6,"Sat","Ord")))</f>
        <v>Sat</v>
      </c>
      <c r="V1" s="18">
        <f>S1+1</f>
        <v>45403.0</v>
      </c>
      <c r="W1" s="15" t="str">
        <f>TEXT(V1,"dddd")</f>
        <v>星期日</v>
      </c>
      <c r="X1" s="17" t="str">
        <f>IF(ISNUMBER(MATCH(V1,'Public Holidays'!$A:$A,0)),"Pub",IF(WEEKDAY(V1,2)=7,"Sun",IF(WEEKDAY(V1,2)=6,"Sat","Ord")))</f>
        <v>Sun</v>
      </c>
      <c r="Y1" s="19">
        <f>V1+1</f>
        <v>45404.0</v>
      </c>
      <c r="Z1" s="15" t="str">
        <f>TEXT(Y1,"dddd")</f>
        <v>星期一</v>
      </c>
      <c r="AA1" s="17" t="str">
        <f>IF(ISNUMBER(MATCH(Y1,'Public Holidays'!$A:$A,0)),"Pub",IF(WEEKDAY(Y1,2)=7,"Sun",IF(WEEKDAY(Y1,2)=6,"Sat","Ord")))</f>
        <v>Ord</v>
      </c>
      <c r="AB1" s="20" t="s">
        <v>19</v>
      </c>
      <c r="AD1" s="21" t="s">
        <v>5</v>
      </c>
      <c r="AE1" s="20" t="s">
        <v>0</v>
      </c>
      <c r="AF1" s="21" t="s">
        <v>5</v>
      </c>
      <c r="AG1" s="20" t="s">
        <v>1</v>
      </c>
      <c r="AH1" s="21" t="s">
        <v>5</v>
      </c>
      <c r="AI1" s="20" t="s">
        <v>2</v>
      </c>
      <c r="AJ1" s="21" t="s">
        <v>5</v>
      </c>
      <c r="AK1" s="20" t="s">
        <v>3</v>
      </c>
      <c r="AL1" s="21" t="s">
        <v>5</v>
      </c>
      <c r="AM1" s="20" t="s">
        <v>25</v>
      </c>
      <c r="AN1" s="21" t="s">
        <v>5</v>
      </c>
      <c r="AO1" s="20" t="s">
        <v>24</v>
      </c>
      <c r="AP1" s="22" t="s">
        <v>55</v>
      </c>
      <c r="AQ1" s="21" t="s">
        <v>40</v>
      </c>
      <c r="AR1" s="21" t="s">
        <v>21</v>
      </c>
      <c r="AS1" s="21" t="s">
        <v>22</v>
      </c>
      <c r="AT1" s="20" t="s">
        <v>18</v>
      </c>
      <c r="AU1" s="15" t="s">
        <v>4</v>
      </c>
      <c r="AV1" s="23">
        <v>0.9166666666666666</v>
      </c>
      <c r="AW1" s="23">
        <v>1.0</v>
      </c>
      <c r="AX1" s="24">
        <v>5.5</v>
      </c>
      <c r="AY1" s="24">
        <v>9.0</v>
      </c>
      <c r="AZ1" s="12" t="s">
        <v>6</v>
      </c>
      <c r="BA1" s="25" t="s">
        <v>57</v>
      </c>
      <c r="BB1" s="25" t="s">
        <v>58</v>
      </c>
      <c r="BC1" s="26" t="str">
        <f>F1</f>
        <v>Ord</v>
      </c>
      <c r="BD1" s="26" t="str">
        <f>IF(BC1="Ord","Eve 1",BC1)</f>
        <v>Eve 1</v>
      </c>
      <c r="BE1" s="26" t="str">
        <f>IF(BH1="Ord","Eve 2",BH1)</f>
        <v>Eve 2</v>
      </c>
      <c r="BF1" s="26" t="s">
        <v>59</v>
      </c>
      <c r="BG1" s="26" t="s">
        <v>60</v>
      </c>
      <c r="BH1" s="26" t="str">
        <f>I1</f>
        <v>Ord</v>
      </c>
      <c r="BI1" s="26" t="str">
        <f>IF(BH1="Ord","Eve 1",BH1)</f>
        <v>Eve 1</v>
      </c>
      <c r="BJ1" s="26" t="str">
        <f>IF(BM1="Ord","Eve 2",BM1)</f>
        <v>Eve 2</v>
      </c>
      <c r="BK1" s="26" t="s">
        <v>61</v>
      </c>
      <c r="BL1" s="26" t="s">
        <v>62</v>
      </c>
      <c r="BM1" s="26" t="str">
        <f>L1</f>
        <v>Ord</v>
      </c>
      <c r="BN1" s="26" t="str">
        <f>IF(BM1="Ord","Eve 1",BM1)</f>
        <v>Eve 1</v>
      </c>
      <c r="BO1" s="26" t="str">
        <f>IF(BR1="Ord","Eve 2",BR1)</f>
        <v>Eve 2</v>
      </c>
      <c r="BP1" s="26" t="s">
        <v>63</v>
      </c>
      <c r="BQ1" s="26" t="s">
        <v>64</v>
      </c>
      <c r="BR1" s="26" t="str">
        <f>O1</f>
        <v>Ord</v>
      </c>
      <c r="BS1" s="26" t="str">
        <f>IF(BR1="Ord","Eve 1",BR1)</f>
        <v>Eve 1</v>
      </c>
      <c r="BT1" s="26" t="str">
        <f>IF(BW1="Ord","Eve 2",BW1)</f>
        <v>Eve 2</v>
      </c>
      <c r="BU1" s="26" t="s">
        <v>65</v>
      </c>
      <c r="BV1" s="26" t="s">
        <v>66</v>
      </c>
      <c r="BW1" s="26" t="str">
        <f>R1</f>
        <v>Ord</v>
      </c>
      <c r="BX1" s="26" t="str">
        <f>IF(BW1="Ord","Eve 1",BW1)</f>
        <v>Eve 1</v>
      </c>
      <c r="BY1" s="26" t="str">
        <f>IF(CB1="Ord","Eve 2",CB1)</f>
        <v>Sat</v>
      </c>
      <c r="BZ1" s="26" t="s">
        <v>67</v>
      </c>
      <c r="CA1" s="26" t="s">
        <v>68</v>
      </c>
      <c r="CB1" s="26" t="str">
        <f>U1</f>
        <v>Sat</v>
      </c>
      <c r="CC1" s="26" t="str">
        <f>IF(CB1="Ord","Eve 1",CB1)</f>
        <v>Sat</v>
      </c>
      <c r="CD1" s="26" t="str">
        <f>IF(CG1="Ord","Eve 2",CG1)</f>
        <v>Sun</v>
      </c>
      <c r="CE1" s="26" t="s">
        <v>69</v>
      </c>
      <c r="CF1" s="26" t="s">
        <v>70</v>
      </c>
      <c r="CG1" s="26" t="str">
        <f>X1</f>
        <v>Sun</v>
      </c>
      <c r="CH1" s="26" t="str">
        <f>IF(CG1="Ord","Eve 1",CG1)</f>
        <v>Sun</v>
      </c>
      <c r="CI1" s="26" t="str">
        <f>IF(CJ1="Ord","Eve 2",CJ1)</f>
        <v>Eve 2</v>
      </c>
      <c r="CJ1" s="26" t="str">
        <f>AA1</f>
        <v>Ord</v>
      </c>
      <c r="CK1" s="26" t="s">
        <v>55</v>
      </c>
    </row>
    <row r="2" spans="8:8" ht="38.0" customHeight="1">
      <c r="A2" s="27">
        <f t="shared" si="0" ref="A2:A33">IF(ISNA(AZ2),"",AZ2)</f>
        <v>10203.0</v>
      </c>
      <c r="B2" s="28" t="s">
        <v>1021</v>
      </c>
      <c r="C2" s="29" t="s">
        <v>603</v>
      </c>
      <c r="D2" s="30"/>
      <c r="E2" s="30"/>
      <c r="F2" s="31">
        <f>BA2-BB2</f>
        <v>0.0</v>
      </c>
      <c r="G2" s="30">
        <v>0.3541666666666667</v>
      </c>
      <c r="H2" s="30">
        <v>0.6666666666666666</v>
      </c>
      <c r="I2" s="31">
        <f>BF2-BG2</f>
        <v>7.0</v>
      </c>
      <c r="J2" s="30"/>
      <c r="K2" s="30"/>
      <c r="L2" s="31">
        <f>BK2-BL2</f>
        <v>0.0</v>
      </c>
      <c r="M2" s="30"/>
      <c r="N2" s="30"/>
      <c r="O2" s="31">
        <f>BP2-BQ2</f>
        <v>0.0</v>
      </c>
      <c r="P2" s="32">
        <v>0.3541666666666667</v>
      </c>
      <c r="Q2" s="32">
        <v>0.6875</v>
      </c>
      <c r="R2" s="31">
        <f>BU2-BV2</f>
        <v>7.5</v>
      </c>
      <c r="S2" s="30"/>
      <c r="T2" s="30"/>
      <c r="U2" s="31">
        <f>BZ2-CA2</f>
        <v>0.0</v>
      </c>
      <c r="V2" s="30"/>
      <c r="W2" s="30"/>
      <c r="X2" s="31">
        <f>CE2-CF2</f>
        <v>0.0</v>
      </c>
      <c r="Y2" s="31"/>
      <c r="Z2" s="31"/>
      <c r="AA2" s="31"/>
      <c r="AB2" s="31">
        <f>SUM(F2,I2,L2,O2,R2,U2,X2)</f>
        <v>14.5</v>
      </c>
      <c r="AC2" s="33"/>
      <c r="AD2" s="34">
        <v>1.0</v>
      </c>
      <c r="AE2" s="35">
        <f t="shared" si="1" ref="AE2:AE40">SUMIF($BC$1:$CI$1,AE$1,$BC2:$CI2)+AD2</f>
        <v>15.5</v>
      </c>
      <c r="AF2" s="34"/>
      <c r="AG2" s="35">
        <f t="shared" si="2" ref="AG2:AG40">SUMIF($BC$1:$CI$1,AG$1,$BC2:$CI2)+AF2</f>
        <v>0.0</v>
      </c>
      <c r="AH2" s="34"/>
      <c r="AI2" s="35">
        <f t="shared" si="3" ref="AI2:AI40">SUMIF($BC$1:$CI$1,AI$1,$BC2:$CI2)+AH2</f>
        <v>0.0</v>
      </c>
      <c r="AJ2" s="34"/>
      <c r="AK2" s="35">
        <f t="shared" si="4" ref="AK2:AK40">SUMIF($BC$1:$CI$1,AK$1,$BC2:$CI2)+AJ2</f>
        <v>0.0</v>
      </c>
      <c r="AL2" s="34"/>
      <c r="AM2" s="35">
        <f t="shared" si="5" ref="AM2:AM40">SUMIF($BC$1:$CI$1,AM$1,$BC2:$CI2)+AL2</f>
        <v>0.0</v>
      </c>
      <c r="AN2" s="34"/>
      <c r="AO2" s="35">
        <f t="shared" si="6" ref="AO2:AO40">SUMIF($BC$1:$CI$1,AO$1,$BC2:$CI2)+AN2</f>
        <v>0.0</v>
      </c>
      <c r="AP2" s="36">
        <f>CK2</f>
        <v>2.0</v>
      </c>
      <c r="AQ2" s="34"/>
      <c r="AR2" s="34"/>
      <c r="AS2" s="34"/>
      <c r="AT2" s="31">
        <f>AE2+AG2+AI2+AK2+AM2+AO2+SUM(AQ2:AS2)</f>
        <v>15.5</v>
      </c>
      <c r="AU2" s="37"/>
      <c r="AV2" s="38"/>
      <c r="AW2" s="38"/>
      <c r="AX2" s="38"/>
      <c r="AY2" s="38"/>
      <c r="AZ2" s="39">
        <f>VLOOKUP(C2,Employees!D:H,5,FALSE)</f>
        <v>10203.0</v>
      </c>
      <c r="BA2" s="38">
        <f t="shared" si="7" ref="BA2">IF(ISBLANK(D2),0,(E2-D2)*24)</f>
        <v>0.0</v>
      </c>
      <c r="BB2" s="38">
        <f>IF(BA2&gt;$AY$1,1,IF(BA2&gt;=$AX$1,0.5,0))</f>
        <v>0.0</v>
      </c>
      <c r="BC2" s="38">
        <f>BA2-BB2-BD2-BE2</f>
        <v>0.0</v>
      </c>
      <c r="BD2" s="38">
        <f>IF(AND(E2&gt;$AV$1),(MIN(E2,$AW$1)-MAX(D2,$AV$1))*24,0)</f>
        <v>0.0</v>
      </c>
      <c r="BE2" s="38">
        <f t="shared" si="8" ref="BE2">IF(E2&gt;$AW$1,(E2-$AW$1)*24,0)</f>
        <v>0.0</v>
      </c>
      <c r="BF2" s="38">
        <f t="shared" si="9" ref="BF2">IF(ISBLANK(G2),0,(H2-G2)*24)</f>
        <v>7.499999999999998</v>
      </c>
      <c r="BG2" s="38">
        <f>IF(BF2&gt;$AY$1,1,IF(BF2&gt;=$AX$1,0.5,0))</f>
        <v>0.5</v>
      </c>
      <c r="BH2" s="38">
        <f>BF2-BG2-BI2-BJ2</f>
        <v>7.0</v>
      </c>
      <c r="BI2" s="38">
        <f>IF(AND(H2&gt;$AV$1),(MIN(H2,$AW$1)-MAX(G2,$AV$1))*24,0)</f>
        <v>0.0</v>
      </c>
      <c r="BJ2" s="38">
        <f t="shared" si="10" ref="BJ2">IF(H2&gt;$AW$1,(H2-$AW$1)*24,0)</f>
        <v>0.0</v>
      </c>
      <c r="BK2" s="38">
        <f t="shared" si="11" ref="BK2">IF(ISBLANK(J2),0,(K2-J2)*24)</f>
        <v>0.0</v>
      </c>
      <c r="BL2" s="38">
        <f>IF(BK2&gt;$AY$1,1,IF(BK2&gt;=$AX$1,0.5,0))</f>
        <v>0.0</v>
      </c>
      <c r="BM2" s="38">
        <f>BK2-BL2-BN2-BO2</f>
        <v>0.0</v>
      </c>
      <c r="BN2" s="38">
        <f>IF(AND(K2&gt;$AV$1),(MIN(K2,$AW$1)-MAX(J2,$AV$1))*24,0)</f>
        <v>0.0</v>
      </c>
      <c r="BO2" s="38">
        <f t="shared" si="12" ref="BO2">IF(K2&gt;$AW$1,(K2-$AW$1)*24,0)</f>
        <v>0.0</v>
      </c>
      <c r="BP2" s="38">
        <f t="shared" si="13" ref="BP2">IF(ISBLANK(M2),0,(N2-M2)*24)</f>
        <v>0.0</v>
      </c>
      <c r="BQ2" s="38">
        <f>IF(BP2&gt;$AY$1,1,IF(BP2&gt;=$AX$1,0.5,0))</f>
        <v>0.0</v>
      </c>
      <c r="BR2" s="38">
        <f>BP2-BQ2-BS2-BT2</f>
        <v>0.0</v>
      </c>
      <c r="BS2" s="38">
        <f>IF(AND(N2&gt;$AV$1),(MIN(N2,$AW$1)-MAX(M2,$AV$1))*24,0)</f>
        <v>0.0</v>
      </c>
      <c r="BT2" s="38">
        <f t="shared" si="14" ref="BT2">IF(N2&gt;$AW$1,(N2-$AW$1)*24,0)</f>
        <v>0.0</v>
      </c>
      <c r="BU2" s="38">
        <f t="shared" si="15" ref="BU2">IF(ISBLANK(P2),0,(Q2-P2)*24)</f>
        <v>8.0</v>
      </c>
      <c r="BV2" s="38">
        <f>IF(BU2&gt;$AY$1,1,IF(BU2&gt;=$AX$1,0.5,0))</f>
        <v>0.5</v>
      </c>
      <c r="BW2" s="38">
        <f>BU2-BV2-BX2-BY2</f>
        <v>7.5</v>
      </c>
      <c r="BX2" s="38">
        <f>IF(AND(Q2&gt;$AV$1),(MIN(Q2,$AW$1)-MAX(P2,$AV$1))*24,0)</f>
        <v>0.0</v>
      </c>
      <c r="BY2" s="38">
        <f t="shared" si="16" ref="BY2">IF(Q2&gt;$AW$1,(Q2-$AW$1)*24,0)</f>
        <v>0.0</v>
      </c>
      <c r="BZ2" s="38">
        <f t="shared" si="17" ref="BZ2">IF(ISBLANK(S2),0,(T2-S2)*24)</f>
        <v>0.0</v>
      </c>
      <c r="CA2" s="38">
        <f>IF(BZ2&gt;$AY$1,1,IF(BZ2&gt;=$AX$1,0.5,0))</f>
        <v>0.0</v>
      </c>
      <c r="CB2" s="38">
        <f>BZ2-CA2-CC2-CD2</f>
        <v>0.0</v>
      </c>
      <c r="CC2" s="38">
        <f>IF(AND(T2&gt;$AV$1),(MIN(T2,$AW$1)-MAX(S2,$AV$1))*24,0)</f>
        <v>0.0</v>
      </c>
      <c r="CD2" s="38">
        <f t="shared" si="18" ref="CD2">IF(T2&gt;$AW$1,(T2-$AW$1)*24,0)</f>
        <v>0.0</v>
      </c>
      <c r="CE2" s="38">
        <f t="shared" si="19" ref="CE2">IF(ISBLANK(V2),0,(W2-V2)*24)</f>
        <v>0.0</v>
      </c>
      <c r="CF2" s="38">
        <f>IF(CE2&gt;$AY$1,1,IF(CE2&gt;=$AX$1,0.5,0))</f>
        <v>0.0</v>
      </c>
      <c r="CG2" s="38">
        <f>CE2-CF2-CH2-CI2</f>
        <v>0.0</v>
      </c>
      <c r="CH2" s="38">
        <f>IF(AND(W2&gt;$AV$1),(MIN(W2,$AW$1)-MAX(V2,$AV$1))*24,0)</f>
        <v>0.0</v>
      </c>
      <c r="CI2" s="38">
        <f>IF(W2&gt;$AW$1,(W2-$AW$1)*24,0)</f>
        <v>0.0</v>
      </c>
      <c r="CJ2" s="38"/>
      <c r="CK2" s="13">
        <f t="shared" si="20" ref="CK2:CK33">SUM(IF(F2&gt;0,1,0),IF(I2&gt;0,1,0),IF(L2&gt;0,1,0),IF(O2&gt;0,1,0),IF(R2&gt;0,1,0),IF(U2&gt;0,1,0),IF(X2&gt;0,1,0))</f>
        <v>2.0</v>
      </c>
    </row>
    <row r="3" spans="8:8" ht="38.0" customHeight="1">
      <c r="A3" s="27">
        <f t="shared" si="0"/>
        <v>10015.0</v>
      </c>
      <c r="B3" s="28" t="s">
        <v>1021</v>
      </c>
      <c r="C3" s="40" t="s">
        <v>353</v>
      </c>
      <c r="D3" s="41"/>
      <c r="E3" s="41"/>
      <c r="F3" s="31">
        <f t="shared" si="21" ref="F3:F69">BA3-BB3</f>
        <v>0.0</v>
      </c>
      <c r="G3" s="30">
        <v>0.5</v>
      </c>
      <c r="H3" s="30">
        <v>0.7708333333333334</v>
      </c>
      <c r="I3" s="31">
        <f t="shared" si="22" ref="I3:I69">BF3-BG3</f>
        <v>6.0</v>
      </c>
      <c r="J3" s="42"/>
      <c r="K3" s="32"/>
      <c r="L3" s="31">
        <f t="shared" si="23" ref="L3:L69">BK3-BL3</f>
        <v>0.0</v>
      </c>
      <c r="M3" s="32">
        <v>0.3541666666666667</v>
      </c>
      <c r="N3" s="32">
        <v>0.8125</v>
      </c>
      <c r="O3" s="31">
        <f t="shared" si="24" ref="O3:O69">BP3-BQ3</f>
        <v>10.0</v>
      </c>
      <c r="P3" s="32"/>
      <c r="Q3" s="32"/>
      <c r="R3" s="31">
        <f t="shared" si="25" ref="R3:R69">BU3-BV3</f>
        <v>0.0</v>
      </c>
      <c r="S3" s="32"/>
      <c r="T3" s="32"/>
      <c r="U3" s="31">
        <f t="shared" si="26" ref="U3:U69">BZ3-CA3</f>
        <v>0.0</v>
      </c>
      <c r="V3" s="32"/>
      <c r="W3" s="32"/>
      <c r="X3" s="31">
        <f t="shared" si="27" ref="X3:X69">CE3-CF3</f>
        <v>0.0</v>
      </c>
      <c r="Y3" s="31"/>
      <c r="Z3" s="31"/>
      <c r="AA3" s="31"/>
      <c r="AB3" s="31">
        <f t="shared" si="28" ref="AB3:AB69">SUM(F3,I3,L3,O3,R3,U3,X3)</f>
        <v>16.0</v>
      </c>
      <c r="AC3" s="33"/>
      <c r="AD3" s="34"/>
      <c r="AE3" s="35">
        <f t="shared" si="1"/>
        <v>16.0</v>
      </c>
      <c r="AF3" s="34"/>
      <c r="AG3" s="35">
        <f t="shared" si="2"/>
        <v>0.0</v>
      </c>
      <c r="AH3" s="34"/>
      <c r="AI3" s="35">
        <f t="shared" si="3"/>
        <v>0.0</v>
      </c>
      <c r="AJ3" s="34"/>
      <c r="AK3" s="35">
        <f t="shared" si="4"/>
        <v>0.0</v>
      </c>
      <c r="AL3" s="34"/>
      <c r="AM3" s="35">
        <f t="shared" si="5"/>
        <v>0.0</v>
      </c>
      <c r="AN3" s="34"/>
      <c r="AO3" s="35">
        <f t="shared" si="6"/>
        <v>0.0</v>
      </c>
      <c r="AP3" s="36">
        <f t="shared" si="29" ref="AP3:AP69">CK3</f>
        <v>2.0</v>
      </c>
      <c r="AQ3" s="34"/>
      <c r="AR3" s="34"/>
      <c r="AS3" s="34"/>
      <c r="AT3" s="31">
        <f t="shared" si="30" ref="AT3:AT69">AE3+AG3+AI3+AK3+AM3+AO3+SUM(AQ3:AS3)</f>
        <v>16.0</v>
      </c>
      <c r="AU3" s="37"/>
      <c r="AV3" s="38"/>
      <c r="AW3" s="38"/>
      <c r="AX3" s="38"/>
      <c r="AY3" s="38"/>
      <c r="AZ3" s="39">
        <f>VLOOKUP(C3,Employees!D:H,5,FALSE)</f>
        <v>10015.0</v>
      </c>
      <c r="BA3" s="38">
        <f t="shared" si="31" ref="BA3:BA66">IF(ISBLANK(D3),0,(E3-D3)*24)</f>
        <v>0.0</v>
      </c>
      <c r="BB3" s="38">
        <f t="shared" si="32" ref="BB3:BB66">IF(BA3&gt;$AY$1,1,IF(BA3&gt;=$AX$1,0.5,0))</f>
        <v>0.0</v>
      </c>
      <c r="BC3" s="38">
        <f t="shared" si="33" ref="BC3:BC66">BA3-BB3-BD3-BE3</f>
        <v>0.0</v>
      </c>
      <c r="BD3" s="38">
        <f t="shared" si="34" ref="BD3:BD66">IF(AND(E3&gt;$AV$1),(MIN(E3,$AW$1)-MAX(D3,$AV$1))*24,0)</f>
        <v>0.0</v>
      </c>
      <c r="BE3" s="38">
        <f t="shared" si="35" ref="BE3:BE66">IF(E3&gt;$AW$1,(E3-$AW$1)*24,0)</f>
        <v>0.0</v>
      </c>
      <c r="BF3" s="38">
        <f t="shared" si="36" ref="BF3:BF66">IF(ISBLANK(G3),0,(H3-G3)*24)</f>
        <v>6.500000000000001</v>
      </c>
      <c r="BG3" s="38">
        <f t="shared" si="37" ref="BG3:BG66">IF(BF3&gt;$AY$1,1,IF(BF3&gt;=$AX$1,0.5,0))</f>
        <v>0.5</v>
      </c>
      <c r="BH3" s="38">
        <f t="shared" si="38" ref="BH3:BH66">BF3-BG3-BI3-BJ3</f>
        <v>6.0</v>
      </c>
      <c r="BI3" s="38">
        <f t="shared" si="39" ref="BI3:BI66">IF(AND(H3&gt;$AV$1),(MIN(H3,$AW$1)-MAX(G3,$AV$1))*24,0)</f>
        <v>0.0</v>
      </c>
      <c r="BJ3" s="38">
        <f t="shared" si="40" ref="BJ3:BJ66">IF(H3&gt;$AW$1,(H3-$AW$1)*24,0)</f>
        <v>0.0</v>
      </c>
      <c r="BK3" s="38">
        <f t="shared" si="41" ref="BK3:BK66">IF(ISBLANK(J3),0,(K3-J3)*24)</f>
        <v>0.0</v>
      </c>
      <c r="BL3" s="38">
        <f t="shared" si="42" ref="BL3:BL66">IF(BK3&gt;$AY$1,1,IF(BK3&gt;=$AX$1,0.5,0))</f>
        <v>0.0</v>
      </c>
      <c r="BM3" s="38">
        <f t="shared" si="43" ref="BM3:BM66">BK3-BL3-BN3-BO3</f>
        <v>0.0</v>
      </c>
      <c r="BN3" s="38">
        <f t="shared" si="44" ref="BN3:BN66">IF(AND(K3&gt;$AV$1),(MIN(K3,$AW$1)-MAX(J3,$AV$1))*24,0)</f>
        <v>0.0</v>
      </c>
      <c r="BO3" s="38">
        <f t="shared" si="45" ref="BO3:BO66">IF(K3&gt;$AW$1,(K3-$AW$1)*24,0)</f>
        <v>0.0</v>
      </c>
      <c r="BP3" s="38">
        <f t="shared" si="46" ref="BP3:BP66">IF(ISBLANK(M3),0,(N3-M3)*24)</f>
        <v>11.0</v>
      </c>
      <c r="BQ3" s="38">
        <f t="shared" si="47" ref="BQ3:BQ66">IF(BP3&gt;$AY$1,1,IF(BP3&gt;=$AX$1,0.5,0))</f>
        <v>1.0</v>
      </c>
      <c r="BR3" s="38">
        <f t="shared" si="48" ref="BR3:BR66">BP3-BQ3-BS3-BT3</f>
        <v>10.0</v>
      </c>
      <c r="BS3" s="38">
        <f t="shared" si="49" ref="BS3:BS66">IF(AND(N3&gt;$AV$1),(MIN(N3,$AW$1)-MAX(M3,$AV$1))*24,0)</f>
        <v>0.0</v>
      </c>
      <c r="BT3" s="38">
        <f t="shared" si="50" ref="BT3:BT66">IF(N3&gt;$AW$1,(N3-$AW$1)*24,0)</f>
        <v>0.0</v>
      </c>
      <c r="BU3" s="38">
        <f t="shared" si="51" ref="BU3:BU66">IF(ISBLANK(P3),0,(Q3-P3)*24)</f>
        <v>0.0</v>
      </c>
      <c r="BV3" s="38">
        <f t="shared" si="52" ref="BV3:BV66">IF(BU3&gt;$AY$1,1,IF(BU3&gt;=$AX$1,0.5,0))</f>
        <v>0.0</v>
      </c>
      <c r="BW3" s="38">
        <f t="shared" si="53" ref="BW3:BW66">BU3-BV3-BX3-BY3</f>
        <v>0.0</v>
      </c>
      <c r="BX3" s="38">
        <f t="shared" si="54" ref="BX3:BX66">IF(AND(Q3&gt;$AV$1),(MIN(Q3,$AW$1)-MAX(P3,$AV$1))*24,0)</f>
        <v>0.0</v>
      </c>
      <c r="BY3" s="38">
        <f t="shared" si="55" ref="BY3:BY66">IF(Q3&gt;$AW$1,(Q3-$AW$1)*24,0)</f>
        <v>0.0</v>
      </c>
      <c r="BZ3" s="38">
        <f t="shared" si="56" ref="BZ3:BZ66">IF(ISBLANK(S3),0,(T3-S3)*24)</f>
        <v>0.0</v>
      </c>
      <c r="CA3" s="38">
        <f t="shared" si="57" ref="CA3:CA66">IF(BZ3&gt;$AY$1,1,IF(BZ3&gt;=$AX$1,0.5,0))</f>
        <v>0.0</v>
      </c>
      <c r="CB3" s="38">
        <f t="shared" si="58" ref="CB3:CB66">BZ3-CA3-CC3-CD3</f>
        <v>0.0</v>
      </c>
      <c r="CC3" s="38">
        <f t="shared" si="59" ref="CC3:CC66">IF(AND(T3&gt;$AV$1),(MIN(T3,$AW$1)-MAX(S3,$AV$1))*24,0)</f>
        <v>0.0</v>
      </c>
      <c r="CD3" s="38">
        <f t="shared" si="60" ref="CD3:CD66">IF(T3&gt;$AW$1,(T3-$AW$1)*24,0)</f>
        <v>0.0</v>
      </c>
      <c r="CE3" s="38">
        <f t="shared" si="61" ref="CE3:CE66">IF(ISBLANK(V3),0,(W3-V3)*24)</f>
        <v>0.0</v>
      </c>
      <c r="CF3" s="38">
        <f t="shared" si="62" ref="CF3:CF66">IF(CE3&gt;$AY$1,1,IF(CE3&gt;=$AX$1,0.5,0))</f>
        <v>0.0</v>
      </c>
      <c r="CG3" s="38">
        <f t="shared" si="63" ref="CG3:CG66">CE3-CF3-CH3-CI3</f>
        <v>0.0</v>
      </c>
      <c r="CH3" s="38">
        <f t="shared" si="64" ref="CH3:CH66">IF(AND(W3&gt;$AV$1),(MIN(W3,$AW$1)-MAX(V3,$AV$1))*24,0)</f>
        <v>0.0</v>
      </c>
      <c r="CI3" s="38">
        <f t="shared" si="65" ref="CI3:CI66">IF(W3&gt;$AW$1,(W3-$AW$1)*24,0)</f>
        <v>0.0</v>
      </c>
      <c r="CJ3" s="38"/>
      <c r="CK3" s="13">
        <f t="shared" si="20"/>
        <v>2.0</v>
      </c>
    </row>
    <row r="4" spans="8:8" ht="38.0" customHeight="1">
      <c r="A4" s="27">
        <f t="shared" si="0"/>
        <v>10072.0</v>
      </c>
      <c r="B4" s="28" t="s">
        <v>1021</v>
      </c>
      <c r="C4" s="43" t="s">
        <v>106</v>
      </c>
      <c r="D4" s="30"/>
      <c r="E4" s="30"/>
      <c r="F4" s="31">
        <f t="shared" si="21"/>
        <v>0.0</v>
      </c>
      <c r="G4" s="42"/>
      <c r="H4" s="32"/>
      <c r="I4" s="31">
        <f t="shared" si="22"/>
        <v>0.0</v>
      </c>
      <c r="J4" s="42"/>
      <c r="K4" s="32"/>
      <c r="L4" s="31">
        <f t="shared" si="23"/>
        <v>0.0</v>
      </c>
      <c r="M4" s="42"/>
      <c r="N4" s="32"/>
      <c r="O4" s="31">
        <f t="shared" si="24"/>
        <v>0.0</v>
      </c>
      <c r="P4" s="32"/>
      <c r="Q4" s="32"/>
      <c r="R4" s="31">
        <f t="shared" si="25"/>
        <v>0.0</v>
      </c>
      <c r="S4" s="32"/>
      <c r="T4" s="32"/>
      <c r="U4" s="31">
        <f t="shared" si="26"/>
        <v>0.0</v>
      </c>
      <c r="V4" s="32"/>
      <c r="W4" s="32"/>
      <c r="X4" s="31">
        <f t="shared" si="27"/>
        <v>0.0</v>
      </c>
      <c r="Y4" s="31"/>
      <c r="Z4" s="31"/>
      <c r="AA4" s="31"/>
      <c r="AB4" s="31">
        <f t="shared" si="28"/>
        <v>0.0</v>
      </c>
      <c r="AC4" s="33"/>
      <c r="AD4" s="34"/>
      <c r="AE4" s="35">
        <f t="shared" si="1"/>
        <v>0.0</v>
      </c>
      <c r="AF4" s="34"/>
      <c r="AG4" s="35">
        <f t="shared" si="2"/>
        <v>0.0</v>
      </c>
      <c r="AH4" s="34"/>
      <c r="AI4" s="35">
        <f t="shared" si="3"/>
        <v>0.0</v>
      </c>
      <c r="AJ4" s="34"/>
      <c r="AK4" s="35">
        <f t="shared" si="4"/>
        <v>0.0</v>
      </c>
      <c r="AL4" s="34"/>
      <c r="AM4" s="35">
        <f t="shared" si="5"/>
        <v>0.0</v>
      </c>
      <c r="AN4" s="34"/>
      <c r="AO4" s="35">
        <f t="shared" si="6"/>
        <v>0.0</v>
      </c>
      <c r="AP4" s="36">
        <f t="shared" si="29"/>
        <v>0.0</v>
      </c>
      <c r="AQ4" s="34"/>
      <c r="AR4" s="34"/>
      <c r="AS4" s="34"/>
      <c r="AT4" s="31">
        <f t="shared" si="30"/>
        <v>0.0</v>
      </c>
      <c r="AU4" s="37"/>
      <c r="AV4" s="38"/>
      <c r="AW4" s="38"/>
      <c r="AX4" s="38"/>
      <c r="AY4" s="38"/>
      <c r="AZ4" s="39">
        <f>VLOOKUP(C4,Employees!D:H,5,FALSE)</f>
        <v>10072.0</v>
      </c>
      <c r="BA4" s="38">
        <f t="shared" si="31"/>
        <v>0.0</v>
      </c>
      <c r="BB4" s="38">
        <f t="shared" si="32"/>
        <v>0.0</v>
      </c>
      <c r="BC4" s="38">
        <f t="shared" si="33"/>
        <v>0.0</v>
      </c>
      <c r="BD4" s="38">
        <f t="shared" si="34"/>
        <v>0.0</v>
      </c>
      <c r="BE4" s="38">
        <f t="shared" si="35"/>
        <v>0.0</v>
      </c>
      <c r="BF4" s="38">
        <f t="shared" si="36"/>
        <v>0.0</v>
      </c>
      <c r="BG4" s="38">
        <f t="shared" si="37"/>
        <v>0.0</v>
      </c>
      <c r="BH4" s="38">
        <f t="shared" si="38"/>
        <v>0.0</v>
      </c>
      <c r="BI4" s="38">
        <f t="shared" si="39"/>
        <v>0.0</v>
      </c>
      <c r="BJ4" s="38">
        <f t="shared" si="40"/>
        <v>0.0</v>
      </c>
      <c r="BK4" s="38">
        <f t="shared" si="41"/>
        <v>0.0</v>
      </c>
      <c r="BL4" s="38">
        <f t="shared" si="42"/>
        <v>0.0</v>
      </c>
      <c r="BM4" s="38">
        <f t="shared" si="43"/>
        <v>0.0</v>
      </c>
      <c r="BN4" s="38">
        <f t="shared" si="44"/>
        <v>0.0</v>
      </c>
      <c r="BO4" s="38">
        <f t="shared" si="45"/>
        <v>0.0</v>
      </c>
      <c r="BP4" s="38">
        <f t="shared" si="46"/>
        <v>0.0</v>
      </c>
      <c r="BQ4" s="38">
        <f t="shared" si="47"/>
        <v>0.0</v>
      </c>
      <c r="BR4" s="38">
        <f t="shared" si="48"/>
        <v>0.0</v>
      </c>
      <c r="BS4" s="38">
        <f t="shared" si="49"/>
        <v>0.0</v>
      </c>
      <c r="BT4" s="38">
        <f t="shared" si="50"/>
        <v>0.0</v>
      </c>
      <c r="BU4" s="38">
        <f t="shared" si="51"/>
        <v>0.0</v>
      </c>
      <c r="BV4" s="38">
        <f t="shared" si="52"/>
        <v>0.0</v>
      </c>
      <c r="BW4" s="38">
        <f t="shared" si="53"/>
        <v>0.0</v>
      </c>
      <c r="BX4" s="38">
        <f t="shared" si="54"/>
        <v>0.0</v>
      </c>
      <c r="BY4" s="38">
        <f t="shared" si="55"/>
        <v>0.0</v>
      </c>
      <c r="BZ4" s="38">
        <f t="shared" si="56"/>
        <v>0.0</v>
      </c>
      <c r="CA4" s="38">
        <f t="shared" si="57"/>
        <v>0.0</v>
      </c>
      <c r="CB4" s="38">
        <f t="shared" si="58"/>
        <v>0.0</v>
      </c>
      <c r="CC4" s="38">
        <f t="shared" si="59"/>
        <v>0.0</v>
      </c>
      <c r="CD4" s="38">
        <f t="shared" si="60"/>
        <v>0.0</v>
      </c>
      <c r="CE4" s="38">
        <f t="shared" si="61"/>
        <v>0.0</v>
      </c>
      <c r="CF4" s="38">
        <f t="shared" si="62"/>
        <v>0.0</v>
      </c>
      <c r="CG4" s="38">
        <f t="shared" si="63"/>
        <v>0.0</v>
      </c>
      <c r="CH4" s="38">
        <f t="shared" si="64"/>
        <v>0.0</v>
      </c>
      <c r="CI4" s="38">
        <f t="shared" si="65"/>
        <v>0.0</v>
      </c>
      <c r="CJ4" s="38"/>
      <c r="CK4" s="13">
        <f t="shared" si="20"/>
        <v>0.0</v>
      </c>
    </row>
    <row r="5" spans="8:8" ht="38.0" customHeight="1">
      <c r="A5" s="27">
        <f t="shared" si="0"/>
        <v>10017.0</v>
      </c>
      <c r="B5" s="28" t="s">
        <v>1021</v>
      </c>
      <c r="C5" s="44" t="s">
        <v>359</v>
      </c>
      <c r="D5" s="30">
        <v>0.5</v>
      </c>
      <c r="E5" s="30">
        <v>0.7708333333333334</v>
      </c>
      <c r="F5" s="31">
        <f t="shared" si="21"/>
        <v>6.0</v>
      </c>
      <c r="G5" s="30"/>
      <c r="H5" s="30"/>
      <c r="I5" s="31">
        <f t="shared" si="22"/>
        <v>0.0</v>
      </c>
      <c r="J5" s="42">
        <v>0.5</v>
      </c>
      <c r="K5" s="32">
        <v>0.7708333333333334</v>
      </c>
      <c r="L5" s="31">
        <f t="shared" si="23"/>
        <v>6.0</v>
      </c>
      <c r="M5" s="30"/>
      <c r="N5" s="30"/>
      <c r="O5" s="31">
        <f t="shared" si="24"/>
        <v>0.0</v>
      </c>
      <c r="P5" s="30"/>
      <c r="Q5" s="30"/>
      <c r="R5" s="31">
        <f t="shared" si="25"/>
        <v>0.0</v>
      </c>
      <c r="S5" s="32">
        <v>0.5</v>
      </c>
      <c r="T5" s="32">
        <v>0.7708333333333334</v>
      </c>
      <c r="U5" s="31">
        <f t="shared" si="26"/>
        <v>6.0</v>
      </c>
      <c r="V5" s="32"/>
      <c r="W5" s="32"/>
      <c r="X5" s="31">
        <f t="shared" si="27"/>
        <v>0.0</v>
      </c>
      <c r="Y5" s="31"/>
      <c r="Z5" s="31"/>
      <c r="AA5" s="31"/>
      <c r="AB5" s="31">
        <f t="shared" si="28"/>
        <v>18.0</v>
      </c>
      <c r="AC5" s="33"/>
      <c r="AD5" s="34"/>
      <c r="AE5" s="35">
        <f t="shared" si="1"/>
        <v>12.0</v>
      </c>
      <c r="AF5" s="34"/>
      <c r="AG5" s="35">
        <f t="shared" si="2"/>
        <v>6.0</v>
      </c>
      <c r="AH5" s="34"/>
      <c r="AI5" s="35">
        <f t="shared" si="3"/>
        <v>0.0</v>
      </c>
      <c r="AJ5" s="34"/>
      <c r="AK5" s="35">
        <f t="shared" si="4"/>
        <v>0.0</v>
      </c>
      <c r="AL5" s="34"/>
      <c r="AM5" s="35">
        <f t="shared" si="5"/>
        <v>0.0</v>
      </c>
      <c r="AN5" s="34"/>
      <c r="AO5" s="35">
        <f t="shared" si="6"/>
        <v>0.0</v>
      </c>
      <c r="AP5" s="36">
        <f t="shared" si="29"/>
        <v>3.0</v>
      </c>
      <c r="AQ5" s="34"/>
      <c r="AR5" s="34"/>
      <c r="AS5" s="34"/>
      <c r="AT5" s="31">
        <f t="shared" si="30"/>
        <v>18.0</v>
      </c>
      <c r="AU5" s="37"/>
      <c r="AV5" s="38"/>
      <c r="AW5" s="38"/>
      <c r="AX5" s="38"/>
      <c r="AY5" s="38"/>
      <c r="AZ5" s="39">
        <f>VLOOKUP(C5,Employees!D:H,5,FALSE)</f>
        <v>10017.0</v>
      </c>
      <c r="BA5" s="38">
        <f t="shared" si="31"/>
        <v>6.500000000000001</v>
      </c>
      <c r="BB5" s="38">
        <f t="shared" si="32"/>
        <v>0.5</v>
      </c>
      <c r="BC5" s="38">
        <f t="shared" si="33"/>
        <v>6.0</v>
      </c>
      <c r="BD5" s="38">
        <f t="shared" si="34"/>
        <v>0.0</v>
      </c>
      <c r="BE5" s="38">
        <f t="shared" si="35"/>
        <v>0.0</v>
      </c>
      <c r="BF5" s="38">
        <f t="shared" si="36"/>
        <v>0.0</v>
      </c>
      <c r="BG5" s="38">
        <f t="shared" si="37"/>
        <v>0.0</v>
      </c>
      <c r="BH5" s="38">
        <f t="shared" si="38"/>
        <v>0.0</v>
      </c>
      <c r="BI5" s="38">
        <f t="shared" si="39"/>
        <v>0.0</v>
      </c>
      <c r="BJ5" s="38">
        <f t="shared" si="40"/>
        <v>0.0</v>
      </c>
      <c r="BK5" s="38">
        <f t="shared" si="41"/>
        <v>6.500000000000001</v>
      </c>
      <c r="BL5" s="38">
        <f t="shared" si="42"/>
        <v>0.5</v>
      </c>
      <c r="BM5" s="38">
        <f t="shared" si="43"/>
        <v>6.0</v>
      </c>
      <c r="BN5" s="38">
        <f t="shared" si="44"/>
        <v>0.0</v>
      </c>
      <c r="BO5" s="38">
        <f t="shared" si="45"/>
        <v>0.0</v>
      </c>
      <c r="BP5" s="38">
        <f t="shared" si="46"/>
        <v>0.0</v>
      </c>
      <c r="BQ5" s="38">
        <f t="shared" si="47"/>
        <v>0.0</v>
      </c>
      <c r="BR5" s="38">
        <f t="shared" si="48"/>
        <v>0.0</v>
      </c>
      <c r="BS5" s="38">
        <f t="shared" si="49"/>
        <v>0.0</v>
      </c>
      <c r="BT5" s="38">
        <f t="shared" si="50"/>
        <v>0.0</v>
      </c>
      <c r="BU5" s="38">
        <f t="shared" si="51"/>
        <v>0.0</v>
      </c>
      <c r="BV5" s="38">
        <f t="shared" si="52"/>
        <v>0.0</v>
      </c>
      <c r="BW5" s="38">
        <f t="shared" si="53"/>
        <v>0.0</v>
      </c>
      <c r="BX5" s="38">
        <f t="shared" si="54"/>
        <v>0.0</v>
      </c>
      <c r="BY5" s="38">
        <f t="shared" si="55"/>
        <v>0.0</v>
      </c>
      <c r="BZ5" s="38">
        <f t="shared" si="56"/>
        <v>6.500000000000001</v>
      </c>
      <c r="CA5" s="38">
        <f t="shared" si="57"/>
        <v>0.5</v>
      </c>
      <c r="CB5" s="38">
        <f t="shared" si="58"/>
        <v>6.0</v>
      </c>
      <c r="CC5" s="38">
        <f t="shared" si="59"/>
        <v>0.0</v>
      </c>
      <c r="CD5" s="38">
        <f t="shared" si="60"/>
        <v>0.0</v>
      </c>
      <c r="CE5" s="38">
        <f t="shared" si="61"/>
        <v>0.0</v>
      </c>
      <c r="CF5" s="38">
        <f t="shared" si="62"/>
        <v>0.0</v>
      </c>
      <c r="CG5" s="38">
        <f t="shared" si="63"/>
        <v>0.0</v>
      </c>
      <c r="CH5" s="38">
        <f t="shared" si="64"/>
        <v>0.0</v>
      </c>
      <c r="CI5" s="38">
        <f t="shared" si="65"/>
        <v>0.0</v>
      </c>
      <c r="CJ5" s="38"/>
      <c r="CK5" s="13">
        <f t="shared" si="20"/>
        <v>3.0</v>
      </c>
    </row>
    <row r="6" spans="8:8" ht="38.0" customHeight="1">
      <c r="A6" s="27">
        <f t="shared" si="0"/>
        <v>10176.0</v>
      </c>
      <c r="B6" s="28" t="s">
        <v>1021</v>
      </c>
      <c r="C6" s="29" t="s">
        <v>538</v>
      </c>
      <c r="D6" s="45">
        <v>0.3541666666666667</v>
      </c>
      <c r="E6" s="45">
        <v>0.6875</v>
      </c>
      <c r="F6" s="31">
        <f t="shared" si="21"/>
        <v>7.5</v>
      </c>
      <c r="G6" s="45"/>
      <c r="H6" s="45"/>
      <c r="I6" s="31">
        <f t="shared" si="22"/>
        <v>0.0</v>
      </c>
      <c r="J6" s="45"/>
      <c r="K6" s="45"/>
      <c r="L6" s="31">
        <f t="shared" si="23"/>
        <v>0.0</v>
      </c>
      <c r="M6" s="30"/>
      <c r="N6" s="30"/>
      <c r="O6" s="31">
        <f t="shared" si="24"/>
        <v>0.0</v>
      </c>
      <c r="P6" s="30"/>
      <c r="Q6" s="30"/>
      <c r="R6" s="31">
        <f t="shared" si="25"/>
        <v>0.0</v>
      </c>
      <c r="S6" s="32">
        <v>0.3541666666666667</v>
      </c>
      <c r="T6" s="32">
        <v>0.6875</v>
      </c>
      <c r="U6" s="31">
        <f t="shared" si="26"/>
        <v>7.5</v>
      </c>
      <c r="V6" s="32">
        <v>0.375</v>
      </c>
      <c r="W6" s="32">
        <v>0.6875</v>
      </c>
      <c r="X6" s="31">
        <f t="shared" si="27"/>
        <v>7.0</v>
      </c>
      <c r="Y6" s="31"/>
      <c r="Z6" s="31"/>
      <c r="AA6" s="31"/>
      <c r="AB6" s="31">
        <f t="shared" si="28"/>
        <v>22.0</v>
      </c>
      <c r="AC6" s="33"/>
      <c r="AD6" s="34"/>
      <c r="AE6" s="35">
        <f t="shared" si="1"/>
        <v>7.5</v>
      </c>
      <c r="AF6" s="34">
        <v>0.5</v>
      </c>
      <c r="AG6" s="35">
        <f t="shared" si="2"/>
        <v>8.0</v>
      </c>
      <c r="AH6" s="34"/>
      <c r="AI6" s="35">
        <f t="shared" si="3"/>
        <v>7.0</v>
      </c>
      <c r="AJ6" s="34"/>
      <c r="AK6" s="35">
        <f t="shared" si="4"/>
        <v>0.0</v>
      </c>
      <c r="AL6" s="34"/>
      <c r="AM6" s="35">
        <f t="shared" si="5"/>
        <v>0.0</v>
      </c>
      <c r="AN6" s="34"/>
      <c r="AO6" s="35">
        <f t="shared" si="6"/>
        <v>0.0</v>
      </c>
      <c r="AP6" s="36">
        <f t="shared" si="29"/>
        <v>3.0</v>
      </c>
      <c r="AQ6" s="34"/>
      <c r="AR6" s="34"/>
      <c r="AS6" s="34"/>
      <c r="AT6" s="31">
        <f t="shared" si="30"/>
        <v>22.5</v>
      </c>
      <c r="AU6" s="37"/>
      <c r="AV6" s="38"/>
      <c r="AW6" s="38"/>
      <c r="AX6" s="38"/>
      <c r="AY6" s="38"/>
      <c r="AZ6" s="39">
        <f>VLOOKUP(C6,Employees!D:H,5,FALSE)</f>
        <v>10176.0</v>
      </c>
      <c r="BA6" s="38">
        <f t="shared" si="31"/>
        <v>8.0</v>
      </c>
      <c r="BB6" s="38">
        <f t="shared" si="32"/>
        <v>0.5</v>
      </c>
      <c r="BC6" s="38">
        <f t="shared" si="33"/>
        <v>7.5</v>
      </c>
      <c r="BD6" s="38">
        <f t="shared" si="34"/>
        <v>0.0</v>
      </c>
      <c r="BE6" s="38">
        <f t="shared" si="35"/>
        <v>0.0</v>
      </c>
      <c r="BF6" s="38">
        <f t="shared" si="36"/>
        <v>0.0</v>
      </c>
      <c r="BG6" s="38">
        <f t="shared" si="37"/>
        <v>0.0</v>
      </c>
      <c r="BH6" s="38">
        <f t="shared" si="38"/>
        <v>0.0</v>
      </c>
      <c r="BI6" s="38">
        <f t="shared" si="39"/>
        <v>0.0</v>
      </c>
      <c r="BJ6" s="38">
        <f t="shared" si="40"/>
        <v>0.0</v>
      </c>
      <c r="BK6" s="38">
        <f t="shared" si="41"/>
        <v>0.0</v>
      </c>
      <c r="BL6" s="38">
        <f t="shared" si="42"/>
        <v>0.0</v>
      </c>
      <c r="BM6" s="38">
        <f t="shared" si="43"/>
        <v>0.0</v>
      </c>
      <c r="BN6" s="38">
        <f t="shared" si="44"/>
        <v>0.0</v>
      </c>
      <c r="BO6" s="38">
        <f t="shared" si="45"/>
        <v>0.0</v>
      </c>
      <c r="BP6" s="38">
        <f t="shared" si="46"/>
        <v>0.0</v>
      </c>
      <c r="BQ6" s="38">
        <f t="shared" si="47"/>
        <v>0.0</v>
      </c>
      <c r="BR6" s="38">
        <f t="shared" si="48"/>
        <v>0.0</v>
      </c>
      <c r="BS6" s="38">
        <f t="shared" si="49"/>
        <v>0.0</v>
      </c>
      <c r="BT6" s="38">
        <f t="shared" si="50"/>
        <v>0.0</v>
      </c>
      <c r="BU6" s="38">
        <f t="shared" si="51"/>
        <v>0.0</v>
      </c>
      <c r="BV6" s="38">
        <f t="shared" si="52"/>
        <v>0.0</v>
      </c>
      <c r="BW6" s="38">
        <f t="shared" si="53"/>
        <v>0.0</v>
      </c>
      <c r="BX6" s="38">
        <f t="shared" si="54"/>
        <v>0.0</v>
      </c>
      <c r="BY6" s="38">
        <f t="shared" si="55"/>
        <v>0.0</v>
      </c>
      <c r="BZ6" s="38">
        <f t="shared" si="56"/>
        <v>8.0</v>
      </c>
      <c r="CA6" s="38">
        <f t="shared" si="57"/>
        <v>0.5</v>
      </c>
      <c r="CB6" s="38">
        <f t="shared" si="58"/>
        <v>7.5</v>
      </c>
      <c r="CC6" s="38">
        <f t="shared" si="59"/>
        <v>0.0</v>
      </c>
      <c r="CD6" s="38">
        <f t="shared" si="60"/>
        <v>0.0</v>
      </c>
      <c r="CE6" s="38">
        <f t="shared" si="61"/>
        <v>7.5</v>
      </c>
      <c r="CF6" s="38">
        <f t="shared" si="62"/>
        <v>0.5</v>
      </c>
      <c r="CG6" s="38">
        <f t="shared" si="63"/>
        <v>7.0</v>
      </c>
      <c r="CH6" s="38">
        <f t="shared" si="64"/>
        <v>0.0</v>
      </c>
      <c r="CI6" s="38">
        <f t="shared" si="65"/>
        <v>0.0</v>
      </c>
      <c r="CJ6" s="38"/>
      <c r="CK6" s="13">
        <f t="shared" si="20"/>
        <v>3.0</v>
      </c>
    </row>
    <row r="7" spans="8:8" ht="38.0" customHeight="1">
      <c r="A7" s="27">
        <f t="shared" si="0"/>
        <v>10281.0</v>
      </c>
      <c r="B7" s="28" t="s">
        <v>1021</v>
      </c>
      <c r="C7" s="44" t="s">
        <v>799</v>
      </c>
      <c r="D7" s="32"/>
      <c r="E7" s="30"/>
      <c r="F7" s="31">
        <f t="shared" si="21"/>
        <v>0.0</v>
      </c>
      <c r="G7" s="30"/>
      <c r="H7" s="30"/>
      <c r="I7" s="31">
        <f t="shared" si="22"/>
        <v>0.0</v>
      </c>
      <c r="J7" s="46"/>
      <c r="K7" s="46"/>
      <c r="L7" s="31">
        <f t="shared" si="23"/>
        <v>0.0</v>
      </c>
      <c r="M7" s="46"/>
      <c r="N7" s="46"/>
      <c r="O7" s="31">
        <f t="shared" si="24"/>
        <v>0.0</v>
      </c>
      <c r="P7" s="30"/>
      <c r="Q7" s="30"/>
      <c r="R7" s="31">
        <f t="shared" si="25"/>
        <v>0.0</v>
      </c>
      <c r="S7" s="46"/>
      <c r="T7" s="46"/>
      <c r="U7" s="31">
        <f t="shared" si="26"/>
        <v>0.0</v>
      </c>
      <c r="V7" s="46">
        <v>0.4583333333333333</v>
      </c>
      <c r="W7" s="46">
        <v>0.75</v>
      </c>
      <c r="X7" s="31">
        <f t="shared" si="27"/>
        <v>6.5</v>
      </c>
      <c r="Y7" s="31"/>
      <c r="Z7" s="31"/>
      <c r="AA7" s="31"/>
      <c r="AB7" s="31">
        <f t="shared" si="28"/>
        <v>6.5</v>
      </c>
      <c r="AC7" s="33"/>
      <c r="AD7" s="34"/>
      <c r="AE7" s="35">
        <f t="shared" si="1"/>
        <v>0.0</v>
      </c>
      <c r="AF7" s="34"/>
      <c r="AG7" s="35">
        <f t="shared" si="2"/>
        <v>0.0</v>
      </c>
      <c r="AH7" s="34"/>
      <c r="AI7" s="35">
        <f t="shared" si="3"/>
        <v>6.5</v>
      </c>
      <c r="AJ7" s="34"/>
      <c r="AK7" s="35">
        <f t="shared" si="4"/>
        <v>0.0</v>
      </c>
      <c r="AL7" s="34"/>
      <c r="AM7" s="35">
        <f t="shared" si="5"/>
        <v>0.0</v>
      </c>
      <c r="AN7" s="34"/>
      <c r="AO7" s="35">
        <f t="shared" si="6"/>
        <v>0.0</v>
      </c>
      <c r="AP7" s="36">
        <f t="shared" si="29"/>
        <v>1.0</v>
      </c>
      <c r="AQ7" s="34"/>
      <c r="AR7" s="34"/>
      <c r="AS7" s="34"/>
      <c r="AT7" s="31">
        <f t="shared" si="30"/>
        <v>6.5</v>
      </c>
      <c r="AU7" s="37"/>
      <c r="AV7" s="38"/>
      <c r="AW7" s="38"/>
      <c r="AX7" s="38"/>
      <c r="AY7" s="38"/>
      <c r="AZ7" s="39">
        <f>VLOOKUP(C7,Employees!D:H,5,FALSE)</f>
        <v>10281.0</v>
      </c>
      <c r="BA7" s="38">
        <f t="shared" si="31"/>
        <v>0.0</v>
      </c>
      <c r="BB7" s="38">
        <f t="shared" si="32"/>
        <v>0.0</v>
      </c>
      <c r="BC7" s="38">
        <f t="shared" si="33"/>
        <v>0.0</v>
      </c>
      <c r="BD7" s="38">
        <f t="shared" si="34"/>
        <v>0.0</v>
      </c>
      <c r="BE7" s="38">
        <f t="shared" si="35"/>
        <v>0.0</v>
      </c>
      <c r="BF7" s="38">
        <f t="shared" si="36"/>
        <v>0.0</v>
      </c>
      <c r="BG7" s="38">
        <f t="shared" si="37"/>
        <v>0.0</v>
      </c>
      <c r="BH7" s="38">
        <f t="shared" si="38"/>
        <v>0.0</v>
      </c>
      <c r="BI7" s="38">
        <f t="shared" si="39"/>
        <v>0.0</v>
      </c>
      <c r="BJ7" s="38">
        <f t="shared" si="40"/>
        <v>0.0</v>
      </c>
      <c r="BK7" s="38">
        <f t="shared" si="41"/>
        <v>0.0</v>
      </c>
      <c r="BL7" s="38">
        <f t="shared" si="42"/>
        <v>0.0</v>
      </c>
      <c r="BM7" s="38">
        <f t="shared" si="43"/>
        <v>0.0</v>
      </c>
      <c r="BN7" s="38">
        <f t="shared" si="44"/>
        <v>0.0</v>
      </c>
      <c r="BO7" s="38">
        <f t="shared" si="45"/>
        <v>0.0</v>
      </c>
      <c r="BP7" s="38">
        <f t="shared" si="46"/>
        <v>0.0</v>
      </c>
      <c r="BQ7" s="38">
        <f t="shared" si="47"/>
        <v>0.0</v>
      </c>
      <c r="BR7" s="38">
        <f t="shared" si="48"/>
        <v>0.0</v>
      </c>
      <c r="BS7" s="38">
        <f t="shared" si="49"/>
        <v>0.0</v>
      </c>
      <c r="BT7" s="38">
        <f t="shared" si="50"/>
        <v>0.0</v>
      </c>
      <c r="BU7" s="38">
        <f t="shared" si="51"/>
        <v>0.0</v>
      </c>
      <c r="BV7" s="38">
        <f t="shared" si="52"/>
        <v>0.0</v>
      </c>
      <c r="BW7" s="38">
        <f t="shared" si="53"/>
        <v>0.0</v>
      </c>
      <c r="BX7" s="38">
        <f t="shared" si="54"/>
        <v>0.0</v>
      </c>
      <c r="BY7" s="38">
        <f t="shared" si="55"/>
        <v>0.0</v>
      </c>
      <c r="BZ7" s="38">
        <f t="shared" si="56"/>
        <v>0.0</v>
      </c>
      <c r="CA7" s="38">
        <f t="shared" si="57"/>
        <v>0.0</v>
      </c>
      <c r="CB7" s="38">
        <f t="shared" si="58"/>
        <v>0.0</v>
      </c>
      <c r="CC7" s="38">
        <f t="shared" si="59"/>
        <v>0.0</v>
      </c>
      <c r="CD7" s="38">
        <f t="shared" si="60"/>
        <v>0.0</v>
      </c>
      <c r="CE7" s="38">
        <f t="shared" si="61"/>
        <v>7.0</v>
      </c>
      <c r="CF7" s="38">
        <f t="shared" si="62"/>
        <v>0.5</v>
      </c>
      <c r="CG7" s="38">
        <f t="shared" si="63"/>
        <v>6.5</v>
      </c>
      <c r="CH7" s="38">
        <f t="shared" si="64"/>
        <v>0.0</v>
      </c>
      <c r="CI7" s="38">
        <f t="shared" si="65"/>
        <v>0.0</v>
      </c>
      <c r="CJ7" s="38"/>
      <c r="CK7" s="13">
        <f t="shared" si="20"/>
        <v>1.0</v>
      </c>
    </row>
    <row r="8" spans="8:8" ht="38.0" customHeight="1">
      <c r="A8" s="27">
        <f t="shared" si="0"/>
        <v>10330.0</v>
      </c>
      <c r="B8" s="28" t="s">
        <v>1021</v>
      </c>
      <c r="C8" s="44" t="s">
        <v>925</v>
      </c>
      <c r="D8" s="41"/>
      <c r="E8" s="41"/>
      <c r="F8" s="31">
        <f t="shared" si="21"/>
        <v>0.0</v>
      </c>
      <c r="G8" s="30"/>
      <c r="H8" s="30"/>
      <c r="I8" s="31">
        <f t="shared" si="22"/>
        <v>0.0</v>
      </c>
      <c r="J8" s="42">
        <v>0.3541666666666667</v>
      </c>
      <c r="K8" s="32">
        <v>0.6875</v>
      </c>
      <c r="L8" s="31">
        <f t="shared" si="23"/>
        <v>7.5</v>
      </c>
      <c r="M8" s="32">
        <v>0.5</v>
      </c>
      <c r="N8" s="32">
        <v>0.8958333333333334</v>
      </c>
      <c r="O8" s="31">
        <f t="shared" si="24"/>
        <v>8.5</v>
      </c>
      <c r="P8" s="32"/>
      <c r="Q8" s="32"/>
      <c r="R8" s="31">
        <f t="shared" si="25"/>
        <v>0.0</v>
      </c>
      <c r="S8" s="47"/>
      <c r="T8" s="47"/>
      <c r="U8" s="31">
        <f t="shared" si="26"/>
        <v>0.0</v>
      </c>
      <c r="V8" s="32">
        <v>0.5</v>
      </c>
      <c r="W8" s="32">
        <v>0.7708333333333334</v>
      </c>
      <c r="X8" s="31">
        <f t="shared" si="27"/>
        <v>6.0</v>
      </c>
      <c r="Y8" s="31"/>
      <c r="Z8" s="31"/>
      <c r="AA8" s="31"/>
      <c r="AB8" s="31">
        <f t="shared" si="28"/>
        <v>22.0</v>
      </c>
      <c r="AC8" s="33"/>
      <c r="AD8" s="34">
        <v>0.5</v>
      </c>
      <c r="AE8" s="35">
        <f t="shared" si="1"/>
        <v>16.5</v>
      </c>
      <c r="AF8" s="34"/>
      <c r="AG8" s="35">
        <f t="shared" si="2"/>
        <v>0.0</v>
      </c>
      <c r="AH8" s="34"/>
      <c r="AI8" s="35">
        <f t="shared" si="3"/>
        <v>6.0</v>
      </c>
      <c r="AJ8" s="34"/>
      <c r="AK8" s="35">
        <f t="shared" si="4"/>
        <v>0.0</v>
      </c>
      <c r="AL8" s="34"/>
      <c r="AM8" s="35">
        <f t="shared" si="5"/>
        <v>0.0</v>
      </c>
      <c r="AN8" s="34"/>
      <c r="AO8" s="35">
        <f t="shared" si="6"/>
        <v>0.0</v>
      </c>
      <c r="AP8" s="36">
        <f t="shared" si="29"/>
        <v>3.0</v>
      </c>
      <c r="AQ8" s="34"/>
      <c r="AR8" s="34"/>
      <c r="AS8" s="34"/>
      <c r="AT8" s="31">
        <f t="shared" si="30"/>
        <v>22.5</v>
      </c>
      <c r="AU8" s="37"/>
      <c r="AV8" s="38"/>
      <c r="AW8" s="38"/>
      <c r="AX8" s="38"/>
      <c r="AY8" s="38"/>
      <c r="AZ8" s="39">
        <f>VLOOKUP(C8,Employees!D:H,5,FALSE)</f>
        <v>10330.0</v>
      </c>
      <c r="BA8" s="38">
        <f t="shared" si="31"/>
        <v>0.0</v>
      </c>
      <c r="BB8" s="38">
        <f t="shared" si="32"/>
        <v>0.0</v>
      </c>
      <c r="BC8" s="38">
        <f t="shared" si="33"/>
        <v>0.0</v>
      </c>
      <c r="BD8" s="38">
        <f t="shared" si="34"/>
        <v>0.0</v>
      </c>
      <c r="BE8" s="38">
        <f t="shared" si="35"/>
        <v>0.0</v>
      </c>
      <c r="BF8" s="38">
        <f t="shared" si="36"/>
        <v>0.0</v>
      </c>
      <c r="BG8" s="38">
        <f t="shared" si="37"/>
        <v>0.0</v>
      </c>
      <c r="BH8" s="38">
        <f t="shared" si="38"/>
        <v>0.0</v>
      </c>
      <c r="BI8" s="38">
        <f t="shared" si="39"/>
        <v>0.0</v>
      </c>
      <c r="BJ8" s="38">
        <f t="shared" si="40"/>
        <v>0.0</v>
      </c>
      <c r="BK8" s="38">
        <f t="shared" si="41"/>
        <v>8.0</v>
      </c>
      <c r="BL8" s="38">
        <f t="shared" si="42"/>
        <v>0.5</v>
      </c>
      <c r="BM8" s="38">
        <f t="shared" si="43"/>
        <v>7.5</v>
      </c>
      <c r="BN8" s="38">
        <f t="shared" si="44"/>
        <v>0.0</v>
      </c>
      <c r="BO8" s="38">
        <f t="shared" si="45"/>
        <v>0.0</v>
      </c>
      <c r="BP8" s="38">
        <f t="shared" si="46"/>
        <v>9.5</v>
      </c>
      <c r="BQ8" s="38">
        <f t="shared" si="47"/>
        <v>1.0</v>
      </c>
      <c r="BR8" s="38">
        <f t="shared" si="48"/>
        <v>8.5</v>
      </c>
      <c r="BS8" s="38">
        <f t="shared" si="49"/>
        <v>0.0</v>
      </c>
      <c r="BT8" s="38">
        <f t="shared" si="50"/>
        <v>0.0</v>
      </c>
      <c r="BU8" s="38">
        <f t="shared" si="51"/>
        <v>0.0</v>
      </c>
      <c r="BV8" s="38">
        <f t="shared" si="52"/>
        <v>0.0</v>
      </c>
      <c r="BW8" s="38">
        <f t="shared" si="53"/>
        <v>0.0</v>
      </c>
      <c r="BX8" s="38">
        <f t="shared" si="54"/>
        <v>0.0</v>
      </c>
      <c r="BY8" s="38">
        <f t="shared" si="55"/>
        <v>0.0</v>
      </c>
      <c r="BZ8" s="38">
        <f t="shared" si="56"/>
        <v>0.0</v>
      </c>
      <c r="CA8" s="38">
        <f t="shared" si="57"/>
        <v>0.0</v>
      </c>
      <c r="CB8" s="38">
        <f t="shared" si="58"/>
        <v>0.0</v>
      </c>
      <c r="CC8" s="38">
        <f t="shared" si="59"/>
        <v>0.0</v>
      </c>
      <c r="CD8" s="38">
        <f t="shared" si="60"/>
        <v>0.0</v>
      </c>
      <c r="CE8" s="38">
        <f t="shared" si="61"/>
        <v>6.500000000000001</v>
      </c>
      <c r="CF8" s="38">
        <f t="shared" si="62"/>
        <v>0.5</v>
      </c>
      <c r="CG8" s="38">
        <f t="shared" si="63"/>
        <v>6.0</v>
      </c>
      <c r="CH8" s="38">
        <f t="shared" si="64"/>
        <v>0.0</v>
      </c>
      <c r="CI8" s="38">
        <f t="shared" si="65"/>
        <v>0.0</v>
      </c>
      <c r="CJ8" s="38"/>
      <c r="CK8" s="13">
        <f t="shared" si="20"/>
        <v>3.0</v>
      </c>
    </row>
    <row r="9" spans="8:8" ht="38.0" customHeight="1">
      <c r="A9" s="27">
        <f t="shared" si="0"/>
        <v>10340.0</v>
      </c>
      <c r="B9" s="28" t="s">
        <v>1021</v>
      </c>
      <c r="C9" s="40" t="s">
        <v>945</v>
      </c>
      <c r="D9" s="45"/>
      <c r="E9" s="45"/>
      <c r="F9" s="31">
        <f t="shared" si="21"/>
        <v>0.0</v>
      </c>
      <c r="G9" s="45"/>
      <c r="H9" s="45"/>
      <c r="I9" s="31">
        <f t="shared" si="22"/>
        <v>0.0</v>
      </c>
      <c r="J9" s="32"/>
      <c r="K9" s="32"/>
      <c r="L9" s="31">
        <f t="shared" si="23"/>
        <v>0.0</v>
      </c>
      <c r="M9" s="32"/>
      <c r="N9" s="32"/>
      <c r="O9" s="31">
        <f t="shared" si="24"/>
        <v>0.0</v>
      </c>
      <c r="P9" s="32">
        <v>0.5</v>
      </c>
      <c r="Q9" s="32">
        <v>0.7708333333333334</v>
      </c>
      <c r="R9" s="31">
        <f t="shared" si="25"/>
        <v>6.0</v>
      </c>
      <c r="S9" s="42">
        <v>0.4583333333333333</v>
      </c>
      <c r="T9" s="42">
        <v>0.75</v>
      </c>
      <c r="U9" s="31">
        <f t="shared" si="26"/>
        <v>6.5</v>
      </c>
      <c r="V9" s="32"/>
      <c r="W9" s="32"/>
      <c r="X9" s="31">
        <f t="shared" si="27"/>
        <v>0.0</v>
      </c>
      <c r="Y9" s="31"/>
      <c r="Z9" s="31"/>
      <c r="AA9" s="31"/>
      <c r="AB9" s="31">
        <f t="shared" si="28"/>
        <v>12.5</v>
      </c>
      <c r="AC9" s="33"/>
      <c r="AD9" s="34"/>
      <c r="AE9" s="35">
        <f t="shared" si="1"/>
        <v>6.0</v>
      </c>
      <c r="AF9" s="34"/>
      <c r="AG9" s="35">
        <f t="shared" si="2"/>
        <v>6.5</v>
      </c>
      <c r="AH9" s="34"/>
      <c r="AI9" s="35">
        <f t="shared" si="3"/>
        <v>0.0</v>
      </c>
      <c r="AJ9" s="34"/>
      <c r="AK9" s="35">
        <f t="shared" si="4"/>
        <v>0.0</v>
      </c>
      <c r="AL9" s="34"/>
      <c r="AM9" s="35">
        <f t="shared" si="5"/>
        <v>0.0</v>
      </c>
      <c r="AN9" s="34"/>
      <c r="AO9" s="35">
        <f t="shared" si="6"/>
        <v>0.0</v>
      </c>
      <c r="AP9" s="36">
        <f t="shared" si="29"/>
        <v>2.0</v>
      </c>
      <c r="AQ9" s="34"/>
      <c r="AR9" s="34"/>
      <c r="AS9" s="34"/>
      <c r="AT9" s="31">
        <f t="shared" si="30"/>
        <v>12.5</v>
      </c>
      <c r="AU9" s="37"/>
      <c r="AV9" s="38"/>
      <c r="AW9" s="38"/>
      <c r="AX9" s="38"/>
      <c r="AY9" s="38"/>
      <c r="AZ9" s="39">
        <f>VLOOKUP(C9,Employees!D:H,5,FALSE)</f>
        <v>10340.0</v>
      </c>
      <c r="BA9" s="38">
        <f t="shared" si="31"/>
        <v>0.0</v>
      </c>
      <c r="BB9" s="38">
        <f t="shared" si="32"/>
        <v>0.0</v>
      </c>
      <c r="BC9" s="38">
        <f t="shared" si="33"/>
        <v>0.0</v>
      </c>
      <c r="BD9" s="38">
        <f t="shared" si="34"/>
        <v>0.0</v>
      </c>
      <c r="BE9" s="38">
        <f t="shared" si="35"/>
        <v>0.0</v>
      </c>
      <c r="BF9" s="38">
        <f t="shared" si="36"/>
        <v>0.0</v>
      </c>
      <c r="BG9" s="38">
        <f t="shared" si="37"/>
        <v>0.0</v>
      </c>
      <c r="BH9" s="38">
        <f t="shared" si="38"/>
        <v>0.0</v>
      </c>
      <c r="BI9" s="38">
        <f t="shared" si="39"/>
        <v>0.0</v>
      </c>
      <c r="BJ9" s="38">
        <f t="shared" si="40"/>
        <v>0.0</v>
      </c>
      <c r="BK9" s="38">
        <f t="shared" si="41"/>
        <v>0.0</v>
      </c>
      <c r="BL9" s="38">
        <f t="shared" si="42"/>
        <v>0.0</v>
      </c>
      <c r="BM9" s="38">
        <f t="shared" si="43"/>
        <v>0.0</v>
      </c>
      <c r="BN9" s="38">
        <f t="shared" si="44"/>
        <v>0.0</v>
      </c>
      <c r="BO9" s="38">
        <f t="shared" si="45"/>
        <v>0.0</v>
      </c>
      <c r="BP9" s="38">
        <f t="shared" si="46"/>
        <v>0.0</v>
      </c>
      <c r="BQ9" s="38">
        <f t="shared" si="47"/>
        <v>0.0</v>
      </c>
      <c r="BR9" s="38">
        <f t="shared" si="48"/>
        <v>0.0</v>
      </c>
      <c r="BS9" s="38">
        <f t="shared" si="49"/>
        <v>0.0</v>
      </c>
      <c r="BT9" s="38">
        <f t="shared" si="50"/>
        <v>0.0</v>
      </c>
      <c r="BU9" s="38">
        <f t="shared" si="51"/>
        <v>6.500000000000001</v>
      </c>
      <c r="BV9" s="38">
        <f t="shared" si="52"/>
        <v>0.5</v>
      </c>
      <c r="BW9" s="38">
        <f t="shared" si="53"/>
        <v>6.0</v>
      </c>
      <c r="BX9" s="38">
        <f t="shared" si="54"/>
        <v>0.0</v>
      </c>
      <c r="BY9" s="38">
        <f t="shared" si="55"/>
        <v>0.0</v>
      </c>
      <c r="BZ9" s="38">
        <f t="shared" si="56"/>
        <v>7.0</v>
      </c>
      <c r="CA9" s="38">
        <f t="shared" si="57"/>
        <v>0.5</v>
      </c>
      <c r="CB9" s="38">
        <f t="shared" si="58"/>
        <v>6.5</v>
      </c>
      <c r="CC9" s="38">
        <f t="shared" si="59"/>
        <v>0.0</v>
      </c>
      <c r="CD9" s="38">
        <f t="shared" si="60"/>
        <v>0.0</v>
      </c>
      <c r="CE9" s="38">
        <f t="shared" si="61"/>
        <v>0.0</v>
      </c>
      <c r="CF9" s="38">
        <f t="shared" si="62"/>
        <v>0.0</v>
      </c>
      <c r="CG9" s="38">
        <f t="shared" si="63"/>
        <v>0.0</v>
      </c>
      <c r="CH9" s="38">
        <f t="shared" si="64"/>
        <v>0.0</v>
      </c>
      <c r="CI9" s="38">
        <f t="shared" si="65"/>
        <v>0.0</v>
      </c>
      <c r="CJ9" s="38"/>
      <c r="CK9" s="13">
        <f t="shared" si="20"/>
        <v>2.0</v>
      </c>
    </row>
    <row r="10" spans="8:8" ht="38.0" customHeight="1">
      <c r="A10" s="27" t="str">
        <f t="shared" si="0"/>
        <v/>
      </c>
      <c r="B10" s="28"/>
      <c r="C10" s="40"/>
      <c r="D10" s="30"/>
      <c r="E10" s="30"/>
      <c r="F10" s="31">
        <f t="shared" si="21"/>
        <v>0.0</v>
      </c>
      <c r="G10" s="41"/>
      <c r="H10" s="41"/>
      <c r="I10" s="31">
        <f t="shared" si="22"/>
        <v>0.0</v>
      </c>
      <c r="J10" s="48"/>
      <c r="K10" s="47"/>
      <c r="L10" s="31">
        <f t="shared" si="23"/>
        <v>0.0</v>
      </c>
      <c r="M10" s="32"/>
      <c r="N10" s="32"/>
      <c r="O10" s="31">
        <f t="shared" si="24"/>
        <v>0.0</v>
      </c>
      <c r="P10" s="32"/>
      <c r="Q10" s="32"/>
      <c r="R10" s="31">
        <f t="shared" si="25"/>
        <v>0.0</v>
      </c>
      <c r="S10" s="47"/>
      <c r="T10" s="47"/>
      <c r="U10" s="31">
        <f t="shared" si="26"/>
        <v>0.0</v>
      </c>
      <c r="V10" s="47"/>
      <c r="W10" s="47"/>
      <c r="X10" s="31">
        <f t="shared" si="27"/>
        <v>0.0</v>
      </c>
      <c r="Y10" s="31"/>
      <c r="Z10" s="31"/>
      <c r="AA10" s="31"/>
      <c r="AB10" s="31">
        <f t="shared" si="28"/>
        <v>0.0</v>
      </c>
      <c r="AC10" s="33"/>
      <c r="AD10" s="34"/>
      <c r="AE10" s="35">
        <f t="shared" si="1"/>
        <v>0.0</v>
      </c>
      <c r="AF10" s="34"/>
      <c r="AG10" s="35">
        <f t="shared" si="2"/>
        <v>0.0</v>
      </c>
      <c r="AH10" s="34"/>
      <c r="AI10" s="35">
        <f t="shared" si="3"/>
        <v>0.0</v>
      </c>
      <c r="AJ10" s="34"/>
      <c r="AK10" s="35">
        <f t="shared" si="4"/>
        <v>0.0</v>
      </c>
      <c r="AL10" s="34"/>
      <c r="AM10" s="35">
        <f t="shared" si="5"/>
        <v>0.0</v>
      </c>
      <c r="AN10" s="34"/>
      <c r="AO10" s="35">
        <f t="shared" si="6"/>
        <v>0.0</v>
      </c>
      <c r="AP10" s="36">
        <f t="shared" si="29"/>
        <v>0.0</v>
      </c>
      <c r="AQ10" s="34"/>
      <c r="AR10" s="34"/>
      <c r="AS10" s="34"/>
      <c r="AT10" s="31">
        <f t="shared" si="30"/>
        <v>0.0</v>
      </c>
      <c r="AU10" s="37"/>
      <c r="AV10" s="38"/>
      <c r="AW10" s="38"/>
      <c r="AX10" s="38"/>
      <c r="AY10" s="38"/>
      <c r="AZ10" s="39" t="e">
        <f>VLOOKUP(C10,Employees!D:H,5,FALSE)</f>
        <v>#N/A</v>
      </c>
      <c r="BA10" s="38">
        <f t="shared" si="31"/>
        <v>0.0</v>
      </c>
      <c r="BB10" s="38">
        <f t="shared" si="32"/>
        <v>0.0</v>
      </c>
      <c r="BC10" s="38">
        <f t="shared" si="33"/>
        <v>0.0</v>
      </c>
      <c r="BD10" s="38">
        <f t="shared" si="34"/>
        <v>0.0</v>
      </c>
      <c r="BE10" s="38">
        <f t="shared" si="35"/>
        <v>0.0</v>
      </c>
      <c r="BF10" s="38">
        <f t="shared" si="36"/>
        <v>0.0</v>
      </c>
      <c r="BG10" s="38">
        <f t="shared" si="37"/>
        <v>0.0</v>
      </c>
      <c r="BH10" s="38">
        <f t="shared" si="38"/>
        <v>0.0</v>
      </c>
      <c r="BI10" s="38">
        <f t="shared" si="39"/>
        <v>0.0</v>
      </c>
      <c r="BJ10" s="38">
        <f t="shared" si="40"/>
        <v>0.0</v>
      </c>
      <c r="BK10" s="38">
        <f t="shared" si="41"/>
        <v>0.0</v>
      </c>
      <c r="BL10" s="38">
        <f t="shared" si="42"/>
        <v>0.0</v>
      </c>
      <c r="BM10" s="38">
        <f t="shared" si="43"/>
        <v>0.0</v>
      </c>
      <c r="BN10" s="38">
        <f t="shared" si="44"/>
        <v>0.0</v>
      </c>
      <c r="BO10" s="38">
        <f t="shared" si="45"/>
        <v>0.0</v>
      </c>
      <c r="BP10" s="38">
        <f t="shared" si="46"/>
        <v>0.0</v>
      </c>
      <c r="BQ10" s="38">
        <f t="shared" si="47"/>
        <v>0.0</v>
      </c>
      <c r="BR10" s="38">
        <f t="shared" si="48"/>
        <v>0.0</v>
      </c>
      <c r="BS10" s="38">
        <f t="shared" si="49"/>
        <v>0.0</v>
      </c>
      <c r="BT10" s="38">
        <f t="shared" si="50"/>
        <v>0.0</v>
      </c>
      <c r="BU10" s="38">
        <f t="shared" si="51"/>
        <v>0.0</v>
      </c>
      <c r="BV10" s="38">
        <f t="shared" si="52"/>
        <v>0.0</v>
      </c>
      <c r="BW10" s="38">
        <f t="shared" si="53"/>
        <v>0.0</v>
      </c>
      <c r="BX10" s="38">
        <f t="shared" si="54"/>
        <v>0.0</v>
      </c>
      <c r="BY10" s="38">
        <f t="shared" si="55"/>
        <v>0.0</v>
      </c>
      <c r="BZ10" s="38">
        <f t="shared" si="56"/>
        <v>0.0</v>
      </c>
      <c r="CA10" s="38">
        <f t="shared" si="57"/>
        <v>0.0</v>
      </c>
      <c r="CB10" s="38">
        <f t="shared" si="58"/>
        <v>0.0</v>
      </c>
      <c r="CC10" s="38">
        <f t="shared" si="59"/>
        <v>0.0</v>
      </c>
      <c r="CD10" s="38">
        <f t="shared" si="60"/>
        <v>0.0</v>
      </c>
      <c r="CE10" s="38">
        <f t="shared" si="61"/>
        <v>0.0</v>
      </c>
      <c r="CF10" s="38">
        <f t="shared" si="62"/>
        <v>0.0</v>
      </c>
      <c r="CG10" s="38">
        <f t="shared" si="63"/>
        <v>0.0</v>
      </c>
      <c r="CH10" s="38">
        <f t="shared" si="64"/>
        <v>0.0</v>
      </c>
      <c r="CI10" s="38">
        <f t="shared" si="65"/>
        <v>0.0</v>
      </c>
      <c r="CJ10" s="38"/>
      <c r="CK10" s="13">
        <f t="shared" si="20"/>
        <v>0.0</v>
      </c>
    </row>
    <row r="11" spans="8:8" ht="38.0" customHeight="1">
      <c r="A11" s="27" t="str">
        <f t="shared" si="0"/>
        <v/>
      </c>
      <c r="B11" s="28"/>
      <c r="C11" s="40"/>
      <c r="D11" s="41"/>
      <c r="E11" s="41"/>
      <c r="F11" s="31">
        <f t="shared" si="21"/>
        <v>0.0</v>
      </c>
      <c r="G11" s="30"/>
      <c r="H11" s="30"/>
      <c r="I11" s="31">
        <f t="shared" si="22"/>
        <v>0.0</v>
      </c>
      <c r="J11" s="48"/>
      <c r="K11" s="47"/>
      <c r="L11" s="31">
        <f t="shared" si="23"/>
        <v>0.0</v>
      </c>
      <c r="M11" s="47"/>
      <c r="N11" s="47"/>
      <c r="O11" s="31">
        <f t="shared" si="24"/>
        <v>0.0</v>
      </c>
      <c r="P11" s="47"/>
      <c r="Q11" s="47"/>
      <c r="R11" s="31">
        <f t="shared" si="25"/>
        <v>0.0</v>
      </c>
      <c r="S11" s="47"/>
      <c r="T11" s="47"/>
      <c r="U11" s="31">
        <f t="shared" si="26"/>
        <v>0.0</v>
      </c>
      <c r="V11" s="47"/>
      <c r="W11" s="47"/>
      <c r="X11" s="31">
        <f t="shared" si="27"/>
        <v>0.0</v>
      </c>
      <c r="Y11" s="31"/>
      <c r="Z11" s="31"/>
      <c r="AA11" s="31"/>
      <c r="AB11" s="31">
        <f t="shared" si="28"/>
        <v>0.0</v>
      </c>
      <c r="AC11" s="33"/>
      <c r="AD11" s="34"/>
      <c r="AE11" s="35">
        <f t="shared" si="1"/>
        <v>0.0</v>
      </c>
      <c r="AF11" s="34"/>
      <c r="AG11" s="35">
        <f t="shared" si="2"/>
        <v>0.0</v>
      </c>
      <c r="AH11" s="34"/>
      <c r="AI11" s="35">
        <f t="shared" si="3"/>
        <v>0.0</v>
      </c>
      <c r="AJ11" s="34"/>
      <c r="AK11" s="35">
        <f t="shared" si="4"/>
        <v>0.0</v>
      </c>
      <c r="AL11" s="34"/>
      <c r="AM11" s="35">
        <f t="shared" si="5"/>
        <v>0.0</v>
      </c>
      <c r="AN11" s="34"/>
      <c r="AO11" s="35">
        <f t="shared" si="6"/>
        <v>0.0</v>
      </c>
      <c r="AP11" s="36">
        <f t="shared" si="29"/>
        <v>0.0</v>
      </c>
      <c r="AQ11" s="34"/>
      <c r="AR11" s="34"/>
      <c r="AS11" s="34"/>
      <c r="AT11" s="31">
        <f t="shared" si="30"/>
        <v>0.0</v>
      </c>
      <c r="AU11" s="37"/>
      <c r="AV11" s="38"/>
      <c r="AW11" s="38"/>
      <c r="AX11" s="38"/>
      <c r="AY11" s="38"/>
      <c r="AZ11" s="39" t="e">
        <f>VLOOKUP(C11,Employees!D:H,5,FALSE)</f>
        <v>#N/A</v>
      </c>
      <c r="BA11" s="38">
        <f t="shared" si="31"/>
        <v>0.0</v>
      </c>
      <c r="BB11" s="38">
        <f t="shared" si="32"/>
        <v>0.0</v>
      </c>
      <c r="BC11" s="38">
        <f t="shared" si="33"/>
        <v>0.0</v>
      </c>
      <c r="BD11" s="38">
        <f t="shared" si="34"/>
        <v>0.0</v>
      </c>
      <c r="BE11" s="38">
        <f t="shared" si="35"/>
        <v>0.0</v>
      </c>
      <c r="BF11" s="38">
        <f t="shared" si="36"/>
        <v>0.0</v>
      </c>
      <c r="BG11" s="38">
        <f t="shared" si="37"/>
        <v>0.0</v>
      </c>
      <c r="BH11" s="38">
        <f t="shared" si="38"/>
        <v>0.0</v>
      </c>
      <c r="BI11" s="38">
        <f t="shared" si="39"/>
        <v>0.0</v>
      </c>
      <c r="BJ11" s="38">
        <f t="shared" si="40"/>
        <v>0.0</v>
      </c>
      <c r="BK11" s="38">
        <f t="shared" si="41"/>
        <v>0.0</v>
      </c>
      <c r="BL11" s="38">
        <f t="shared" si="42"/>
        <v>0.0</v>
      </c>
      <c r="BM11" s="38">
        <f t="shared" si="43"/>
        <v>0.0</v>
      </c>
      <c r="BN11" s="38">
        <f t="shared" si="44"/>
        <v>0.0</v>
      </c>
      <c r="BO11" s="38">
        <f t="shared" si="45"/>
        <v>0.0</v>
      </c>
      <c r="BP11" s="38">
        <f t="shared" si="46"/>
        <v>0.0</v>
      </c>
      <c r="BQ11" s="38">
        <f t="shared" si="47"/>
        <v>0.0</v>
      </c>
      <c r="BR11" s="38">
        <f t="shared" si="48"/>
        <v>0.0</v>
      </c>
      <c r="BS11" s="38">
        <f t="shared" si="49"/>
        <v>0.0</v>
      </c>
      <c r="BT11" s="38">
        <f t="shared" si="50"/>
        <v>0.0</v>
      </c>
      <c r="BU11" s="38">
        <f t="shared" si="51"/>
        <v>0.0</v>
      </c>
      <c r="BV11" s="38">
        <f t="shared" si="52"/>
        <v>0.0</v>
      </c>
      <c r="BW11" s="38">
        <f t="shared" si="53"/>
        <v>0.0</v>
      </c>
      <c r="BX11" s="38">
        <f t="shared" si="54"/>
        <v>0.0</v>
      </c>
      <c r="BY11" s="38">
        <f t="shared" si="55"/>
        <v>0.0</v>
      </c>
      <c r="BZ11" s="38">
        <f t="shared" si="56"/>
        <v>0.0</v>
      </c>
      <c r="CA11" s="38">
        <f t="shared" si="57"/>
        <v>0.0</v>
      </c>
      <c r="CB11" s="38">
        <f t="shared" si="58"/>
        <v>0.0</v>
      </c>
      <c r="CC11" s="38">
        <f t="shared" si="59"/>
        <v>0.0</v>
      </c>
      <c r="CD11" s="38">
        <f t="shared" si="60"/>
        <v>0.0</v>
      </c>
      <c r="CE11" s="38">
        <f t="shared" si="61"/>
        <v>0.0</v>
      </c>
      <c r="CF11" s="38">
        <f t="shared" si="62"/>
        <v>0.0</v>
      </c>
      <c r="CG11" s="38">
        <f t="shared" si="63"/>
        <v>0.0</v>
      </c>
      <c r="CH11" s="38">
        <f t="shared" si="64"/>
        <v>0.0</v>
      </c>
      <c r="CI11" s="38">
        <f t="shared" si="65"/>
        <v>0.0</v>
      </c>
      <c r="CJ11" s="38"/>
      <c r="CK11" s="13">
        <f t="shared" si="20"/>
        <v>0.0</v>
      </c>
    </row>
    <row r="12" spans="8:8" ht="38.0" customHeight="1">
      <c r="A12" s="27" t="str">
        <f t="shared" si="0"/>
        <v/>
      </c>
      <c r="B12" s="28"/>
      <c r="C12" s="40"/>
      <c r="D12" s="41"/>
      <c r="E12" s="41"/>
      <c r="F12" s="31">
        <f t="shared" si="21"/>
        <v>0.0</v>
      </c>
      <c r="G12" s="41"/>
      <c r="H12" s="41"/>
      <c r="I12" s="31">
        <f t="shared" si="22"/>
        <v>0.0</v>
      </c>
      <c r="J12" s="48"/>
      <c r="K12" s="47"/>
      <c r="L12" s="31">
        <f t="shared" si="23"/>
        <v>0.0</v>
      </c>
      <c r="M12" s="47"/>
      <c r="N12" s="47"/>
      <c r="O12" s="31">
        <f t="shared" si="24"/>
        <v>0.0</v>
      </c>
      <c r="P12" s="47"/>
      <c r="Q12" s="47"/>
      <c r="R12" s="31">
        <f t="shared" si="25"/>
        <v>0.0</v>
      </c>
      <c r="S12" s="47"/>
      <c r="T12" s="47"/>
      <c r="U12" s="31">
        <f t="shared" si="26"/>
        <v>0.0</v>
      </c>
      <c r="V12" s="47"/>
      <c r="W12" s="47"/>
      <c r="X12" s="31">
        <f t="shared" si="27"/>
        <v>0.0</v>
      </c>
      <c r="Y12" s="31"/>
      <c r="Z12" s="31"/>
      <c r="AA12" s="31"/>
      <c r="AB12" s="31">
        <f t="shared" si="28"/>
        <v>0.0</v>
      </c>
      <c r="AC12" s="33"/>
      <c r="AD12" s="34"/>
      <c r="AE12" s="35">
        <f t="shared" si="1"/>
        <v>0.0</v>
      </c>
      <c r="AF12" s="34"/>
      <c r="AG12" s="35">
        <f t="shared" si="2"/>
        <v>0.0</v>
      </c>
      <c r="AH12" s="34"/>
      <c r="AI12" s="35">
        <f t="shared" si="3"/>
        <v>0.0</v>
      </c>
      <c r="AJ12" s="34"/>
      <c r="AK12" s="35">
        <f t="shared" si="4"/>
        <v>0.0</v>
      </c>
      <c r="AL12" s="34"/>
      <c r="AM12" s="35">
        <f t="shared" si="5"/>
        <v>0.0</v>
      </c>
      <c r="AN12" s="34"/>
      <c r="AO12" s="35">
        <f t="shared" si="6"/>
        <v>0.0</v>
      </c>
      <c r="AP12" s="36">
        <f t="shared" si="29"/>
        <v>0.0</v>
      </c>
      <c r="AQ12" s="34"/>
      <c r="AR12" s="34"/>
      <c r="AS12" s="34"/>
      <c r="AT12" s="31">
        <f t="shared" si="30"/>
        <v>0.0</v>
      </c>
      <c r="AU12" s="37"/>
      <c r="AV12" s="38"/>
      <c r="AW12" s="38"/>
      <c r="AX12" s="38"/>
      <c r="AY12" s="38"/>
      <c r="AZ12" s="39" t="e">
        <f>VLOOKUP(C12,Employees!D:H,5,FALSE)</f>
        <v>#N/A</v>
      </c>
      <c r="BA12" s="38">
        <f t="shared" si="31"/>
        <v>0.0</v>
      </c>
      <c r="BB12" s="38">
        <f t="shared" si="32"/>
        <v>0.0</v>
      </c>
      <c r="BC12" s="38">
        <f t="shared" si="33"/>
        <v>0.0</v>
      </c>
      <c r="BD12" s="38">
        <f t="shared" si="34"/>
        <v>0.0</v>
      </c>
      <c r="BE12" s="38">
        <f t="shared" si="35"/>
        <v>0.0</v>
      </c>
      <c r="BF12" s="38">
        <f t="shared" si="36"/>
        <v>0.0</v>
      </c>
      <c r="BG12" s="38">
        <f t="shared" si="37"/>
        <v>0.0</v>
      </c>
      <c r="BH12" s="38">
        <f t="shared" si="38"/>
        <v>0.0</v>
      </c>
      <c r="BI12" s="38">
        <f t="shared" si="39"/>
        <v>0.0</v>
      </c>
      <c r="BJ12" s="38">
        <f t="shared" si="40"/>
        <v>0.0</v>
      </c>
      <c r="BK12" s="38">
        <f t="shared" si="41"/>
        <v>0.0</v>
      </c>
      <c r="BL12" s="38">
        <f t="shared" si="42"/>
        <v>0.0</v>
      </c>
      <c r="BM12" s="38">
        <f t="shared" si="43"/>
        <v>0.0</v>
      </c>
      <c r="BN12" s="38">
        <f t="shared" si="44"/>
        <v>0.0</v>
      </c>
      <c r="BO12" s="38">
        <f t="shared" si="45"/>
        <v>0.0</v>
      </c>
      <c r="BP12" s="38">
        <f t="shared" si="46"/>
        <v>0.0</v>
      </c>
      <c r="BQ12" s="38">
        <f t="shared" si="47"/>
        <v>0.0</v>
      </c>
      <c r="BR12" s="38">
        <f t="shared" si="48"/>
        <v>0.0</v>
      </c>
      <c r="BS12" s="38">
        <f t="shared" si="49"/>
        <v>0.0</v>
      </c>
      <c r="BT12" s="38">
        <f t="shared" si="50"/>
        <v>0.0</v>
      </c>
      <c r="BU12" s="38">
        <f t="shared" si="51"/>
        <v>0.0</v>
      </c>
      <c r="BV12" s="38">
        <f t="shared" si="52"/>
        <v>0.0</v>
      </c>
      <c r="BW12" s="38">
        <f t="shared" si="53"/>
        <v>0.0</v>
      </c>
      <c r="BX12" s="38">
        <f t="shared" si="54"/>
        <v>0.0</v>
      </c>
      <c r="BY12" s="38">
        <f t="shared" si="55"/>
        <v>0.0</v>
      </c>
      <c r="BZ12" s="38">
        <f t="shared" si="56"/>
        <v>0.0</v>
      </c>
      <c r="CA12" s="38">
        <f t="shared" si="57"/>
        <v>0.0</v>
      </c>
      <c r="CB12" s="38">
        <f t="shared" si="58"/>
        <v>0.0</v>
      </c>
      <c r="CC12" s="38">
        <f t="shared" si="59"/>
        <v>0.0</v>
      </c>
      <c r="CD12" s="38">
        <f t="shared" si="60"/>
        <v>0.0</v>
      </c>
      <c r="CE12" s="38">
        <f t="shared" si="61"/>
        <v>0.0</v>
      </c>
      <c r="CF12" s="38">
        <f t="shared" si="62"/>
        <v>0.0</v>
      </c>
      <c r="CG12" s="38">
        <f t="shared" si="63"/>
        <v>0.0</v>
      </c>
      <c r="CH12" s="38">
        <f t="shared" si="64"/>
        <v>0.0</v>
      </c>
      <c r="CI12" s="38">
        <f t="shared" si="65"/>
        <v>0.0</v>
      </c>
      <c r="CJ12" s="38"/>
      <c r="CK12" s="13">
        <f t="shared" si="20"/>
        <v>0.0</v>
      </c>
    </row>
    <row r="13" spans="8:8" ht="38.0" customHeight="1">
      <c r="A13" s="27" t="str">
        <f t="shared" si="0"/>
        <v/>
      </c>
      <c r="B13" s="28"/>
      <c r="C13" s="40"/>
      <c r="D13" s="41"/>
      <c r="E13" s="41"/>
      <c r="F13" s="31">
        <f t="shared" si="21"/>
        <v>0.0</v>
      </c>
      <c r="G13" s="41"/>
      <c r="H13" s="41"/>
      <c r="I13" s="31">
        <f t="shared" si="22"/>
        <v>0.0</v>
      </c>
      <c r="J13" s="48"/>
      <c r="K13" s="47"/>
      <c r="L13" s="31">
        <f t="shared" si="23"/>
        <v>0.0</v>
      </c>
      <c r="M13" s="47"/>
      <c r="N13" s="47"/>
      <c r="O13" s="31">
        <f t="shared" si="24"/>
        <v>0.0</v>
      </c>
      <c r="P13" s="47"/>
      <c r="Q13" s="47"/>
      <c r="R13" s="31">
        <f t="shared" si="25"/>
        <v>0.0</v>
      </c>
      <c r="S13" s="47"/>
      <c r="T13" s="47"/>
      <c r="U13" s="31">
        <f t="shared" si="26"/>
        <v>0.0</v>
      </c>
      <c r="V13" s="47"/>
      <c r="W13" s="47"/>
      <c r="X13" s="31">
        <f t="shared" si="27"/>
        <v>0.0</v>
      </c>
      <c r="Y13" s="31"/>
      <c r="Z13" s="31"/>
      <c r="AA13" s="31"/>
      <c r="AB13" s="31">
        <f t="shared" si="28"/>
        <v>0.0</v>
      </c>
      <c r="AC13" s="33"/>
      <c r="AD13" s="34"/>
      <c r="AE13" s="35">
        <f t="shared" si="1"/>
        <v>0.0</v>
      </c>
      <c r="AF13" s="34"/>
      <c r="AG13" s="35">
        <f t="shared" si="2"/>
        <v>0.0</v>
      </c>
      <c r="AH13" s="34"/>
      <c r="AI13" s="35">
        <f t="shared" si="3"/>
        <v>0.0</v>
      </c>
      <c r="AJ13" s="34"/>
      <c r="AK13" s="35">
        <f t="shared" si="4"/>
        <v>0.0</v>
      </c>
      <c r="AL13" s="34"/>
      <c r="AM13" s="35">
        <f t="shared" si="5"/>
        <v>0.0</v>
      </c>
      <c r="AN13" s="34"/>
      <c r="AO13" s="35">
        <f t="shared" si="6"/>
        <v>0.0</v>
      </c>
      <c r="AP13" s="36">
        <f t="shared" si="29"/>
        <v>0.0</v>
      </c>
      <c r="AQ13" s="34"/>
      <c r="AR13" s="34"/>
      <c r="AS13" s="34"/>
      <c r="AT13" s="31">
        <f t="shared" si="30"/>
        <v>0.0</v>
      </c>
      <c r="AU13" s="37"/>
      <c r="AV13" s="38"/>
      <c r="AW13" s="38"/>
      <c r="AX13" s="38"/>
      <c r="AY13" s="38"/>
      <c r="AZ13" s="39" t="e">
        <f>VLOOKUP(C13,Employees!D:H,5,FALSE)</f>
        <v>#N/A</v>
      </c>
      <c r="BA13" s="38">
        <f t="shared" si="31"/>
        <v>0.0</v>
      </c>
      <c r="BB13" s="38">
        <f t="shared" si="32"/>
        <v>0.0</v>
      </c>
      <c r="BC13" s="38">
        <f t="shared" si="33"/>
        <v>0.0</v>
      </c>
      <c r="BD13" s="38">
        <f t="shared" si="34"/>
        <v>0.0</v>
      </c>
      <c r="BE13" s="38">
        <f t="shared" si="35"/>
        <v>0.0</v>
      </c>
      <c r="BF13" s="38">
        <f t="shared" si="36"/>
        <v>0.0</v>
      </c>
      <c r="BG13" s="38">
        <f t="shared" si="37"/>
        <v>0.0</v>
      </c>
      <c r="BH13" s="38">
        <f t="shared" si="38"/>
        <v>0.0</v>
      </c>
      <c r="BI13" s="38">
        <f t="shared" si="39"/>
        <v>0.0</v>
      </c>
      <c r="BJ13" s="38">
        <f t="shared" si="40"/>
        <v>0.0</v>
      </c>
      <c r="BK13" s="38">
        <f t="shared" si="41"/>
        <v>0.0</v>
      </c>
      <c r="BL13" s="38">
        <f t="shared" si="42"/>
        <v>0.0</v>
      </c>
      <c r="BM13" s="38">
        <f t="shared" si="43"/>
        <v>0.0</v>
      </c>
      <c r="BN13" s="38">
        <f t="shared" si="44"/>
        <v>0.0</v>
      </c>
      <c r="BO13" s="38">
        <f t="shared" si="45"/>
        <v>0.0</v>
      </c>
      <c r="BP13" s="38">
        <f t="shared" si="46"/>
        <v>0.0</v>
      </c>
      <c r="BQ13" s="38">
        <f t="shared" si="47"/>
        <v>0.0</v>
      </c>
      <c r="BR13" s="38">
        <f t="shared" si="48"/>
        <v>0.0</v>
      </c>
      <c r="BS13" s="38">
        <f t="shared" si="49"/>
        <v>0.0</v>
      </c>
      <c r="BT13" s="38">
        <f t="shared" si="50"/>
        <v>0.0</v>
      </c>
      <c r="BU13" s="38">
        <f t="shared" si="51"/>
        <v>0.0</v>
      </c>
      <c r="BV13" s="38">
        <f t="shared" si="52"/>
        <v>0.0</v>
      </c>
      <c r="BW13" s="38">
        <f t="shared" si="53"/>
        <v>0.0</v>
      </c>
      <c r="BX13" s="38">
        <f t="shared" si="54"/>
        <v>0.0</v>
      </c>
      <c r="BY13" s="38">
        <f t="shared" si="55"/>
        <v>0.0</v>
      </c>
      <c r="BZ13" s="38">
        <f t="shared" si="56"/>
        <v>0.0</v>
      </c>
      <c r="CA13" s="38">
        <f t="shared" si="57"/>
        <v>0.0</v>
      </c>
      <c r="CB13" s="38">
        <f t="shared" si="58"/>
        <v>0.0</v>
      </c>
      <c r="CC13" s="38">
        <f t="shared" si="59"/>
        <v>0.0</v>
      </c>
      <c r="CD13" s="38">
        <f t="shared" si="60"/>
        <v>0.0</v>
      </c>
      <c r="CE13" s="38">
        <f t="shared" si="61"/>
        <v>0.0</v>
      </c>
      <c r="CF13" s="38">
        <f t="shared" si="62"/>
        <v>0.0</v>
      </c>
      <c r="CG13" s="38">
        <f t="shared" si="63"/>
        <v>0.0</v>
      </c>
      <c r="CH13" s="38">
        <f t="shared" si="64"/>
        <v>0.0</v>
      </c>
      <c r="CI13" s="38">
        <f t="shared" si="65"/>
        <v>0.0</v>
      </c>
      <c r="CJ13" s="38"/>
      <c r="CK13" s="13">
        <f t="shared" si="20"/>
        <v>0.0</v>
      </c>
    </row>
    <row r="14" spans="8:8" ht="38.0" customHeight="1">
      <c r="A14" s="27" t="str">
        <f t="shared" si="0"/>
        <v/>
      </c>
      <c r="B14" s="28"/>
      <c r="C14" s="40"/>
      <c r="D14" s="41"/>
      <c r="E14" s="41"/>
      <c r="F14" s="31">
        <f t="shared" si="21"/>
        <v>0.0</v>
      </c>
      <c r="G14" s="41"/>
      <c r="H14" s="41"/>
      <c r="I14" s="31">
        <f t="shared" si="22"/>
        <v>0.0</v>
      </c>
      <c r="J14" s="48"/>
      <c r="K14" s="47"/>
      <c r="L14" s="31">
        <f t="shared" si="23"/>
        <v>0.0</v>
      </c>
      <c r="M14" s="47"/>
      <c r="N14" s="47"/>
      <c r="O14" s="31">
        <f t="shared" si="24"/>
        <v>0.0</v>
      </c>
      <c r="P14" s="47"/>
      <c r="Q14" s="47"/>
      <c r="R14" s="31">
        <f t="shared" si="25"/>
        <v>0.0</v>
      </c>
      <c r="S14" s="47"/>
      <c r="T14" s="47"/>
      <c r="U14" s="31">
        <f t="shared" si="26"/>
        <v>0.0</v>
      </c>
      <c r="V14" s="47"/>
      <c r="W14" s="47"/>
      <c r="X14" s="31">
        <f t="shared" si="27"/>
        <v>0.0</v>
      </c>
      <c r="Y14" s="31"/>
      <c r="Z14" s="31"/>
      <c r="AA14" s="31"/>
      <c r="AB14" s="31">
        <f t="shared" si="28"/>
        <v>0.0</v>
      </c>
      <c r="AC14" s="33"/>
      <c r="AD14" s="34"/>
      <c r="AE14" s="35">
        <f t="shared" si="1"/>
        <v>0.0</v>
      </c>
      <c r="AF14" s="34"/>
      <c r="AG14" s="35">
        <f t="shared" si="2"/>
        <v>0.0</v>
      </c>
      <c r="AH14" s="34"/>
      <c r="AI14" s="35">
        <f t="shared" si="3"/>
        <v>0.0</v>
      </c>
      <c r="AJ14" s="34"/>
      <c r="AK14" s="35">
        <f t="shared" si="4"/>
        <v>0.0</v>
      </c>
      <c r="AL14" s="34"/>
      <c r="AM14" s="35">
        <f t="shared" si="5"/>
        <v>0.0</v>
      </c>
      <c r="AN14" s="34"/>
      <c r="AO14" s="35">
        <f t="shared" si="6"/>
        <v>0.0</v>
      </c>
      <c r="AP14" s="36">
        <f t="shared" si="29"/>
        <v>0.0</v>
      </c>
      <c r="AQ14" s="34"/>
      <c r="AR14" s="34"/>
      <c r="AS14" s="34"/>
      <c r="AT14" s="31">
        <f t="shared" si="30"/>
        <v>0.0</v>
      </c>
      <c r="AU14" s="37"/>
      <c r="AV14" s="38"/>
      <c r="AW14" s="38"/>
      <c r="AX14" s="38"/>
      <c r="AY14" s="38"/>
      <c r="AZ14" s="39" t="e">
        <f>VLOOKUP(C14,Employees!D:H,5,FALSE)</f>
        <v>#N/A</v>
      </c>
      <c r="BA14" s="38">
        <f t="shared" si="31"/>
        <v>0.0</v>
      </c>
      <c r="BB14" s="38">
        <f t="shared" si="32"/>
        <v>0.0</v>
      </c>
      <c r="BC14" s="38">
        <f t="shared" si="33"/>
        <v>0.0</v>
      </c>
      <c r="BD14" s="38">
        <f t="shared" si="34"/>
        <v>0.0</v>
      </c>
      <c r="BE14" s="38">
        <f t="shared" si="35"/>
        <v>0.0</v>
      </c>
      <c r="BF14" s="38">
        <f t="shared" si="36"/>
        <v>0.0</v>
      </c>
      <c r="BG14" s="38">
        <f t="shared" si="37"/>
        <v>0.0</v>
      </c>
      <c r="BH14" s="38">
        <f t="shared" si="38"/>
        <v>0.0</v>
      </c>
      <c r="BI14" s="38">
        <f t="shared" si="39"/>
        <v>0.0</v>
      </c>
      <c r="BJ14" s="38">
        <f t="shared" si="40"/>
        <v>0.0</v>
      </c>
      <c r="BK14" s="38">
        <f t="shared" si="41"/>
        <v>0.0</v>
      </c>
      <c r="BL14" s="38">
        <f t="shared" si="42"/>
        <v>0.0</v>
      </c>
      <c r="BM14" s="38">
        <f t="shared" si="43"/>
        <v>0.0</v>
      </c>
      <c r="BN14" s="38">
        <f t="shared" si="44"/>
        <v>0.0</v>
      </c>
      <c r="BO14" s="38">
        <f t="shared" si="45"/>
        <v>0.0</v>
      </c>
      <c r="BP14" s="38">
        <f t="shared" si="46"/>
        <v>0.0</v>
      </c>
      <c r="BQ14" s="38">
        <f t="shared" si="47"/>
        <v>0.0</v>
      </c>
      <c r="BR14" s="38">
        <f t="shared" si="48"/>
        <v>0.0</v>
      </c>
      <c r="BS14" s="38">
        <f t="shared" si="49"/>
        <v>0.0</v>
      </c>
      <c r="BT14" s="38">
        <f t="shared" si="50"/>
        <v>0.0</v>
      </c>
      <c r="BU14" s="38">
        <f t="shared" si="51"/>
        <v>0.0</v>
      </c>
      <c r="BV14" s="38">
        <f t="shared" si="52"/>
        <v>0.0</v>
      </c>
      <c r="BW14" s="38">
        <f t="shared" si="53"/>
        <v>0.0</v>
      </c>
      <c r="BX14" s="38">
        <f t="shared" si="54"/>
        <v>0.0</v>
      </c>
      <c r="BY14" s="38">
        <f t="shared" si="55"/>
        <v>0.0</v>
      </c>
      <c r="BZ14" s="38">
        <f t="shared" si="56"/>
        <v>0.0</v>
      </c>
      <c r="CA14" s="38">
        <f t="shared" si="57"/>
        <v>0.0</v>
      </c>
      <c r="CB14" s="38">
        <f t="shared" si="58"/>
        <v>0.0</v>
      </c>
      <c r="CC14" s="38">
        <f t="shared" si="59"/>
        <v>0.0</v>
      </c>
      <c r="CD14" s="38">
        <f t="shared" si="60"/>
        <v>0.0</v>
      </c>
      <c r="CE14" s="38">
        <f t="shared" si="61"/>
        <v>0.0</v>
      </c>
      <c r="CF14" s="38">
        <f t="shared" si="62"/>
        <v>0.0</v>
      </c>
      <c r="CG14" s="38">
        <f t="shared" si="63"/>
        <v>0.0</v>
      </c>
      <c r="CH14" s="38">
        <f t="shared" si="64"/>
        <v>0.0</v>
      </c>
      <c r="CI14" s="38">
        <f t="shared" si="65"/>
        <v>0.0</v>
      </c>
      <c r="CJ14" s="38"/>
      <c r="CK14" s="13">
        <f t="shared" si="20"/>
        <v>0.0</v>
      </c>
    </row>
    <row r="15" spans="8:8" ht="38.0" customHeight="1">
      <c r="A15" s="27" t="str">
        <f t="shared" si="0"/>
        <v/>
      </c>
      <c r="B15" s="28"/>
      <c r="C15" s="49"/>
      <c r="D15" s="41"/>
      <c r="E15" s="41"/>
      <c r="F15" s="31">
        <f t="shared" si="21"/>
        <v>0.0</v>
      </c>
      <c r="G15" s="41"/>
      <c r="H15" s="41"/>
      <c r="I15" s="31">
        <f t="shared" si="22"/>
        <v>0.0</v>
      </c>
      <c r="J15" s="42"/>
      <c r="K15" s="32"/>
      <c r="L15" s="31">
        <f t="shared" si="23"/>
        <v>0.0</v>
      </c>
      <c r="M15" s="47"/>
      <c r="N15" s="47"/>
      <c r="O15" s="31">
        <f t="shared" si="24"/>
        <v>0.0</v>
      </c>
      <c r="P15" s="47"/>
      <c r="Q15" s="47"/>
      <c r="R15" s="31">
        <f t="shared" si="25"/>
        <v>0.0</v>
      </c>
      <c r="S15" s="47"/>
      <c r="T15" s="47"/>
      <c r="U15" s="31">
        <f t="shared" si="26"/>
        <v>0.0</v>
      </c>
      <c r="V15" s="47"/>
      <c r="W15" s="47"/>
      <c r="X15" s="31">
        <f t="shared" si="27"/>
        <v>0.0</v>
      </c>
      <c r="Y15" s="31"/>
      <c r="Z15" s="31"/>
      <c r="AA15" s="31"/>
      <c r="AB15" s="31">
        <f t="shared" si="28"/>
        <v>0.0</v>
      </c>
      <c r="AC15" s="33"/>
      <c r="AD15" s="34"/>
      <c r="AE15" s="35">
        <f t="shared" si="1"/>
        <v>0.0</v>
      </c>
      <c r="AF15" s="34"/>
      <c r="AG15" s="35">
        <f t="shared" si="2"/>
        <v>0.0</v>
      </c>
      <c r="AH15" s="34"/>
      <c r="AI15" s="35">
        <f t="shared" si="3"/>
        <v>0.0</v>
      </c>
      <c r="AJ15" s="34"/>
      <c r="AK15" s="35">
        <f t="shared" si="4"/>
        <v>0.0</v>
      </c>
      <c r="AL15" s="34"/>
      <c r="AM15" s="35">
        <f t="shared" si="5"/>
        <v>0.0</v>
      </c>
      <c r="AN15" s="34"/>
      <c r="AO15" s="35">
        <f t="shared" si="6"/>
        <v>0.0</v>
      </c>
      <c r="AP15" s="36">
        <f t="shared" si="29"/>
        <v>0.0</v>
      </c>
      <c r="AQ15" s="34"/>
      <c r="AR15" s="34"/>
      <c r="AS15" s="34"/>
      <c r="AT15" s="31">
        <f t="shared" si="30"/>
        <v>0.0</v>
      </c>
      <c r="AU15" s="37"/>
      <c r="AV15" s="38"/>
      <c r="AW15" s="38"/>
      <c r="AX15" s="38"/>
      <c r="AY15" s="38"/>
      <c r="AZ15" s="39" t="e">
        <f>VLOOKUP(C15,Employees!D:H,5,FALSE)</f>
        <v>#N/A</v>
      </c>
      <c r="BA15" s="38">
        <f t="shared" si="31"/>
        <v>0.0</v>
      </c>
      <c r="BB15" s="38">
        <f t="shared" si="32"/>
        <v>0.0</v>
      </c>
      <c r="BC15" s="38">
        <f t="shared" si="33"/>
        <v>0.0</v>
      </c>
      <c r="BD15" s="38">
        <f t="shared" si="34"/>
        <v>0.0</v>
      </c>
      <c r="BE15" s="38">
        <f t="shared" si="35"/>
        <v>0.0</v>
      </c>
      <c r="BF15" s="38">
        <f t="shared" si="36"/>
        <v>0.0</v>
      </c>
      <c r="BG15" s="38">
        <f t="shared" si="37"/>
        <v>0.0</v>
      </c>
      <c r="BH15" s="38">
        <f t="shared" si="38"/>
        <v>0.0</v>
      </c>
      <c r="BI15" s="38">
        <f t="shared" si="39"/>
        <v>0.0</v>
      </c>
      <c r="BJ15" s="38">
        <f t="shared" si="40"/>
        <v>0.0</v>
      </c>
      <c r="BK15" s="38">
        <f t="shared" si="41"/>
        <v>0.0</v>
      </c>
      <c r="BL15" s="38">
        <f t="shared" si="42"/>
        <v>0.0</v>
      </c>
      <c r="BM15" s="38">
        <f t="shared" si="43"/>
        <v>0.0</v>
      </c>
      <c r="BN15" s="38">
        <f t="shared" si="44"/>
        <v>0.0</v>
      </c>
      <c r="BO15" s="38">
        <f t="shared" si="45"/>
        <v>0.0</v>
      </c>
      <c r="BP15" s="38">
        <f t="shared" si="46"/>
        <v>0.0</v>
      </c>
      <c r="BQ15" s="38">
        <f t="shared" si="47"/>
        <v>0.0</v>
      </c>
      <c r="BR15" s="38">
        <f t="shared" si="48"/>
        <v>0.0</v>
      </c>
      <c r="BS15" s="38">
        <f t="shared" si="49"/>
        <v>0.0</v>
      </c>
      <c r="BT15" s="38">
        <f t="shared" si="50"/>
        <v>0.0</v>
      </c>
      <c r="BU15" s="38">
        <f t="shared" si="51"/>
        <v>0.0</v>
      </c>
      <c r="BV15" s="38">
        <f t="shared" si="52"/>
        <v>0.0</v>
      </c>
      <c r="BW15" s="38">
        <f t="shared" si="53"/>
        <v>0.0</v>
      </c>
      <c r="BX15" s="38">
        <f t="shared" si="54"/>
        <v>0.0</v>
      </c>
      <c r="BY15" s="38">
        <f t="shared" si="55"/>
        <v>0.0</v>
      </c>
      <c r="BZ15" s="38">
        <f t="shared" si="56"/>
        <v>0.0</v>
      </c>
      <c r="CA15" s="38">
        <f t="shared" si="57"/>
        <v>0.0</v>
      </c>
      <c r="CB15" s="38">
        <f t="shared" si="58"/>
        <v>0.0</v>
      </c>
      <c r="CC15" s="38">
        <f t="shared" si="59"/>
        <v>0.0</v>
      </c>
      <c r="CD15" s="38">
        <f t="shared" si="60"/>
        <v>0.0</v>
      </c>
      <c r="CE15" s="38">
        <f t="shared" si="61"/>
        <v>0.0</v>
      </c>
      <c r="CF15" s="38">
        <f t="shared" si="62"/>
        <v>0.0</v>
      </c>
      <c r="CG15" s="38">
        <f t="shared" si="63"/>
        <v>0.0</v>
      </c>
      <c r="CH15" s="38">
        <f t="shared" si="64"/>
        <v>0.0</v>
      </c>
      <c r="CI15" s="38">
        <f t="shared" si="65"/>
        <v>0.0</v>
      </c>
      <c r="CJ15" s="38"/>
      <c r="CK15" s="13">
        <f t="shared" si="20"/>
        <v>0.0</v>
      </c>
    </row>
    <row r="16" spans="8:8" ht="38.0" customHeight="1">
      <c r="A16" s="27" t="str">
        <f t="shared" si="0"/>
        <v/>
      </c>
      <c r="B16" s="28"/>
      <c r="C16" s="49"/>
      <c r="D16" s="41"/>
      <c r="E16" s="41"/>
      <c r="F16" s="31">
        <f t="shared" si="21"/>
        <v>0.0</v>
      </c>
      <c r="G16" s="41"/>
      <c r="H16" s="41"/>
      <c r="I16" s="31">
        <f t="shared" si="22"/>
        <v>0.0</v>
      </c>
      <c r="J16" s="48"/>
      <c r="K16" s="47"/>
      <c r="L16" s="31">
        <f t="shared" si="23"/>
        <v>0.0</v>
      </c>
      <c r="M16" s="32"/>
      <c r="N16" s="32"/>
      <c r="O16" s="31">
        <f t="shared" si="24"/>
        <v>0.0</v>
      </c>
      <c r="P16" s="32"/>
      <c r="Q16" s="32"/>
      <c r="R16" s="31">
        <f t="shared" si="25"/>
        <v>0.0</v>
      </c>
      <c r="S16" s="32"/>
      <c r="T16" s="32"/>
      <c r="U16" s="31">
        <f t="shared" si="26"/>
        <v>0.0</v>
      </c>
      <c r="V16" s="47"/>
      <c r="W16" s="47"/>
      <c r="X16" s="31">
        <f t="shared" si="27"/>
        <v>0.0</v>
      </c>
      <c r="Y16" s="31"/>
      <c r="Z16" s="31"/>
      <c r="AA16" s="31"/>
      <c r="AB16" s="31">
        <f t="shared" si="28"/>
        <v>0.0</v>
      </c>
      <c r="AC16" s="33"/>
      <c r="AD16" s="34"/>
      <c r="AE16" s="35">
        <f t="shared" si="1"/>
        <v>0.0</v>
      </c>
      <c r="AF16" s="34"/>
      <c r="AG16" s="35">
        <f t="shared" si="2"/>
        <v>0.0</v>
      </c>
      <c r="AH16" s="34"/>
      <c r="AI16" s="35">
        <f t="shared" si="3"/>
        <v>0.0</v>
      </c>
      <c r="AJ16" s="34"/>
      <c r="AK16" s="35">
        <f t="shared" si="4"/>
        <v>0.0</v>
      </c>
      <c r="AL16" s="34"/>
      <c r="AM16" s="35">
        <f t="shared" si="5"/>
        <v>0.0</v>
      </c>
      <c r="AN16" s="34"/>
      <c r="AO16" s="35">
        <f t="shared" si="6"/>
        <v>0.0</v>
      </c>
      <c r="AP16" s="36">
        <f t="shared" si="29"/>
        <v>0.0</v>
      </c>
      <c r="AQ16" s="34"/>
      <c r="AR16" s="34"/>
      <c r="AS16" s="34"/>
      <c r="AT16" s="31">
        <f t="shared" si="30"/>
        <v>0.0</v>
      </c>
      <c r="AU16" s="37"/>
      <c r="AV16" s="38"/>
      <c r="AW16" s="38"/>
      <c r="AX16" s="38"/>
      <c r="AY16" s="38"/>
      <c r="AZ16" s="39" t="e">
        <f>VLOOKUP(C16,Employees!D:H,5,FALSE)</f>
        <v>#N/A</v>
      </c>
      <c r="BA16" s="38">
        <f t="shared" si="31"/>
        <v>0.0</v>
      </c>
      <c r="BB16" s="38">
        <f t="shared" si="32"/>
        <v>0.0</v>
      </c>
      <c r="BC16" s="38">
        <f t="shared" si="33"/>
        <v>0.0</v>
      </c>
      <c r="BD16" s="38">
        <f t="shared" si="34"/>
        <v>0.0</v>
      </c>
      <c r="BE16" s="38">
        <f t="shared" si="35"/>
        <v>0.0</v>
      </c>
      <c r="BF16" s="38">
        <f t="shared" si="36"/>
        <v>0.0</v>
      </c>
      <c r="BG16" s="38">
        <f t="shared" si="37"/>
        <v>0.0</v>
      </c>
      <c r="BH16" s="38">
        <f t="shared" si="38"/>
        <v>0.0</v>
      </c>
      <c r="BI16" s="38">
        <f t="shared" si="39"/>
        <v>0.0</v>
      </c>
      <c r="BJ16" s="38">
        <f t="shared" si="40"/>
        <v>0.0</v>
      </c>
      <c r="BK16" s="38">
        <f t="shared" si="41"/>
        <v>0.0</v>
      </c>
      <c r="BL16" s="38">
        <f t="shared" si="42"/>
        <v>0.0</v>
      </c>
      <c r="BM16" s="38">
        <f t="shared" si="43"/>
        <v>0.0</v>
      </c>
      <c r="BN16" s="38">
        <f t="shared" si="44"/>
        <v>0.0</v>
      </c>
      <c r="BO16" s="38">
        <f t="shared" si="45"/>
        <v>0.0</v>
      </c>
      <c r="BP16" s="38">
        <f t="shared" si="46"/>
        <v>0.0</v>
      </c>
      <c r="BQ16" s="38">
        <f t="shared" si="47"/>
        <v>0.0</v>
      </c>
      <c r="BR16" s="38">
        <f t="shared" si="48"/>
        <v>0.0</v>
      </c>
      <c r="BS16" s="38">
        <f t="shared" si="49"/>
        <v>0.0</v>
      </c>
      <c r="BT16" s="38">
        <f t="shared" si="50"/>
        <v>0.0</v>
      </c>
      <c r="BU16" s="38">
        <f t="shared" si="51"/>
        <v>0.0</v>
      </c>
      <c r="BV16" s="38">
        <f t="shared" si="52"/>
        <v>0.0</v>
      </c>
      <c r="BW16" s="38">
        <f t="shared" si="53"/>
        <v>0.0</v>
      </c>
      <c r="BX16" s="38">
        <f t="shared" si="54"/>
        <v>0.0</v>
      </c>
      <c r="BY16" s="38">
        <f t="shared" si="55"/>
        <v>0.0</v>
      </c>
      <c r="BZ16" s="38">
        <f t="shared" si="56"/>
        <v>0.0</v>
      </c>
      <c r="CA16" s="38">
        <f t="shared" si="57"/>
        <v>0.0</v>
      </c>
      <c r="CB16" s="38">
        <f t="shared" si="58"/>
        <v>0.0</v>
      </c>
      <c r="CC16" s="38">
        <f t="shared" si="59"/>
        <v>0.0</v>
      </c>
      <c r="CD16" s="38">
        <f t="shared" si="60"/>
        <v>0.0</v>
      </c>
      <c r="CE16" s="38">
        <f t="shared" si="61"/>
        <v>0.0</v>
      </c>
      <c r="CF16" s="38">
        <f t="shared" si="62"/>
        <v>0.0</v>
      </c>
      <c r="CG16" s="38">
        <f t="shared" si="63"/>
        <v>0.0</v>
      </c>
      <c r="CH16" s="38">
        <f t="shared" si="64"/>
        <v>0.0</v>
      </c>
      <c r="CI16" s="38">
        <f t="shared" si="65"/>
        <v>0.0</v>
      </c>
      <c r="CJ16" s="38"/>
      <c r="CK16" s="13">
        <f t="shared" si="20"/>
        <v>0.0</v>
      </c>
    </row>
    <row r="17" spans="8:8" ht="38.0" customHeight="1">
      <c r="A17" s="27" t="str">
        <f t="shared" si="0"/>
        <v/>
      </c>
      <c r="B17" s="28"/>
      <c r="C17" s="49"/>
      <c r="D17" s="30"/>
      <c r="E17" s="32"/>
      <c r="F17" s="31">
        <f t="shared" si="21"/>
        <v>0.0</v>
      </c>
      <c r="G17" s="41"/>
      <c r="H17" s="41"/>
      <c r="I17" s="31">
        <f t="shared" si="22"/>
        <v>0.0</v>
      </c>
      <c r="J17" s="48"/>
      <c r="K17" s="47"/>
      <c r="L17" s="31">
        <f t="shared" si="23"/>
        <v>0.0</v>
      </c>
      <c r="M17" s="47"/>
      <c r="N17" s="47"/>
      <c r="O17" s="31">
        <f t="shared" si="24"/>
        <v>0.0</v>
      </c>
      <c r="P17" s="47"/>
      <c r="Q17" s="47"/>
      <c r="R17" s="31">
        <f t="shared" si="25"/>
        <v>0.0</v>
      </c>
      <c r="S17" s="47"/>
      <c r="T17" s="47"/>
      <c r="U17" s="31">
        <f t="shared" si="26"/>
        <v>0.0</v>
      </c>
      <c r="V17" s="47"/>
      <c r="W17" s="47"/>
      <c r="X17" s="31">
        <f t="shared" si="27"/>
        <v>0.0</v>
      </c>
      <c r="Y17" s="31"/>
      <c r="Z17" s="31"/>
      <c r="AA17" s="31"/>
      <c r="AB17" s="31">
        <f t="shared" si="28"/>
        <v>0.0</v>
      </c>
      <c r="AC17" s="33"/>
      <c r="AD17" s="34"/>
      <c r="AE17" s="35">
        <f t="shared" si="1"/>
        <v>0.0</v>
      </c>
      <c r="AF17" s="34"/>
      <c r="AG17" s="35">
        <f t="shared" si="2"/>
        <v>0.0</v>
      </c>
      <c r="AH17" s="34"/>
      <c r="AI17" s="35">
        <f t="shared" si="3"/>
        <v>0.0</v>
      </c>
      <c r="AJ17" s="34"/>
      <c r="AK17" s="35">
        <f t="shared" si="4"/>
        <v>0.0</v>
      </c>
      <c r="AL17" s="34"/>
      <c r="AM17" s="35">
        <f t="shared" si="5"/>
        <v>0.0</v>
      </c>
      <c r="AN17" s="34"/>
      <c r="AO17" s="35">
        <f t="shared" si="6"/>
        <v>0.0</v>
      </c>
      <c r="AP17" s="36">
        <f t="shared" si="29"/>
        <v>0.0</v>
      </c>
      <c r="AQ17" s="34"/>
      <c r="AR17" s="34"/>
      <c r="AS17" s="34"/>
      <c r="AT17" s="31">
        <f t="shared" si="30"/>
        <v>0.0</v>
      </c>
      <c r="AU17" s="37"/>
      <c r="AV17" s="38"/>
      <c r="AW17" s="38"/>
      <c r="AX17" s="38"/>
      <c r="AY17" s="38"/>
      <c r="AZ17" s="39" t="e">
        <f>VLOOKUP(C17,Employees!D:H,5,FALSE)</f>
        <v>#N/A</v>
      </c>
      <c r="BA17" s="38">
        <f t="shared" si="31"/>
        <v>0.0</v>
      </c>
      <c r="BB17" s="38">
        <f t="shared" si="32"/>
        <v>0.0</v>
      </c>
      <c r="BC17" s="38">
        <f t="shared" si="33"/>
        <v>0.0</v>
      </c>
      <c r="BD17" s="38">
        <f t="shared" si="34"/>
        <v>0.0</v>
      </c>
      <c r="BE17" s="38">
        <f t="shared" si="35"/>
        <v>0.0</v>
      </c>
      <c r="BF17" s="38">
        <f t="shared" si="36"/>
        <v>0.0</v>
      </c>
      <c r="BG17" s="38">
        <f t="shared" si="37"/>
        <v>0.0</v>
      </c>
      <c r="BH17" s="38">
        <f t="shared" si="38"/>
        <v>0.0</v>
      </c>
      <c r="BI17" s="38">
        <f t="shared" si="39"/>
        <v>0.0</v>
      </c>
      <c r="BJ17" s="38">
        <f t="shared" si="40"/>
        <v>0.0</v>
      </c>
      <c r="BK17" s="38">
        <f t="shared" si="41"/>
        <v>0.0</v>
      </c>
      <c r="BL17" s="38">
        <f t="shared" si="42"/>
        <v>0.0</v>
      </c>
      <c r="BM17" s="38">
        <f t="shared" si="43"/>
        <v>0.0</v>
      </c>
      <c r="BN17" s="38">
        <f t="shared" si="44"/>
        <v>0.0</v>
      </c>
      <c r="BO17" s="38">
        <f t="shared" si="45"/>
        <v>0.0</v>
      </c>
      <c r="BP17" s="38">
        <f t="shared" si="46"/>
        <v>0.0</v>
      </c>
      <c r="BQ17" s="38">
        <f t="shared" si="47"/>
        <v>0.0</v>
      </c>
      <c r="BR17" s="38">
        <f t="shared" si="48"/>
        <v>0.0</v>
      </c>
      <c r="BS17" s="38">
        <f t="shared" si="49"/>
        <v>0.0</v>
      </c>
      <c r="BT17" s="38">
        <f t="shared" si="50"/>
        <v>0.0</v>
      </c>
      <c r="BU17" s="38">
        <f t="shared" si="51"/>
        <v>0.0</v>
      </c>
      <c r="BV17" s="38">
        <f t="shared" si="52"/>
        <v>0.0</v>
      </c>
      <c r="BW17" s="38">
        <f t="shared" si="53"/>
        <v>0.0</v>
      </c>
      <c r="BX17" s="38">
        <f t="shared" si="54"/>
        <v>0.0</v>
      </c>
      <c r="BY17" s="38">
        <f t="shared" si="55"/>
        <v>0.0</v>
      </c>
      <c r="BZ17" s="38">
        <f t="shared" si="56"/>
        <v>0.0</v>
      </c>
      <c r="CA17" s="38">
        <f t="shared" si="57"/>
        <v>0.0</v>
      </c>
      <c r="CB17" s="38">
        <f t="shared" si="58"/>
        <v>0.0</v>
      </c>
      <c r="CC17" s="38">
        <f t="shared" si="59"/>
        <v>0.0</v>
      </c>
      <c r="CD17" s="38">
        <f t="shared" si="60"/>
        <v>0.0</v>
      </c>
      <c r="CE17" s="38">
        <f t="shared" si="61"/>
        <v>0.0</v>
      </c>
      <c r="CF17" s="38">
        <f t="shared" si="62"/>
        <v>0.0</v>
      </c>
      <c r="CG17" s="38">
        <f t="shared" si="63"/>
        <v>0.0</v>
      </c>
      <c r="CH17" s="38">
        <f t="shared" si="64"/>
        <v>0.0</v>
      </c>
      <c r="CI17" s="38">
        <f t="shared" si="65"/>
        <v>0.0</v>
      </c>
      <c r="CJ17" s="38"/>
      <c r="CK17" s="13">
        <f t="shared" si="20"/>
        <v>0.0</v>
      </c>
    </row>
    <row r="18" spans="8:8" ht="38.0" customHeight="1">
      <c r="A18" s="27" t="str">
        <f t="shared" si="0"/>
        <v/>
      </c>
      <c r="B18" s="28"/>
      <c r="C18" s="49"/>
      <c r="D18" s="41"/>
      <c r="E18" s="41"/>
      <c r="F18" s="31">
        <f t="shared" si="21"/>
        <v>0.0</v>
      </c>
      <c r="G18" s="41"/>
      <c r="H18" s="41"/>
      <c r="I18" s="31">
        <f t="shared" si="22"/>
        <v>0.0</v>
      </c>
      <c r="J18" s="42"/>
      <c r="K18" s="32"/>
      <c r="L18" s="31">
        <f t="shared" si="23"/>
        <v>0.0</v>
      </c>
      <c r="M18" s="47"/>
      <c r="N18" s="47"/>
      <c r="O18" s="31">
        <f t="shared" si="24"/>
        <v>0.0</v>
      </c>
      <c r="P18" s="47"/>
      <c r="Q18" s="47"/>
      <c r="R18" s="31">
        <f t="shared" si="25"/>
        <v>0.0</v>
      </c>
      <c r="S18" s="47"/>
      <c r="T18" s="47"/>
      <c r="U18" s="31">
        <f t="shared" si="26"/>
        <v>0.0</v>
      </c>
      <c r="V18" s="47"/>
      <c r="W18" s="47"/>
      <c r="X18" s="31">
        <f t="shared" si="27"/>
        <v>0.0</v>
      </c>
      <c r="Y18" s="31"/>
      <c r="Z18" s="31"/>
      <c r="AA18" s="31"/>
      <c r="AB18" s="31">
        <f t="shared" si="28"/>
        <v>0.0</v>
      </c>
      <c r="AC18" s="33"/>
      <c r="AD18" s="34"/>
      <c r="AE18" s="35">
        <f t="shared" si="1"/>
        <v>0.0</v>
      </c>
      <c r="AF18" s="34"/>
      <c r="AG18" s="35">
        <f t="shared" si="2"/>
        <v>0.0</v>
      </c>
      <c r="AH18" s="34"/>
      <c r="AI18" s="35">
        <f t="shared" si="3"/>
        <v>0.0</v>
      </c>
      <c r="AJ18" s="34"/>
      <c r="AK18" s="35">
        <f t="shared" si="4"/>
        <v>0.0</v>
      </c>
      <c r="AL18" s="34"/>
      <c r="AM18" s="35">
        <f t="shared" si="5"/>
        <v>0.0</v>
      </c>
      <c r="AN18" s="34"/>
      <c r="AO18" s="35">
        <f t="shared" si="6"/>
        <v>0.0</v>
      </c>
      <c r="AP18" s="36">
        <f t="shared" si="29"/>
        <v>0.0</v>
      </c>
      <c r="AQ18" s="34"/>
      <c r="AR18" s="34"/>
      <c r="AS18" s="34"/>
      <c r="AT18" s="31">
        <f t="shared" si="30"/>
        <v>0.0</v>
      </c>
      <c r="AU18" s="37"/>
      <c r="AV18" s="38"/>
      <c r="AW18" s="38"/>
      <c r="AX18" s="38"/>
      <c r="AY18" s="38"/>
      <c r="AZ18" s="39" t="e">
        <f>VLOOKUP(C18,Employees!D:H,5,FALSE)</f>
        <v>#N/A</v>
      </c>
      <c r="BA18" s="38">
        <f t="shared" si="31"/>
        <v>0.0</v>
      </c>
      <c r="BB18" s="38">
        <f t="shared" si="32"/>
        <v>0.0</v>
      </c>
      <c r="BC18" s="38">
        <f t="shared" si="33"/>
        <v>0.0</v>
      </c>
      <c r="BD18" s="38">
        <f t="shared" si="34"/>
        <v>0.0</v>
      </c>
      <c r="BE18" s="38">
        <f t="shared" si="35"/>
        <v>0.0</v>
      </c>
      <c r="BF18" s="38">
        <f t="shared" si="36"/>
        <v>0.0</v>
      </c>
      <c r="BG18" s="38">
        <f t="shared" si="37"/>
        <v>0.0</v>
      </c>
      <c r="BH18" s="38">
        <f t="shared" si="38"/>
        <v>0.0</v>
      </c>
      <c r="BI18" s="38">
        <f t="shared" si="39"/>
        <v>0.0</v>
      </c>
      <c r="BJ18" s="38">
        <f t="shared" si="40"/>
        <v>0.0</v>
      </c>
      <c r="BK18" s="38">
        <f t="shared" si="41"/>
        <v>0.0</v>
      </c>
      <c r="BL18" s="38">
        <f t="shared" si="42"/>
        <v>0.0</v>
      </c>
      <c r="BM18" s="38">
        <f t="shared" si="43"/>
        <v>0.0</v>
      </c>
      <c r="BN18" s="38">
        <f t="shared" si="44"/>
        <v>0.0</v>
      </c>
      <c r="BO18" s="38">
        <f t="shared" si="45"/>
        <v>0.0</v>
      </c>
      <c r="BP18" s="38">
        <f t="shared" si="46"/>
        <v>0.0</v>
      </c>
      <c r="BQ18" s="38">
        <f t="shared" si="47"/>
        <v>0.0</v>
      </c>
      <c r="BR18" s="38">
        <f t="shared" si="48"/>
        <v>0.0</v>
      </c>
      <c r="BS18" s="38">
        <f t="shared" si="49"/>
        <v>0.0</v>
      </c>
      <c r="BT18" s="38">
        <f t="shared" si="50"/>
        <v>0.0</v>
      </c>
      <c r="BU18" s="38">
        <f t="shared" si="51"/>
        <v>0.0</v>
      </c>
      <c r="BV18" s="38">
        <f t="shared" si="52"/>
        <v>0.0</v>
      </c>
      <c r="BW18" s="38">
        <f t="shared" si="53"/>
        <v>0.0</v>
      </c>
      <c r="BX18" s="38">
        <f t="shared" si="54"/>
        <v>0.0</v>
      </c>
      <c r="BY18" s="38">
        <f t="shared" si="55"/>
        <v>0.0</v>
      </c>
      <c r="BZ18" s="38">
        <f t="shared" si="56"/>
        <v>0.0</v>
      </c>
      <c r="CA18" s="38">
        <f t="shared" si="57"/>
        <v>0.0</v>
      </c>
      <c r="CB18" s="38">
        <f t="shared" si="58"/>
        <v>0.0</v>
      </c>
      <c r="CC18" s="38">
        <f t="shared" si="59"/>
        <v>0.0</v>
      </c>
      <c r="CD18" s="38">
        <f t="shared" si="60"/>
        <v>0.0</v>
      </c>
      <c r="CE18" s="38">
        <f t="shared" si="61"/>
        <v>0.0</v>
      </c>
      <c r="CF18" s="38">
        <f t="shared" si="62"/>
        <v>0.0</v>
      </c>
      <c r="CG18" s="38">
        <f t="shared" si="63"/>
        <v>0.0</v>
      </c>
      <c r="CH18" s="38">
        <f t="shared" si="64"/>
        <v>0.0</v>
      </c>
      <c r="CI18" s="38">
        <f t="shared" si="65"/>
        <v>0.0</v>
      </c>
      <c r="CJ18" s="38"/>
      <c r="CK18" s="13">
        <f t="shared" si="20"/>
        <v>0.0</v>
      </c>
    </row>
    <row r="19" spans="8:8" ht="38.0" customHeight="1">
      <c r="A19" s="27" t="str">
        <f t="shared" si="0"/>
        <v/>
      </c>
      <c r="B19" s="28"/>
      <c r="C19" s="49"/>
      <c r="D19" s="41"/>
      <c r="E19" s="41"/>
      <c r="F19" s="31">
        <f t="shared" si="21"/>
        <v>0.0</v>
      </c>
      <c r="G19" s="41"/>
      <c r="H19" s="41"/>
      <c r="I19" s="31">
        <f t="shared" si="22"/>
        <v>0.0</v>
      </c>
      <c r="J19" s="48"/>
      <c r="K19" s="47"/>
      <c r="L19" s="31">
        <f t="shared" si="23"/>
        <v>0.0</v>
      </c>
      <c r="M19" s="32"/>
      <c r="N19" s="32"/>
      <c r="O19" s="31">
        <f t="shared" si="24"/>
        <v>0.0</v>
      </c>
      <c r="P19" s="47"/>
      <c r="Q19" s="47"/>
      <c r="R19" s="31">
        <f t="shared" si="25"/>
        <v>0.0</v>
      </c>
      <c r="S19" s="47"/>
      <c r="T19" s="47"/>
      <c r="U19" s="31">
        <f t="shared" si="26"/>
        <v>0.0</v>
      </c>
      <c r="V19" s="47"/>
      <c r="W19" s="47"/>
      <c r="X19" s="31">
        <f t="shared" si="27"/>
        <v>0.0</v>
      </c>
      <c r="Y19" s="31"/>
      <c r="Z19" s="31"/>
      <c r="AA19" s="31"/>
      <c r="AB19" s="31">
        <f t="shared" si="28"/>
        <v>0.0</v>
      </c>
      <c r="AC19" s="33"/>
      <c r="AD19" s="34"/>
      <c r="AE19" s="35">
        <f t="shared" si="1"/>
        <v>0.0</v>
      </c>
      <c r="AF19" s="34"/>
      <c r="AG19" s="35">
        <f t="shared" si="2"/>
        <v>0.0</v>
      </c>
      <c r="AH19" s="34"/>
      <c r="AI19" s="35">
        <f t="shared" si="3"/>
        <v>0.0</v>
      </c>
      <c r="AJ19" s="34"/>
      <c r="AK19" s="35">
        <f t="shared" si="4"/>
        <v>0.0</v>
      </c>
      <c r="AL19" s="34"/>
      <c r="AM19" s="35">
        <f t="shared" si="5"/>
        <v>0.0</v>
      </c>
      <c r="AN19" s="34"/>
      <c r="AO19" s="35">
        <f t="shared" si="6"/>
        <v>0.0</v>
      </c>
      <c r="AP19" s="36">
        <f t="shared" si="29"/>
        <v>0.0</v>
      </c>
      <c r="AQ19" s="34"/>
      <c r="AR19" s="34"/>
      <c r="AS19" s="34"/>
      <c r="AT19" s="31">
        <f t="shared" si="30"/>
        <v>0.0</v>
      </c>
      <c r="AU19" s="37"/>
      <c r="AV19" s="38"/>
      <c r="AW19" s="38"/>
      <c r="AX19" s="38"/>
      <c r="AY19" s="38"/>
      <c r="AZ19" s="39" t="e">
        <f>VLOOKUP(C19,Employees!D:H,5,FALSE)</f>
        <v>#N/A</v>
      </c>
      <c r="BA19" s="38">
        <f t="shared" si="31"/>
        <v>0.0</v>
      </c>
      <c r="BB19" s="38">
        <f t="shared" si="32"/>
        <v>0.0</v>
      </c>
      <c r="BC19" s="38">
        <f t="shared" si="33"/>
        <v>0.0</v>
      </c>
      <c r="BD19" s="38">
        <f t="shared" si="34"/>
        <v>0.0</v>
      </c>
      <c r="BE19" s="38">
        <f t="shared" si="35"/>
        <v>0.0</v>
      </c>
      <c r="BF19" s="38">
        <f t="shared" si="36"/>
        <v>0.0</v>
      </c>
      <c r="BG19" s="38">
        <f t="shared" si="37"/>
        <v>0.0</v>
      </c>
      <c r="BH19" s="38">
        <f t="shared" si="38"/>
        <v>0.0</v>
      </c>
      <c r="BI19" s="38">
        <f t="shared" si="39"/>
        <v>0.0</v>
      </c>
      <c r="BJ19" s="38">
        <f t="shared" si="40"/>
        <v>0.0</v>
      </c>
      <c r="BK19" s="38">
        <f t="shared" si="41"/>
        <v>0.0</v>
      </c>
      <c r="BL19" s="38">
        <f t="shared" si="42"/>
        <v>0.0</v>
      </c>
      <c r="BM19" s="38">
        <f t="shared" si="43"/>
        <v>0.0</v>
      </c>
      <c r="BN19" s="38">
        <f t="shared" si="44"/>
        <v>0.0</v>
      </c>
      <c r="BO19" s="38">
        <f t="shared" si="45"/>
        <v>0.0</v>
      </c>
      <c r="BP19" s="38">
        <f t="shared" si="46"/>
        <v>0.0</v>
      </c>
      <c r="BQ19" s="38">
        <f t="shared" si="47"/>
        <v>0.0</v>
      </c>
      <c r="BR19" s="38">
        <f t="shared" si="48"/>
        <v>0.0</v>
      </c>
      <c r="BS19" s="38">
        <f t="shared" si="49"/>
        <v>0.0</v>
      </c>
      <c r="BT19" s="38">
        <f t="shared" si="50"/>
        <v>0.0</v>
      </c>
      <c r="BU19" s="38">
        <f t="shared" si="51"/>
        <v>0.0</v>
      </c>
      <c r="BV19" s="38">
        <f t="shared" si="52"/>
        <v>0.0</v>
      </c>
      <c r="BW19" s="38">
        <f t="shared" si="53"/>
        <v>0.0</v>
      </c>
      <c r="BX19" s="38">
        <f t="shared" si="54"/>
        <v>0.0</v>
      </c>
      <c r="BY19" s="38">
        <f t="shared" si="55"/>
        <v>0.0</v>
      </c>
      <c r="BZ19" s="38">
        <f t="shared" si="56"/>
        <v>0.0</v>
      </c>
      <c r="CA19" s="38">
        <f t="shared" si="57"/>
        <v>0.0</v>
      </c>
      <c r="CB19" s="38">
        <f t="shared" si="58"/>
        <v>0.0</v>
      </c>
      <c r="CC19" s="38">
        <f t="shared" si="59"/>
        <v>0.0</v>
      </c>
      <c r="CD19" s="38">
        <f t="shared" si="60"/>
        <v>0.0</v>
      </c>
      <c r="CE19" s="38">
        <f t="shared" si="61"/>
        <v>0.0</v>
      </c>
      <c r="CF19" s="38">
        <f t="shared" si="62"/>
        <v>0.0</v>
      </c>
      <c r="CG19" s="38">
        <f t="shared" si="63"/>
        <v>0.0</v>
      </c>
      <c r="CH19" s="38">
        <f t="shared" si="64"/>
        <v>0.0</v>
      </c>
      <c r="CI19" s="38">
        <f t="shared" si="65"/>
        <v>0.0</v>
      </c>
      <c r="CJ19" s="38"/>
      <c r="CK19" s="13">
        <f t="shared" si="20"/>
        <v>0.0</v>
      </c>
    </row>
    <row r="20" spans="8:8" ht="38.0" customHeight="1">
      <c r="A20" s="27" t="str">
        <f t="shared" si="0"/>
        <v/>
      </c>
      <c r="B20" s="28"/>
      <c r="C20" s="49"/>
      <c r="D20" s="41"/>
      <c r="E20" s="41"/>
      <c r="F20" s="31">
        <f t="shared" si="21"/>
        <v>0.0</v>
      </c>
      <c r="G20" s="41"/>
      <c r="H20" s="41"/>
      <c r="I20" s="31">
        <f t="shared" si="22"/>
        <v>0.0</v>
      </c>
      <c r="J20" s="48"/>
      <c r="K20" s="47"/>
      <c r="L20" s="31">
        <f t="shared" si="23"/>
        <v>0.0</v>
      </c>
      <c r="M20" s="47"/>
      <c r="N20" s="47"/>
      <c r="O20" s="31">
        <f t="shared" si="24"/>
        <v>0.0</v>
      </c>
      <c r="P20" s="32"/>
      <c r="Q20" s="32"/>
      <c r="R20" s="31">
        <f t="shared" si="25"/>
        <v>0.0</v>
      </c>
      <c r="S20" s="47"/>
      <c r="T20" s="47"/>
      <c r="U20" s="31">
        <f t="shared" si="26"/>
        <v>0.0</v>
      </c>
      <c r="V20" s="47"/>
      <c r="W20" s="47"/>
      <c r="X20" s="31">
        <f t="shared" si="27"/>
        <v>0.0</v>
      </c>
      <c r="Y20" s="31"/>
      <c r="Z20" s="31"/>
      <c r="AA20" s="31"/>
      <c r="AB20" s="31">
        <f t="shared" si="28"/>
        <v>0.0</v>
      </c>
      <c r="AC20" s="33"/>
      <c r="AD20" s="34"/>
      <c r="AE20" s="35">
        <f t="shared" si="1"/>
        <v>0.0</v>
      </c>
      <c r="AF20" s="34"/>
      <c r="AG20" s="35">
        <f t="shared" si="2"/>
        <v>0.0</v>
      </c>
      <c r="AH20" s="34"/>
      <c r="AI20" s="35">
        <f t="shared" si="3"/>
        <v>0.0</v>
      </c>
      <c r="AJ20" s="34"/>
      <c r="AK20" s="35">
        <f t="shared" si="4"/>
        <v>0.0</v>
      </c>
      <c r="AL20" s="34"/>
      <c r="AM20" s="35">
        <f t="shared" si="5"/>
        <v>0.0</v>
      </c>
      <c r="AN20" s="34"/>
      <c r="AO20" s="35">
        <f t="shared" si="6"/>
        <v>0.0</v>
      </c>
      <c r="AP20" s="36">
        <f t="shared" si="29"/>
        <v>0.0</v>
      </c>
      <c r="AQ20" s="34"/>
      <c r="AR20" s="34"/>
      <c r="AS20" s="34"/>
      <c r="AT20" s="31">
        <f t="shared" si="30"/>
        <v>0.0</v>
      </c>
      <c r="AU20" s="37"/>
      <c r="AV20" s="38"/>
      <c r="AW20" s="38"/>
      <c r="AX20" s="38"/>
      <c r="AY20" s="38"/>
      <c r="AZ20" s="39" t="e">
        <f>VLOOKUP(C20,Employees!D:H,5,FALSE)</f>
        <v>#N/A</v>
      </c>
      <c r="BA20" s="38">
        <f t="shared" si="31"/>
        <v>0.0</v>
      </c>
      <c r="BB20" s="38">
        <f t="shared" si="32"/>
        <v>0.0</v>
      </c>
      <c r="BC20" s="38">
        <f t="shared" si="33"/>
        <v>0.0</v>
      </c>
      <c r="BD20" s="38">
        <f t="shared" si="34"/>
        <v>0.0</v>
      </c>
      <c r="BE20" s="38">
        <f t="shared" si="35"/>
        <v>0.0</v>
      </c>
      <c r="BF20" s="38">
        <f t="shared" si="36"/>
        <v>0.0</v>
      </c>
      <c r="BG20" s="38">
        <f t="shared" si="37"/>
        <v>0.0</v>
      </c>
      <c r="BH20" s="38">
        <f t="shared" si="38"/>
        <v>0.0</v>
      </c>
      <c r="BI20" s="38">
        <f t="shared" si="39"/>
        <v>0.0</v>
      </c>
      <c r="BJ20" s="38">
        <f t="shared" si="40"/>
        <v>0.0</v>
      </c>
      <c r="BK20" s="38">
        <f t="shared" si="41"/>
        <v>0.0</v>
      </c>
      <c r="BL20" s="38">
        <f t="shared" si="42"/>
        <v>0.0</v>
      </c>
      <c r="BM20" s="38">
        <f t="shared" si="43"/>
        <v>0.0</v>
      </c>
      <c r="BN20" s="38">
        <f t="shared" si="44"/>
        <v>0.0</v>
      </c>
      <c r="BO20" s="38">
        <f t="shared" si="45"/>
        <v>0.0</v>
      </c>
      <c r="BP20" s="38">
        <f t="shared" si="46"/>
        <v>0.0</v>
      </c>
      <c r="BQ20" s="38">
        <f t="shared" si="47"/>
        <v>0.0</v>
      </c>
      <c r="BR20" s="38">
        <f t="shared" si="48"/>
        <v>0.0</v>
      </c>
      <c r="BS20" s="38">
        <f t="shared" si="49"/>
        <v>0.0</v>
      </c>
      <c r="BT20" s="38">
        <f t="shared" si="50"/>
        <v>0.0</v>
      </c>
      <c r="BU20" s="38">
        <f t="shared" si="51"/>
        <v>0.0</v>
      </c>
      <c r="BV20" s="38">
        <f t="shared" si="52"/>
        <v>0.0</v>
      </c>
      <c r="BW20" s="38">
        <f t="shared" si="53"/>
        <v>0.0</v>
      </c>
      <c r="BX20" s="38">
        <f t="shared" si="54"/>
        <v>0.0</v>
      </c>
      <c r="BY20" s="38">
        <f t="shared" si="55"/>
        <v>0.0</v>
      </c>
      <c r="BZ20" s="38">
        <f t="shared" si="56"/>
        <v>0.0</v>
      </c>
      <c r="CA20" s="38">
        <f t="shared" si="57"/>
        <v>0.0</v>
      </c>
      <c r="CB20" s="38">
        <f t="shared" si="58"/>
        <v>0.0</v>
      </c>
      <c r="CC20" s="38">
        <f t="shared" si="59"/>
        <v>0.0</v>
      </c>
      <c r="CD20" s="38">
        <f t="shared" si="60"/>
        <v>0.0</v>
      </c>
      <c r="CE20" s="38">
        <f t="shared" si="61"/>
        <v>0.0</v>
      </c>
      <c r="CF20" s="38">
        <f t="shared" si="62"/>
        <v>0.0</v>
      </c>
      <c r="CG20" s="38">
        <f t="shared" si="63"/>
        <v>0.0</v>
      </c>
      <c r="CH20" s="38">
        <f t="shared" si="64"/>
        <v>0.0</v>
      </c>
      <c r="CI20" s="38">
        <f t="shared" si="65"/>
        <v>0.0</v>
      </c>
      <c r="CJ20" s="38"/>
      <c r="CK20" s="13">
        <f t="shared" si="20"/>
        <v>0.0</v>
      </c>
    </row>
    <row r="21" spans="8:8" ht="38.0" customHeight="1">
      <c r="A21" s="27" t="str">
        <f t="shared" si="0"/>
        <v/>
      </c>
      <c r="B21" s="28"/>
      <c r="C21" s="50"/>
      <c r="D21" s="41"/>
      <c r="E21" s="41"/>
      <c r="F21" s="31">
        <f t="shared" si="66" ref="F21:F29">BA21-BB21</f>
        <v>0.0</v>
      </c>
      <c r="G21" s="41"/>
      <c r="H21" s="41"/>
      <c r="I21" s="31">
        <f t="shared" si="67" ref="I21:I29">BF21-BG21</f>
        <v>0.0</v>
      </c>
      <c r="J21" s="48"/>
      <c r="K21" s="47"/>
      <c r="L21" s="31">
        <f t="shared" si="68" ref="L21:L29">BK21-BL21</f>
        <v>0.0</v>
      </c>
      <c r="M21" s="47"/>
      <c r="N21" s="47"/>
      <c r="O21" s="31">
        <f t="shared" si="69" ref="O21:O29">BP21-BQ21</f>
        <v>0.0</v>
      </c>
      <c r="P21" s="47"/>
      <c r="Q21" s="47"/>
      <c r="R21" s="31">
        <f t="shared" si="70" ref="R21:R29">BU21-BV21</f>
        <v>0.0</v>
      </c>
      <c r="S21" s="47"/>
      <c r="T21" s="47"/>
      <c r="U21" s="31">
        <f t="shared" si="71" ref="U21:U29">BZ21-CA21</f>
        <v>0.0</v>
      </c>
      <c r="V21" s="47"/>
      <c r="W21" s="47"/>
      <c r="X21" s="31">
        <f t="shared" si="72" ref="X21:X29">CE21-CF21</f>
        <v>0.0</v>
      </c>
      <c r="Y21" s="31"/>
      <c r="Z21" s="31"/>
      <c r="AA21" s="31"/>
      <c r="AB21" s="31">
        <f t="shared" si="73" ref="AB21:AB29">SUM(F21,I21,L21,O21,R21,U21,X21)</f>
        <v>0.0</v>
      </c>
      <c r="AC21" s="33"/>
      <c r="AD21" s="34"/>
      <c r="AE21" s="35">
        <f t="shared" si="74" ref="AE21:AE29">SUMIF($BC$1:$CI$1,AE$1,$BC21:$CI21)+AD21</f>
        <v>0.0</v>
      </c>
      <c r="AF21" s="34"/>
      <c r="AG21" s="35">
        <f t="shared" si="75" ref="AG21:AG29">SUMIF($BC$1:$CI$1,AG$1,$BC21:$CI21)+AF21</f>
        <v>0.0</v>
      </c>
      <c r="AH21" s="34"/>
      <c r="AI21" s="35">
        <f t="shared" si="76" ref="AI21:AI29">SUMIF($BC$1:$CI$1,AI$1,$BC21:$CI21)+AH21</f>
        <v>0.0</v>
      </c>
      <c r="AJ21" s="34"/>
      <c r="AK21" s="35">
        <f t="shared" si="77" ref="AK21:AK29">SUMIF($BC$1:$CI$1,AK$1,$BC21:$CI21)+AJ21</f>
        <v>0.0</v>
      </c>
      <c r="AL21" s="34"/>
      <c r="AM21" s="35">
        <f t="shared" si="78" ref="AM21:AM29">SUMIF($BC$1:$CI$1,AM$1,$BC21:$CI21)+AL21</f>
        <v>0.0</v>
      </c>
      <c r="AN21" s="34"/>
      <c r="AO21" s="35">
        <f t="shared" si="79" ref="AO21:AO29">SUMIF($BC$1:$CI$1,AO$1,$BC21:$CI21)+AN21</f>
        <v>0.0</v>
      </c>
      <c r="AP21" s="36">
        <f t="shared" si="80" ref="AP21:AP29">CK21</f>
        <v>0.0</v>
      </c>
      <c r="AQ21" s="34"/>
      <c r="AR21" s="34"/>
      <c r="AS21" s="34"/>
      <c r="AT21" s="31">
        <f t="shared" si="81" ref="AT21:AT29">AE21+AG21+AI21+AK21+AM21+AO21+SUM(AQ21:AS21)</f>
        <v>0.0</v>
      </c>
      <c r="AU21" s="37"/>
      <c r="AV21" s="38"/>
      <c r="AW21" s="38"/>
      <c r="AX21" s="38"/>
      <c r="AY21" s="38"/>
      <c r="AZ21" s="39" t="e">
        <f>VLOOKUP(C21,Employees!D:H,5,FALSE)</f>
        <v>#N/A</v>
      </c>
      <c r="BA21" s="38">
        <f t="shared" si="31"/>
        <v>0.0</v>
      </c>
      <c r="BB21" s="38">
        <f t="shared" si="32"/>
        <v>0.0</v>
      </c>
      <c r="BC21" s="38">
        <f t="shared" si="33"/>
        <v>0.0</v>
      </c>
      <c r="BD21" s="38">
        <f t="shared" si="34"/>
        <v>0.0</v>
      </c>
      <c r="BE21" s="38">
        <f t="shared" si="35"/>
        <v>0.0</v>
      </c>
      <c r="BF21" s="38">
        <f t="shared" si="36"/>
        <v>0.0</v>
      </c>
      <c r="BG21" s="38">
        <f t="shared" si="37"/>
        <v>0.0</v>
      </c>
      <c r="BH21" s="38">
        <f t="shared" si="38"/>
        <v>0.0</v>
      </c>
      <c r="BI21" s="38">
        <f t="shared" si="39"/>
        <v>0.0</v>
      </c>
      <c r="BJ21" s="38">
        <f t="shared" si="40"/>
        <v>0.0</v>
      </c>
      <c r="BK21" s="38">
        <f t="shared" si="41"/>
        <v>0.0</v>
      </c>
      <c r="BL21" s="38">
        <f t="shared" si="42"/>
        <v>0.0</v>
      </c>
      <c r="BM21" s="38">
        <f t="shared" si="43"/>
        <v>0.0</v>
      </c>
      <c r="BN21" s="38">
        <f t="shared" si="44"/>
        <v>0.0</v>
      </c>
      <c r="BO21" s="38">
        <f t="shared" si="45"/>
        <v>0.0</v>
      </c>
      <c r="BP21" s="38">
        <f t="shared" si="46"/>
        <v>0.0</v>
      </c>
      <c r="BQ21" s="38">
        <f t="shared" si="47"/>
        <v>0.0</v>
      </c>
      <c r="BR21" s="38">
        <f t="shared" si="48"/>
        <v>0.0</v>
      </c>
      <c r="BS21" s="38">
        <f t="shared" si="49"/>
        <v>0.0</v>
      </c>
      <c r="BT21" s="38">
        <f t="shared" si="50"/>
        <v>0.0</v>
      </c>
      <c r="BU21" s="38">
        <f t="shared" si="51"/>
        <v>0.0</v>
      </c>
      <c r="BV21" s="38">
        <f t="shared" si="52"/>
        <v>0.0</v>
      </c>
      <c r="BW21" s="38">
        <f t="shared" si="53"/>
        <v>0.0</v>
      </c>
      <c r="BX21" s="38">
        <f t="shared" si="54"/>
        <v>0.0</v>
      </c>
      <c r="BY21" s="38">
        <f t="shared" si="55"/>
        <v>0.0</v>
      </c>
      <c r="BZ21" s="38">
        <f t="shared" si="56"/>
        <v>0.0</v>
      </c>
      <c r="CA21" s="38">
        <f t="shared" si="57"/>
        <v>0.0</v>
      </c>
      <c r="CB21" s="38">
        <f t="shared" si="58"/>
        <v>0.0</v>
      </c>
      <c r="CC21" s="38">
        <f t="shared" si="59"/>
        <v>0.0</v>
      </c>
      <c r="CD21" s="38">
        <f t="shared" si="60"/>
        <v>0.0</v>
      </c>
      <c r="CE21" s="38">
        <f t="shared" si="61"/>
        <v>0.0</v>
      </c>
      <c r="CF21" s="38">
        <f t="shared" si="62"/>
        <v>0.0</v>
      </c>
      <c r="CG21" s="38">
        <f t="shared" si="63"/>
        <v>0.0</v>
      </c>
      <c r="CH21" s="38">
        <f t="shared" si="64"/>
        <v>0.0</v>
      </c>
      <c r="CI21" s="38">
        <f t="shared" si="65"/>
        <v>0.0</v>
      </c>
      <c r="CJ21" s="38"/>
      <c r="CK21" s="13">
        <f t="shared" si="20"/>
        <v>0.0</v>
      </c>
    </row>
    <row r="22" spans="8:8" ht="38.0" customHeight="1">
      <c r="A22" s="27" t="str">
        <f t="shared" si="0"/>
        <v/>
      </c>
      <c r="B22" s="28"/>
      <c r="C22" s="50"/>
      <c r="D22" s="41"/>
      <c r="E22" s="41"/>
      <c r="F22" s="31">
        <f t="shared" si="66"/>
        <v>0.0</v>
      </c>
      <c r="G22" s="41"/>
      <c r="H22" s="41"/>
      <c r="I22" s="31">
        <f t="shared" si="67"/>
        <v>0.0</v>
      </c>
      <c r="J22" s="48"/>
      <c r="K22" s="47"/>
      <c r="L22" s="31">
        <f t="shared" si="68"/>
        <v>0.0</v>
      </c>
      <c r="M22" s="47"/>
      <c r="N22" s="47"/>
      <c r="O22" s="31">
        <f t="shared" si="69"/>
        <v>0.0</v>
      </c>
      <c r="P22" s="47"/>
      <c r="Q22" s="47"/>
      <c r="R22" s="31">
        <f t="shared" si="70"/>
        <v>0.0</v>
      </c>
      <c r="S22" s="47"/>
      <c r="T22" s="47"/>
      <c r="U22" s="31">
        <f t="shared" si="71"/>
        <v>0.0</v>
      </c>
      <c r="V22" s="47"/>
      <c r="W22" s="47"/>
      <c r="X22" s="31">
        <f t="shared" si="72"/>
        <v>0.0</v>
      </c>
      <c r="Y22" s="31"/>
      <c r="Z22" s="31"/>
      <c r="AA22" s="31"/>
      <c r="AB22" s="31">
        <f t="shared" si="73"/>
        <v>0.0</v>
      </c>
      <c r="AC22" s="33"/>
      <c r="AD22" s="34"/>
      <c r="AE22" s="35">
        <f t="shared" si="74"/>
        <v>0.0</v>
      </c>
      <c r="AF22" s="34"/>
      <c r="AG22" s="35">
        <f t="shared" si="75"/>
        <v>0.0</v>
      </c>
      <c r="AH22" s="34"/>
      <c r="AI22" s="35">
        <f t="shared" si="76"/>
        <v>0.0</v>
      </c>
      <c r="AJ22" s="34"/>
      <c r="AK22" s="35">
        <f t="shared" si="77"/>
        <v>0.0</v>
      </c>
      <c r="AL22" s="34"/>
      <c r="AM22" s="35">
        <f t="shared" si="78"/>
        <v>0.0</v>
      </c>
      <c r="AN22" s="34"/>
      <c r="AO22" s="35">
        <f t="shared" si="79"/>
        <v>0.0</v>
      </c>
      <c r="AP22" s="36">
        <f t="shared" si="80"/>
        <v>0.0</v>
      </c>
      <c r="AQ22" s="34"/>
      <c r="AR22" s="34"/>
      <c r="AS22" s="34"/>
      <c r="AT22" s="31">
        <f t="shared" si="81"/>
        <v>0.0</v>
      </c>
      <c r="AU22" s="37"/>
      <c r="AV22" s="38"/>
      <c r="AW22" s="38"/>
      <c r="AX22" s="38"/>
      <c r="AY22" s="38"/>
      <c r="AZ22" s="39" t="e">
        <f>VLOOKUP(C22,Employees!D:H,5,FALSE)</f>
        <v>#N/A</v>
      </c>
      <c r="BA22" s="38">
        <f t="shared" si="31"/>
        <v>0.0</v>
      </c>
      <c r="BB22" s="38">
        <f t="shared" si="32"/>
        <v>0.0</v>
      </c>
      <c r="BC22" s="38">
        <f t="shared" si="33"/>
        <v>0.0</v>
      </c>
      <c r="BD22" s="38">
        <f t="shared" si="34"/>
        <v>0.0</v>
      </c>
      <c r="BE22" s="38">
        <f t="shared" si="35"/>
        <v>0.0</v>
      </c>
      <c r="BF22" s="38">
        <f t="shared" si="36"/>
        <v>0.0</v>
      </c>
      <c r="BG22" s="38">
        <f t="shared" si="37"/>
        <v>0.0</v>
      </c>
      <c r="BH22" s="38">
        <f t="shared" si="38"/>
        <v>0.0</v>
      </c>
      <c r="BI22" s="38">
        <f t="shared" si="39"/>
        <v>0.0</v>
      </c>
      <c r="BJ22" s="38">
        <f t="shared" si="40"/>
        <v>0.0</v>
      </c>
      <c r="BK22" s="38">
        <f t="shared" si="41"/>
        <v>0.0</v>
      </c>
      <c r="BL22" s="38">
        <f t="shared" si="42"/>
        <v>0.0</v>
      </c>
      <c r="BM22" s="38">
        <f t="shared" si="43"/>
        <v>0.0</v>
      </c>
      <c r="BN22" s="38">
        <f t="shared" si="44"/>
        <v>0.0</v>
      </c>
      <c r="BO22" s="38">
        <f t="shared" si="45"/>
        <v>0.0</v>
      </c>
      <c r="BP22" s="38">
        <f t="shared" si="46"/>
        <v>0.0</v>
      </c>
      <c r="BQ22" s="38">
        <f t="shared" si="47"/>
        <v>0.0</v>
      </c>
      <c r="BR22" s="38">
        <f t="shared" si="48"/>
        <v>0.0</v>
      </c>
      <c r="BS22" s="38">
        <f t="shared" si="49"/>
        <v>0.0</v>
      </c>
      <c r="BT22" s="38">
        <f t="shared" si="50"/>
        <v>0.0</v>
      </c>
      <c r="BU22" s="38">
        <f t="shared" si="51"/>
        <v>0.0</v>
      </c>
      <c r="BV22" s="38">
        <f t="shared" si="52"/>
        <v>0.0</v>
      </c>
      <c r="BW22" s="38">
        <f t="shared" si="53"/>
        <v>0.0</v>
      </c>
      <c r="BX22" s="38">
        <f t="shared" si="54"/>
        <v>0.0</v>
      </c>
      <c r="BY22" s="38">
        <f t="shared" si="55"/>
        <v>0.0</v>
      </c>
      <c r="BZ22" s="38">
        <f t="shared" si="56"/>
        <v>0.0</v>
      </c>
      <c r="CA22" s="38">
        <f t="shared" si="57"/>
        <v>0.0</v>
      </c>
      <c r="CB22" s="38">
        <f t="shared" si="58"/>
        <v>0.0</v>
      </c>
      <c r="CC22" s="38">
        <f t="shared" si="59"/>
        <v>0.0</v>
      </c>
      <c r="CD22" s="38">
        <f t="shared" si="60"/>
        <v>0.0</v>
      </c>
      <c r="CE22" s="38">
        <f t="shared" si="61"/>
        <v>0.0</v>
      </c>
      <c r="CF22" s="38">
        <f t="shared" si="62"/>
        <v>0.0</v>
      </c>
      <c r="CG22" s="38">
        <f t="shared" si="63"/>
        <v>0.0</v>
      </c>
      <c r="CH22" s="38">
        <f t="shared" si="64"/>
        <v>0.0</v>
      </c>
      <c r="CI22" s="38">
        <f t="shared" si="65"/>
        <v>0.0</v>
      </c>
      <c r="CJ22" s="38"/>
      <c r="CK22" s="13">
        <f t="shared" si="20"/>
        <v>0.0</v>
      </c>
    </row>
    <row r="23" spans="8:8" ht="38.0" customHeight="1">
      <c r="A23" s="27" t="str">
        <f t="shared" si="0"/>
        <v/>
      </c>
      <c r="B23" s="28"/>
      <c r="C23" s="50"/>
      <c r="D23" s="41"/>
      <c r="E23" s="41"/>
      <c r="F23" s="31">
        <f t="shared" si="66"/>
        <v>0.0</v>
      </c>
      <c r="G23" s="41"/>
      <c r="H23" s="41"/>
      <c r="I23" s="31">
        <f t="shared" si="67"/>
        <v>0.0</v>
      </c>
      <c r="J23" s="48"/>
      <c r="K23" s="47"/>
      <c r="L23" s="31">
        <f t="shared" si="68"/>
        <v>0.0</v>
      </c>
      <c r="M23" s="47"/>
      <c r="N23" s="47"/>
      <c r="O23" s="31">
        <f t="shared" si="69"/>
        <v>0.0</v>
      </c>
      <c r="P23" s="47"/>
      <c r="Q23" s="47"/>
      <c r="R23" s="31">
        <f t="shared" si="70"/>
        <v>0.0</v>
      </c>
      <c r="S23" s="47"/>
      <c r="T23" s="47"/>
      <c r="U23" s="31">
        <f t="shared" si="71"/>
        <v>0.0</v>
      </c>
      <c r="V23" s="47"/>
      <c r="W23" s="47"/>
      <c r="X23" s="31">
        <f t="shared" si="72"/>
        <v>0.0</v>
      </c>
      <c r="Y23" s="31"/>
      <c r="Z23" s="31"/>
      <c r="AA23" s="31"/>
      <c r="AB23" s="31">
        <f t="shared" si="73"/>
        <v>0.0</v>
      </c>
      <c r="AC23" s="33"/>
      <c r="AD23" s="34"/>
      <c r="AE23" s="35">
        <f t="shared" si="74"/>
        <v>0.0</v>
      </c>
      <c r="AF23" s="34"/>
      <c r="AG23" s="35">
        <f t="shared" si="75"/>
        <v>0.0</v>
      </c>
      <c r="AH23" s="34"/>
      <c r="AI23" s="35">
        <f t="shared" si="76"/>
        <v>0.0</v>
      </c>
      <c r="AJ23" s="34"/>
      <c r="AK23" s="35">
        <f t="shared" si="77"/>
        <v>0.0</v>
      </c>
      <c r="AL23" s="34"/>
      <c r="AM23" s="35">
        <f t="shared" si="78"/>
        <v>0.0</v>
      </c>
      <c r="AN23" s="34"/>
      <c r="AO23" s="35">
        <f t="shared" si="79"/>
        <v>0.0</v>
      </c>
      <c r="AP23" s="36">
        <f t="shared" si="80"/>
        <v>0.0</v>
      </c>
      <c r="AQ23" s="34"/>
      <c r="AR23" s="34"/>
      <c r="AS23" s="34"/>
      <c r="AT23" s="31">
        <f t="shared" si="81"/>
        <v>0.0</v>
      </c>
      <c r="AU23" s="37"/>
      <c r="AV23" s="38"/>
      <c r="AW23" s="38"/>
      <c r="AX23" s="38"/>
      <c r="AY23" s="38"/>
      <c r="AZ23" s="39" t="e">
        <f>VLOOKUP(C23,Employees!D:H,5,FALSE)</f>
        <v>#N/A</v>
      </c>
      <c r="BA23" s="38">
        <f t="shared" si="31"/>
        <v>0.0</v>
      </c>
      <c r="BB23" s="38">
        <f t="shared" si="32"/>
        <v>0.0</v>
      </c>
      <c r="BC23" s="38">
        <f t="shared" si="33"/>
        <v>0.0</v>
      </c>
      <c r="BD23" s="38">
        <f t="shared" si="34"/>
        <v>0.0</v>
      </c>
      <c r="BE23" s="38">
        <f t="shared" si="35"/>
        <v>0.0</v>
      </c>
      <c r="BF23" s="38">
        <f t="shared" si="36"/>
        <v>0.0</v>
      </c>
      <c r="BG23" s="38">
        <f t="shared" si="37"/>
        <v>0.0</v>
      </c>
      <c r="BH23" s="38">
        <f t="shared" si="38"/>
        <v>0.0</v>
      </c>
      <c r="BI23" s="38">
        <f t="shared" si="39"/>
        <v>0.0</v>
      </c>
      <c r="BJ23" s="38">
        <f t="shared" si="40"/>
        <v>0.0</v>
      </c>
      <c r="BK23" s="38">
        <f t="shared" si="41"/>
        <v>0.0</v>
      </c>
      <c r="BL23" s="38">
        <f t="shared" si="42"/>
        <v>0.0</v>
      </c>
      <c r="BM23" s="38">
        <f t="shared" si="43"/>
        <v>0.0</v>
      </c>
      <c r="BN23" s="38">
        <f t="shared" si="44"/>
        <v>0.0</v>
      </c>
      <c r="BO23" s="38">
        <f t="shared" si="45"/>
        <v>0.0</v>
      </c>
      <c r="BP23" s="38">
        <f t="shared" si="46"/>
        <v>0.0</v>
      </c>
      <c r="BQ23" s="38">
        <f t="shared" si="47"/>
        <v>0.0</v>
      </c>
      <c r="BR23" s="38">
        <f t="shared" si="48"/>
        <v>0.0</v>
      </c>
      <c r="BS23" s="38">
        <f t="shared" si="49"/>
        <v>0.0</v>
      </c>
      <c r="BT23" s="38">
        <f t="shared" si="50"/>
        <v>0.0</v>
      </c>
      <c r="BU23" s="38">
        <f t="shared" si="51"/>
        <v>0.0</v>
      </c>
      <c r="BV23" s="38">
        <f t="shared" si="52"/>
        <v>0.0</v>
      </c>
      <c r="BW23" s="38">
        <f t="shared" si="53"/>
        <v>0.0</v>
      </c>
      <c r="BX23" s="38">
        <f t="shared" si="54"/>
        <v>0.0</v>
      </c>
      <c r="BY23" s="38">
        <f t="shared" si="55"/>
        <v>0.0</v>
      </c>
      <c r="BZ23" s="38">
        <f t="shared" si="56"/>
        <v>0.0</v>
      </c>
      <c r="CA23" s="38">
        <f t="shared" si="57"/>
        <v>0.0</v>
      </c>
      <c r="CB23" s="38">
        <f t="shared" si="58"/>
        <v>0.0</v>
      </c>
      <c r="CC23" s="38">
        <f t="shared" si="59"/>
        <v>0.0</v>
      </c>
      <c r="CD23" s="38">
        <f t="shared" si="60"/>
        <v>0.0</v>
      </c>
      <c r="CE23" s="38">
        <f t="shared" si="61"/>
        <v>0.0</v>
      </c>
      <c r="CF23" s="38">
        <f t="shared" si="62"/>
        <v>0.0</v>
      </c>
      <c r="CG23" s="38">
        <f t="shared" si="63"/>
        <v>0.0</v>
      </c>
      <c r="CH23" s="38">
        <f t="shared" si="64"/>
        <v>0.0</v>
      </c>
      <c r="CI23" s="38">
        <f t="shared" si="65"/>
        <v>0.0</v>
      </c>
      <c r="CJ23" s="38"/>
      <c r="CK23" s="13">
        <f t="shared" si="20"/>
        <v>0.0</v>
      </c>
    </row>
    <row r="24" spans="8:8" ht="38.0" customHeight="1">
      <c r="A24" s="27" t="str">
        <f t="shared" si="0"/>
        <v/>
      </c>
      <c r="B24" s="28"/>
      <c r="C24" s="50"/>
      <c r="D24" s="41"/>
      <c r="E24" s="41"/>
      <c r="F24" s="31">
        <f t="shared" si="66"/>
        <v>0.0</v>
      </c>
      <c r="G24" s="41"/>
      <c r="H24" s="41"/>
      <c r="I24" s="31">
        <f t="shared" si="67"/>
        <v>0.0</v>
      </c>
      <c r="J24" s="48"/>
      <c r="K24" s="47"/>
      <c r="L24" s="31">
        <f t="shared" si="68"/>
        <v>0.0</v>
      </c>
      <c r="M24" s="47"/>
      <c r="N24" s="47"/>
      <c r="O24" s="31">
        <f t="shared" si="69"/>
        <v>0.0</v>
      </c>
      <c r="P24" s="47"/>
      <c r="Q24" s="47"/>
      <c r="R24" s="31">
        <f t="shared" si="70"/>
        <v>0.0</v>
      </c>
      <c r="S24" s="47"/>
      <c r="T24" s="47"/>
      <c r="U24" s="31">
        <f t="shared" si="71"/>
        <v>0.0</v>
      </c>
      <c r="V24" s="47"/>
      <c r="W24" s="47"/>
      <c r="X24" s="31">
        <f t="shared" si="72"/>
        <v>0.0</v>
      </c>
      <c r="Y24" s="31"/>
      <c r="Z24" s="31"/>
      <c r="AA24" s="31"/>
      <c r="AB24" s="31">
        <f t="shared" si="73"/>
        <v>0.0</v>
      </c>
      <c r="AC24" s="33"/>
      <c r="AD24" s="34"/>
      <c r="AE24" s="35">
        <f t="shared" si="74"/>
        <v>0.0</v>
      </c>
      <c r="AF24" s="34"/>
      <c r="AG24" s="35">
        <f t="shared" si="75"/>
        <v>0.0</v>
      </c>
      <c r="AH24" s="34"/>
      <c r="AI24" s="35">
        <f t="shared" si="76"/>
        <v>0.0</v>
      </c>
      <c r="AJ24" s="34"/>
      <c r="AK24" s="35">
        <f t="shared" si="77"/>
        <v>0.0</v>
      </c>
      <c r="AL24" s="34"/>
      <c r="AM24" s="35">
        <f t="shared" si="78"/>
        <v>0.0</v>
      </c>
      <c r="AN24" s="34"/>
      <c r="AO24" s="35">
        <f t="shared" si="79"/>
        <v>0.0</v>
      </c>
      <c r="AP24" s="36">
        <f t="shared" si="80"/>
        <v>0.0</v>
      </c>
      <c r="AQ24" s="34"/>
      <c r="AR24" s="34"/>
      <c r="AS24" s="34"/>
      <c r="AT24" s="31">
        <f t="shared" si="81"/>
        <v>0.0</v>
      </c>
      <c r="AU24" s="37"/>
      <c r="AV24" s="38"/>
      <c r="AW24" s="38"/>
      <c r="AX24" s="38"/>
      <c r="AY24" s="38"/>
      <c r="AZ24" s="39" t="e">
        <f>VLOOKUP(C24,Employees!D:H,5,FALSE)</f>
        <v>#N/A</v>
      </c>
      <c r="BA24" s="38">
        <f t="shared" si="31"/>
        <v>0.0</v>
      </c>
      <c r="BB24" s="38">
        <f t="shared" si="32"/>
        <v>0.0</v>
      </c>
      <c r="BC24" s="38">
        <f t="shared" si="33"/>
        <v>0.0</v>
      </c>
      <c r="BD24" s="38">
        <f t="shared" si="34"/>
        <v>0.0</v>
      </c>
      <c r="BE24" s="38">
        <f t="shared" si="35"/>
        <v>0.0</v>
      </c>
      <c r="BF24" s="38">
        <f t="shared" si="36"/>
        <v>0.0</v>
      </c>
      <c r="BG24" s="38">
        <f t="shared" si="37"/>
        <v>0.0</v>
      </c>
      <c r="BH24" s="38">
        <f t="shared" si="38"/>
        <v>0.0</v>
      </c>
      <c r="BI24" s="38">
        <f t="shared" si="39"/>
        <v>0.0</v>
      </c>
      <c r="BJ24" s="38">
        <f t="shared" si="40"/>
        <v>0.0</v>
      </c>
      <c r="BK24" s="38">
        <f t="shared" si="41"/>
        <v>0.0</v>
      </c>
      <c r="BL24" s="38">
        <f t="shared" si="42"/>
        <v>0.0</v>
      </c>
      <c r="BM24" s="38">
        <f t="shared" si="43"/>
        <v>0.0</v>
      </c>
      <c r="BN24" s="38">
        <f t="shared" si="44"/>
        <v>0.0</v>
      </c>
      <c r="BO24" s="38">
        <f t="shared" si="45"/>
        <v>0.0</v>
      </c>
      <c r="BP24" s="38">
        <f t="shared" si="46"/>
        <v>0.0</v>
      </c>
      <c r="BQ24" s="38">
        <f t="shared" si="47"/>
        <v>0.0</v>
      </c>
      <c r="BR24" s="38">
        <f t="shared" si="48"/>
        <v>0.0</v>
      </c>
      <c r="BS24" s="38">
        <f t="shared" si="49"/>
        <v>0.0</v>
      </c>
      <c r="BT24" s="38">
        <f t="shared" si="50"/>
        <v>0.0</v>
      </c>
      <c r="BU24" s="38">
        <f t="shared" si="51"/>
        <v>0.0</v>
      </c>
      <c r="BV24" s="38">
        <f t="shared" si="52"/>
        <v>0.0</v>
      </c>
      <c r="BW24" s="38">
        <f t="shared" si="53"/>
        <v>0.0</v>
      </c>
      <c r="BX24" s="38">
        <f t="shared" si="54"/>
        <v>0.0</v>
      </c>
      <c r="BY24" s="38">
        <f t="shared" si="55"/>
        <v>0.0</v>
      </c>
      <c r="BZ24" s="38">
        <f t="shared" si="56"/>
        <v>0.0</v>
      </c>
      <c r="CA24" s="38">
        <f t="shared" si="57"/>
        <v>0.0</v>
      </c>
      <c r="CB24" s="38">
        <f t="shared" si="58"/>
        <v>0.0</v>
      </c>
      <c r="CC24" s="38">
        <f t="shared" si="59"/>
        <v>0.0</v>
      </c>
      <c r="CD24" s="38">
        <f t="shared" si="60"/>
        <v>0.0</v>
      </c>
      <c r="CE24" s="38">
        <f t="shared" si="61"/>
        <v>0.0</v>
      </c>
      <c r="CF24" s="38">
        <f t="shared" si="62"/>
        <v>0.0</v>
      </c>
      <c r="CG24" s="38">
        <f t="shared" si="63"/>
        <v>0.0</v>
      </c>
      <c r="CH24" s="38">
        <f t="shared" si="64"/>
        <v>0.0</v>
      </c>
      <c r="CI24" s="38">
        <f t="shared" si="65"/>
        <v>0.0</v>
      </c>
      <c r="CJ24" s="38"/>
      <c r="CK24" s="13">
        <f t="shared" si="20"/>
        <v>0.0</v>
      </c>
    </row>
    <row r="25" spans="8:8" ht="38.0" customHeight="1">
      <c r="A25" s="27" t="str">
        <f t="shared" si="0"/>
        <v/>
      </c>
      <c r="B25" s="28"/>
      <c r="C25" s="50"/>
      <c r="D25" s="41"/>
      <c r="E25" s="41"/>
      <c r="F25" s="31">
        <f t="shared" si="66"/>
        <v>0.0</v>
      </c>
      <c r="G25" s="41"/>
      <c r="H25" s="41"/>
      <c r="I25" s="31">
        <f t="shared" si="67"/>
        <v>0.0</v>
      </c>
      <c r="J25" s="48"/>
      <c r="K25" s="47"/>
      <c r="L25" s="31">
        <f t="shared" si="68"/>
        <v>0.0</v>
      </c>
      <c r="M25" s="47"/>
      <c r="N25" s="47"/>
      <c r="O25" s="31">
        <f t="shared" si="69"/>
        <v>0.0</v>
      </c>
      <c r="P25" s="47"/>
      <c r="Q25" s="47"/>
      <c r="R25" s="31">
        <f t="shared" si="70"/>
        <v>0.0</v>
      </c>
      <c r="S25" s="47"/>
      <c r="T25" s="47"/>
      <c r="U25" s="31">
        <f t="shared" si="71"/>
        <v>0.0</v>
      </c>
      <c r="V25" s="47"/>
      <c r="W25" s="47"/>
      <c r="X25" s="31">
        <f t="shared" si="72"/>
        <v>0.0</v>
      </c>
      <c r="Y25" s="31"/>
      <c r="Z25" s="31"/>
      <c r="AA25" s="31"/>
      <c r="AB25" s="31">
        <f t="shared" si="73"/>
        <v>0.0</v>
      </c>
      <c r="AC25" s="33"/>
      <c r="AD25" s="34"/>
      <c r="AE25" s="35">
        <f t="shared" si="74"/>
        <v>0.0</v>
      </c>
      <c r="AF25" s="34"/>
      <c r="AG25" s="35">
        <f t="shared" si="75"/>
        <v>0.0</v>
      </c>
      <c r="AH25" s="34"/>
      <c r="AI25" s="35">
        <f t="shared" si="76"/>
        <v>0.0</v>
      </c>
      <c r="AJ25" s="34"/>
      <c r="AK25" s="35">
        <f t="shared" si="77"/>
        <v>0.0</v>
      </c>
      <c r="AL25" s="34"/>
      <c r="AM25" s="35">
        <f t="shared" si="78"/>
        <v>0.0</v>
      </c>
      <c r="AN25" s="34"/>
      <c r="AO25" s="35">
        <f t="shared" si="79"/>
        <v>0.0</v>
      </c>
      <c r="AP25" s="36">
        <f t="shared" si="80"/>
        <v>0.0</v>
      </c>
      <c r="AQ25" s="34"/>
      <c r="AR25" s="34"/>
      <c r="AS25" s="34"/>
      <c r="AT25" s="31">
        <f t="shared" si="81"/>
        <v>0.0</v>
      </c>
      <c r="AU25" s="37"/>
      <c r="AV25" s="38"/>
      <c r="AW25" s="38"/>
      <c r="AX25" s="38"/>
      <c r="AY25" s="38"/>
      <c r="AZ25" s="39" t="e">
        <f>VLOOKUP(C25,Employees!D:H,5,FALSE)</f>
        <v>#N/A</v>
      </c>
      <c r="BA25" s="38">
        <f t="shared" si="31"/>
        <v>0.0</v>
      </c>
      <c r="BB25" s="38">
        <f t="shared" si="32"/>
        <v>0.0</v>
      </c>
      <c r="BC25" s="38">
        <f t="shared" si="33"/>
        <v>0.0</v>
      </c>
      <c r="BD25" s="38">
        <f t="shared" si="34"/>
        <v>0.0</v>
      </c>
      <c r="BE25" s="38">
        <f t="shared" si="35"/>
        <v>0.0</v>
      </c>
      <c r="BF25" s="38">
        <f t="shared" si="36"/>
        <v>0.0</v>
      </c>
      <c r="BG25" s="38">
        <f t="shared" si="37"/>
        <v>0.0</v>
      </c>
      <c r="BH25" s="38">
        <f t="shared" si="38"/>
        <v>0.0</v>
      </c>
      <c r="BI25" s="38">
        <f t="shared" si="39"/>
        <v>0.0</v>
      </c>
      <c r="BJ25" s="38">
        <f t="shared" si="40"/>
        <v>0.0</v>
      </c>
      <c r="BK25" s="38">
        <f t="shared" si="41"/>
        <v>0.0</v>
      </c>
      <c r="BL25" s="38">
        <f t="shared" si="42"/>
        <v>0.0</v>
      </c>
      <c r="BM25" s="38">
        <f t="shared" si="43"/>
        <v>0.0</v>
      </c>
      <c r="BN25" s="38">
        <f t="shared" si="44"/>
        <v>0.0</v>
      </c>
      <c r="BO25" s="38">
        <f t="shared" si="45"/>
        <v>0.0</v>
      </c>
      <c r="BP25" s="38">
        <f t="shared" si="46"/>
        <v>0.0</v>
      </c>
      <c r="BQ25" s="38">
        <f t="shared" si="47"/>
        <v>0.0</v>
      </c>
      <c r="BR25" s="38">
        <f t="shared" si="48"/>
        <v>0.0</v>
      </c>
      <c r="BS25" s="38">
        <f t="shared" si="49"/>
        <v>0.0</v>
      </c>
      <c r="BT25" s="38">
        <f t="shared" si="50"/>
        <v>0.0</v>
      </c>
      <c r="BU25" s="38">
        <f t="shared" si="51"/>
        <v>0.0</v>
      </c>
      <c r="BV25" s="38">
        <f t="shared" si="52"/>
        <v>0.0</v>
      </c>
      <c r="BW25" s="38">
        <f t="shared" si="53"/>
        <v>0.0</v>
      </c>
      <c r="BX25" s="38">
        <f t="shared" si="54"/>
        <v>0.0</v>
      </c>
      <c r="BY25" s="38">
        <f t="shared" si="55"/>
        <v>0.0</v>
      </c>
      <c r="BZ25" s="38">
        <f t="shared" si="56"/>
        <v>0.0</v>
      </c>
      <c r="CA25" s="38">
        <f t="shared" si="57"/>
        <v>0.0</v>
      </c>
      <c r="CB25" s="38">
        <f t="shared" si="58"/>
        <v>0.0</v>
      </c>
      <c r="CC25" s="38">
        <f t="shared" si="59"/>
        <v>0.0</v>
      </c>
      <c r="CD25" s="38">
        <f t="shared" si="60"/>
        <v>0.0</v>
      </c>
      <c r="CE25" s="38">
        <f t="shared" si="61"/>
        <v>0.0</v>
      </c>
      <c r="CF25" s="38">
        <f t="shared" si="62"/>
        <v>0.0</v>
      </c>
      <c r="CG25" s="38">
        <f t="shared" si="63"/>
        <v>0.0</v>
      </c>
      <c r="CH25" s="38">
        <f t="shared" si="64"/>
        <v>0.0</v>
      </c>
      <c r="CI25" s="38">
        <f t="shared" si="65"/>
        <v>0.0</v>
      </c>
      <c r="CJ25" s="38"/>
      <c r="CK25" s="13">
        <f t="shared" si="20"/>
        <v>0.0</v>
      </c>
    </row>
    <row r="26" spans="8:8" ht="38.0" customHeight="1">
      <c r="A26" s="27" t="str">
        <f t="shared" si="0"/>
        <v/>
      </c>
      <c r="B26" s="28"/>
      <c r="C26" s="50"/>
      <c r="D26" s="41"/>
      <c r="E26" s="41"/>
      <c r="F26" s="31">
        <f t="shared" si="66"/>
        <v>0.0</v>
      </c>
      <c r="G26" s="41"/>
      <c r="H26" s="41"/>
      <c r="I26" s="31">
        <f t="shared" si="67"/>
        <v>0.0</v>
      </c>
      <c r="J26" s="48"/>
      <c r="K26" s="47"/>
      <c r="L26" s="31">
        <f t="shared" si="68"/>
        <v>0.0</v>
      </c>
      <c r="M26" s="47"/>
      <c r="N26" s="47"/>
      <c r="O26" s="31">
        <f t="shared" si="69"/>
        <v>0.0</v>
      </c>
      <c r="P26" s="47"/>
      <c r="Q26" s="47"/>
      <c r="R26" s="31">
        <f t="shared" si="70"/>
        <v>0.0</v>
      </c>
      <c r="S26" s="47"/>
      <c r="T26" s="47"/>
      <c r="U26" s="31">
        <f t="shared" si="71"/>
        <v>0.0</v>
      </c>
      <c r="V26" s="47"/>
      <c r="W26" s="47"/>
      <c r="X26" s="31">
        <f t="shared" si="72"/>
        <v>0.0</v>
      </c>
      <c r="Y26" s="31"/>
      <c r="Z26" s="31"/>
      <c r="AA26" s="31"/>
      <c r="AB26" s="31">
        <f t="shared" si="73"/>
        <v>0.0</v>
      </c>
      <c r="AC26" s="33"/>
      <c r="AD26" s="34"/>
      <c r="AE26" s="35">
        <f t="shared" si="74"/>
        <v>0.0</v>
      </c>
      <c r="AF26" s="34"/>
      <c r="AG26" s="35">
        <f t="shared" si="75"/>
        <v>0.0</v>
      </c>
      <c r="AH26" s="34"/>
      <c r="AI26" s="35">
        <f t="shared" si="76"/>
        <v>0.0</v>
      </c>
      <c r="AJ26" s="34"/>
      <c r="AK26" s="35">
        <f t="shared" si="77"/>
        <v>0.0</v>
      </c>
      <c r="AL26" s="34"/>
      <c r="AM26" s="35">
        <f t="shared" si="78"/>
        <v>0.0</v>
      </c>
      <c r="AN26" s="34"/>
      <c r="AO26" s="35">
        <f t="shared" si="79"/>
        <v>0.0</v>
      </c>
      <c r="AP26" s="36">
        <f t="shared" si="80"/>
        <v>0.0</v>
      </c>
      <c r="AQ26" s="34"/>
      <c r="AR26" s="34"/>
      <c r="AS26" s="34"/>
      <c r="AT26" s="31">
        <f t="shared" si="81"/>
        <v>0.0</v>
      </c>
      <c r="AU26" s="37"/>
      <c r="AV26" s="38"/>
      <c r="AW26" s="38"/>
      <c r="AX26" s="38"/>
      <c r="AY26" s="38"/>
      <c r="AZ26" s="39" t="e">
        <f>VLOOKUP(C26,Employees!D:H,5,FALSE)</f>
        <v>#N/A</v>
      </c>
      <c r="BA26" s="38">
        <f t="shared" si="31"/>
        <v>0.0</v>
      </c>
      <c r="BB26" s="38">
        <f t="shared" si="32"/>
        <v>0.0</v>
      </c>
      <c r="BC26" s="38">
        <f t="shared" si="33"/>
        <v>0.0</v>
      </c>
      <c r="BD26" s="38">
        <f t="shared" si="34"/>
        <v>0.0</v>
      </c>
      <c r="BE26" s="38">
        <f t="shared" si="35"/>
        <v>0.0</v>
      </c>
      <c r="BF26" s="38">
        <f t="shared" si="36"/>
        <v>0.0</v>
      </c>
      <c r="BG26" s="38">
        <f t="shared" si="37"/>
        <v>0.0</v>
      </c>
      <c r="BH26" s="38">
        <f t="shared" si="38"/>
        <v>0.0</v>
      </c>
      <c r="BI26" s="38">
        <f t="shared" si="39"/>
        <v>0.0</v>
      </c>
      <c r="BJ26" s="38">
        <f t="shared" si="40"/>
        <v>0.0</v>
      </c>
      <c r="BK26" s="38">
        <f t="shared" si="41"/>
        <v>0.0</v>
      </c>
      <c r="BL26" s="38">
        <f t="shared" si="42"/>
        <v>0.0</v>
      </c>
      <c r="BM26" s="38">
        <f t="shared" si="43"/>
        <v>0.0</v>
      </c>
      <c r="BN26" s="38">
        <f t="shared" si="44"/>
        <v>0.0</v>
      </c>
      <c r="BO26" s="38">
        <f t="shared" si="45"/>
        <v>0.0</v>
      </c>
      <c r="BP26" s="38">
        <f t="shared" si="46"/>
        <v>0.0</v>
      </c>
      <c r="BQ26" s="38">
        <f t="shared" si="47"/>
        <v>0.0</v>
      </c>
      <c r="BR26" s="38">
        <f t="shared" si="48"/>
        <v>0.0</v>
      </c>
      <c r="BS26" s="38">
        <f t="shared" si="49"/>
        <v>0.0</v>
      </c>
      <c r="BT26" s="38">
        <f t="shared" si="50"/>
        <v>0.0</v>
      </c>
      <c r="BU26" s="38">
        <f t="shared" si="51"/>
        <v>0.0</v>
      </c>
      <c r="BV26" s="38">
        <f t="shared" si="52"/>
        <v>0.0</v>
      </c>
      <c r="BW26" s="38">
        <f t="shared" si="53"/>
        <v>0.0</v>
      </c>
      <c r="BX26" s="38">
        <f t="shared" si="54"/>
        <v>0.0</v>
      </c>
      <c r="BY26" s="38">
        <f t="shared" si="55"/>
        <v>0.0</v>
      </c>
      <c r="BZ26" s="38">
        <f t="shared" si="56"/>
        <v>0.0</v>
      </c>
      <c r="CA26" s="38">
        <f t="shared" si="57"/>
        <v>0.0</v>
      </c>
      <c r="CB26" s="38">
        <f t="shared" si="58"/>
        <v>0.0</v>
      </c>
      <c r="CC26" s="38">
        <f t="shared" si="59"/>
        <v>0.0</v>
      </c>
      <c r="CD26" s="38">
        <f t="shared" si="60"/>
        <v>0.0</v>
      </c>
      <c r="CE26" s="38">
        <f t="shared" si="61"/>
        <v>0.0</v>
      </c>
      <c r="CF26" s="38">
        <f t="shared" si="62"/>
        <v>0.0</v>
      </c>
      <c r="CG26" s="38">
        <f t="shared" si="63"/>
        <v>0.0</v>
      </c>
      <c r="CH26" s="38">
        <f t="shared" si="64"/>
        <v>0.0</v>
      </c>
      <c r="CI26" s="38">
        <f t="shared" si="65"/>
        <v>0.0</v>
      </c>
      <c r="CJ26" s="38"/>
      <c r="CK26" s="13">
        <f t="shared" si="20"/>
        <v>0.0</v>
      </c>
    </row>
    <row r="27" spans="8:8" ht="38.0" customHeight="1">
      <c r="A27" s="27" t="str">
        <f t="shared" si="0"/>
        <v/>
      </c>
      <c r="B27" s="28"/>
      <c r="C27" s="50"/>
      <c r="D27" s="41"/>
      <c r="E27" s="41"/>
      <c r="F27" s="31">
        <f t="shared" si="66"/>
        <v>0.0</v>
      </c>
      <c r="G27" s="41"/>
      <c r="H27" s="41"/>
      <c r="I27" s="31">
        <f t="shared" si="67"/>
        <v>0.0</v>
      </c>
      <c r="J27" s="48"/>
      <c r="K27" s="47"/>
      <c r="L27" s="31">
        <f t="shared" si="68"/>
        <v>0.0</v>
      </c>
      <c r="M27" s="47"/>
      <c r="N27" s="47"/>
      <c r="O27" s="31">
        <f t="shared" si="69"/>
        <v>0.0</v>
      </c>
      <c r="P27" s="47"/>
      <c r="Q27" s="47"/>
      <c r="R27" s="31">
        <f t="shared" si="70"/>
        <v>0.0</v>
      </c>
      <c r="S27" s="47"/>
      <c r="T27" s="47"/>
      <c r="U27" s="31">
        <f t="shared" si="71"/>
        <v>0.0</v>
      </c>
      <c r="V27" s="47"/>
      <c r="W27" s="47"/>
      <c r="X27" s="31">
        <f t="shared" si="72"/>
        <v>0.0</v>
      </c>
      <c r="Y27" s="31"/>
      <c r="Z27" s="31"/>
      <c r="AA27" s="31"/>
      <c r="AB27" s="31">
        <f t="shared" si="73"/>
        <v>0.0</v>
      </c>
      <c r="AC27" s="33"/>
      <c r="AD27" s="34"/>
      <c r="AE27" s="35">
        <f t="shared" si="74"/>
        <v>0.0</v>
      </c>
      <c r="AF27" s="34"/>
      <c r="AG27" s="35">
        <f t="shared" si="75"/>
        <v>0.0</v>
      </c>
      <c r="AH27" s="34"/>
      <c r="AI27" s="35">
        <f t="shared" si="76"/>
        <v>0.0</v>
      </c>
      <c r="AJ27" s="34"/>
      <c r="AK27" s="35">
        <f t="shared" si="77"/>
        <v>0.0</v>
      </c>
      <c r="AL27" s="34"/>
      <c r="AM27" s="35">
        <f t="shared" si="78"/>
        <v>0.0</v>
      </c>
      <c r="AN27" s="34"/>
      <c r="AO27" s="35">
        <f t="shared" si="79"/>
        <v>0.0</v>
      </c>
      <c r="AP27" s="36">
        <f t="shared" si="80"/>
        <v>0.0</v>
      </c>
      <c r="AQ27" s="34"/>
      <c r="AR27" s="34"/>
      <c r="AS27" s="34"/>
      <c r="AT27" s="31">
        <f t="shared" si="81"/>
        <v>0.0</v>
      </c>
      <c r="AU27" s="37"/>
      <c r="AV27" s="38"/>
      <c r="AW27" s="38"/>
      <c r="AX27" s="38"/>
      <c r="AY27" s="38"/>
      <c r="AZ27" s="39" t="e">
        <f>VLOOKUP(C27,Employees!D:H,5,FALSE)</f>
        <v>#N/A</v>
      </c>
      <c r="BA27" s="38">
        <f t="shared" si="31"/>
        <v>0.0</v>
      </c>
      <c r="BB27" s="38">
        <f t="shared" si="32"/>
        <v>0.0</v>
      </c>
      <c r="BC27" s="38">
        <f t="shared" si="33"/>
        <v>0.0</v>
      </c>
      <c r="BD27" s="38">
        <f t="shared" si="34"/>
        <v>0.0</v>
      </c>
      <c r="BE27" s="38">
        <f t="shared" si="35"/>
        <v>0.0</v>
      </c>
      <c r="BF27" s="38">
        <f t="shared" si="36"/>
        <v>0.0</v>
      </c>
      <c r="BG27" s="38">
        <f t="shared" si="37"/>
        <v>0.0</v>
      </c>
      <c r="BH27" s="38">
        <f t="shared" si="38"/>
        <v>0.0</v>
      </c>
      <c r="BI27" s="38">
        <f t="shared" si="39"/>
        <v>0.0</v>
      </c>
      <c r="BJ27" s="38">
        <f t="shared" si="40"/>
        <v>0.0</v>
      </c>
      <c r="BK27" s="38">
        <f t="shared" si="41"/>
        <v>0.0</v>
      </c>
      <c r="BL27" s="38">
        <f t="shared" si="42"/>
        <v>0.0</v>
      </c>
      <c r="BM27" s="38">
        <f t="shared" si="43"/>
        <v>0.0</v>
      </c>
      <c r="BN27" s="38">
        <f t="shared" si="44"/>
        <v>0.0</v>
      </c>
      <c r="BO27" s="38">
        <f t="shared" si="45"/>
        <v>0.0</v>
      </c>
      <c r="BP27" s="38">
        <f t="shared" si="46"/>
        <v>0.0</v>
      </c>
      <c r="BQ27" s="38">
        <f t="shared" si="47"/>
        <v>0.0</v>
      </c>
      <c r="BR27" s="38">
        <f t="shared" si="48"/>
        <v>0.0</v>
      </c>
      <c r="BS27" s="38">
        <f t="shared" si="49"/>
        <v>0.0</v>
      </c>
      <c r="BT27" s="38">
        <f t="shared" si="50"/>
        <v>0.0</v>
      </c>
      <c r="BU27" s="38">
        <f t="shared" si="51"/>
        <v>0.0</v>
      </c>
      <c r="BV27" s="38">
        <f t="shared" si="52"/>
        <v>0.0</v>
      </c>
      <c r="BW27" s="38">
        <f t="shared" si="53"/>
        <v>0.0</v>
      </c>
      <c r="BX27" s="38">
        <f t="shared" si="54"/>
        <v>0.0</v>
      </c>
      <c r="BY27" s="38">
        <f t="shared" si="55"/>
        <v>0.0</v>
      </c>
      <c r="BZ27" s="38">
        <f t="shared" si="56"/>
        <v>0.0</v>
      </c>
      <c r="CA27" s="38">
        <f t="shared" si="57"/>
        <v>0.0</v>
      </c>
      <c r="CB27" s="38">
        <f t="shared" si="58"/>
        <v>0.0</v>
      </c>
      <c r="CC27" s="38">
        <f t="shared" si="59"/>
        <v>0.0</v>
      </c>
      <c r="CD27" s="38">
        <f t="shared" si="60"/>
        <v>0.0</v>
      </c>
      <c r="CE27" s="38">
        <f t="shared" si="61"/>
        <v>0.0</v>
      </c>
      <c r="CF27" s="38">
        <f t="shared" si="62"/>
        <v>0.0</v>
      </c>
      <c r="CG27" s="38">
        <f t="shared" si="63"/>
        <v>0.0</v>
      </c>
      <c r="CH27" s="38">
        <f t="shared" si="64"/>
        <v>0.0</v>
      </c>
      <c r="CI27" s="38">
        <f t="shared" si="65"/>
        <v>0.0</v>
      </c>
      <c r="CJ27" s="38"/>
      <c r="CK27" s="13">
        <f t="shared" si="20"/>
        <v>0.0</v>
      </c>
    </row>
    <row r="28" spans="8:8" ht="38.0" customHeight="1">
      <c r="A28" s="27" t="str">
        <f t="shared" si="0"/>
        <v/>
      </c>
      <c r="B28" s="28"/>
      <c r="C28" s="50"/>
      <c r="D28" s="41"/>
      <c r="E28" s="41"/>
      <c r="F28" s="31">
        <f t="shared" si="66"/>
        <v>0.0</v>
      </c>
      <c r="G28" s="41"/>
      <c r="H28" s="41"/>
      <c r="I28" s="31">
        <f t="shared" si="67"/>
        <v>0.0</v>
      </c>
      <c r="J28" s="48"/>
      <c r="K28" s="47"/>
      <c r="L28" s="31">
        <f t="shared" si="68"/>
        <v>0.0</v>
      </c>
      <c r="M28" s="47"/>
      <c r="N28" s="47"/>
      <c r="O28" s="31">
        <f t="shared" si="69"/>
        <v>0.0</v>
      </c>
      <c r="P28" s="47"/>
      <c r="Q28" s="47"/>
      <c r="R28" s="31">
        <f t="shared" si="70"/>
        <v>0.0</v>
      </c>
      <c r="S28" s="47"/>
      <c r="T28" s="47"/>
      <c r="U28" s="31">
        <f t="shared" si="71"/>
        <v>0.0</v>
      </c>
      <c r="V28" s="47"/>
      <c r="W28" s="47"/>
      <c r="X28" s="31">
        <f t="shared" si="72"/>
        <v>0.0</v>
      </c>
      <c r="Y28" s="31"/>
      <c r="Z28" s="31"/>
      <c r="AA28" s="31"/>
      <c r="AB28" s="31">
        <f t="shared" si="73"/>
        <v>0.0</v>
      </c>
      <c r="AC28" s="33"/>
      <c r="AD28" s="34"/>
      <c r="AE28" s="35">
        <f t="shared" si="74"/>
        <v>0.0</v>
      </c>
      <c r="AF28" s="34"/>
      <c r="AG28" s="35">
        <f t="shared" si="75"/>
        <v>0.0</v>
      </c>
      <c r="AH28" s="34"/>
      <c r="AI28" s="35">
        <f t="shared" si="76"/>
        <v>0.0</v>
      </c>
      <c r="AJ28" s="34"/>
      <c r="AK28" s="35">
        <f t="shared" si="77"/>
        <v>0.0</v>
      </c>
      <c r="AL28" s="34"/>
      <c r="AM28" s="35">
        <f t="shared" si="78"/>
        <v>0.0</v>
      </c>
      <c r="AN28" s="34"/>
      <c r="AO28" s="35">
        <f t="shared" si="79"/>
        <v>0.0</v>
      </c>
      <c r="AP28" s="36">
        <f t="shared" si="80"/>
        <v>0.0</v>
      </c>
      <c r="AQ28" s="34"/>
      <c r="AR28" s="34"/>
      <c r="AS28" s="34"/>
      <c r="AT28" s="31">
        <f t="shared" si="81"/>
        <v>0.0</v>
      </c>
      <c r="AU28" s="37"/>
      <c r="AV28" s="38"/>
      <c r="AW28" s="38"/>
      <c r="AX28" s="38"/>
      <c r="AY28" s="38"/>
      <c r="AZ28" s="39" t="e">
        <f>VLOOKUP(C28,Employees!D:H,5,FALSE)</f>
        <v>#N/A</v>
      </c>
      <c r="BA28" s="38">
        <f t="shared" si="31"/>
        <v>0.0</v>
      </c>
      <c r="BB28" s="38">
        <f t="shared" si="32"/>
        <v>0.0</v>
      </c>
      <c r="BC28" s="38">
        <f t="shared" si="33"/>
        <v>0.0</v>
      </c>
      <c r="BD28" s="38">
        <f t="shared" si="34"/>
        <v>0.0</v>
      </c>
      <c r="BE28" s="38">
        <f t="shared" si="35"/>
        <v>0.0</v>
      </c>
      <c r="BF28" s="38">
        <f t="shared" si="36"/>
        <v>0.0</v>
      </c>
      <c r="BG28" s="38">
        <f t="shared" si="37"/>
        <v>0.0</v>
      </c>
      <c r="BH28" s="38">
        <f t="shared" si="38"/>
        <v>0.0</v>
      </c>
      <c r="BI28" s="38">
        <f t="shared" si="39"/>
        <v>0.0</v>
      </c>
      <c r="BJ28" s="38">
        <f t="shared" si="40"/>
        <v>0.0</v>
      </c>
      <c r="BK28" s="38">
        <f t="shared" si="41"/>
        <v>0.0</v>
      </c>
      <c r="BL28" s="38">
        <f t="shared" si="42"/>
        <v>0.0</v>
      </c>
      <c r="BM28" s="38">
        <f t="shared" si="43"/>
        <v>0.0</v>
      </c>
      <c r="BN28" s="38">
        <f t="shared" si="44"/>
        <v>0.0</v>
      </c>
      <c r="BO28" s="38">
        <f t="shared" si="45"/>
        <v>0.0</v>
      </c>
      <c r="BP28" s="38">
        <f t="shared" si="46"/>
        <v>0.0</v>
      </c>
      <c r="BQ28" s="38">
        <f t="shared" si="47"/>
        <v>0.0</v>
      </c>
      <c r="BR28" s="38">
        <f t="shared" si="48"/>
        <v>0.0</v>
      </c>
      <c r="BS28" s="38">
        <f t="shared" si="49"/>
        <v>0.0</v>
      </c>
      <c r="BT28" s="38">
        <f t="shared" si="50"/>
        <v>0.0</v>
      </c>
      <c r="BU28" s="38">
        <f t="shared" si="51"/>
        <v>0.0</v>
      </c>
      <c r="BV28" s="38">
        <f t="shared" si="52"/>
        <v>0.0</v>
      </c>
      <c r="BW28" s="38">
        <f t="shared" si="53"/>
        <v>0.0</v>
      </c>
      <c r="BX28" s="38">
        <f t="shared" si="54"/>
        <v>0.0</v>
      </c>
      <c r="BY28" s="38">
        <f t="shared" si="55"/>
        <v>0.0</v>
      </c>
      <c r="BZ28" s="38">
        <f t="shared" si="56"/>
        <v>0.0</v>
      </c>
      <c r="CA28" s="38">
        <f t="shared" si="57"/>
        <v>0.0</v>
      </c>
      <c r="CB28" s="38">
        <f t="shared" si="58"/>
        <v>0.0</v>
      </c>
      <c r="CC28" s="38">
        <f t="shared" si="59"/>
        <v>0.0</v>
      </c>
      <c r="CD28" s="38">
        <f t="shared" si="60"/>
        <v>0.0</v>
      </c>
      <c r="CE28" s="38">
        <f t="shared" si="61"/>
        <v>0.0</v>
      </c>
      <c r="CF28" s="38">
        <f t="shared" si="62"/>
        <v>0.0</v>
      </c>
      <c r="CG28" s="38">
        <f t="shared" si="63"/>
        <v>0.0</v>
      </c>
      <c r="CH28" s="38">
        <f t="shared" si="64"/>
        <v>0.0</v>
      </c>
      <c r="CI28" s="38">
        <f t="shared" si="65"/>
        <v>0.0</v>
      </c>
      <c r="CJ28" s="38"/>
      <c r="CK28" s="13">
        <f t="shared" si="20"/>
        <v>0.0</v>
      </c>
    </row>
    <row r="29" spans="8:8" ht="38.0" customHeight="1">
      <c r="A29" s="27" t="str">
        <f t="shared" si="0"/>
        <v/>
      </c>
      <c r="B29" s="28"/>
      <c r="C29" s="50"/>
      <c r="D29" s="41"/>
      <c r="E29" s="41"/>
      <c r="F29" s="31">
        <f t="shared" si="66"/>
        <v>0.0</v>
      </c>
      <c r="G29" s="41"/>
      <c r="H29" s="41"/>
      <c r="I29" s="31">
        <f t="shared" si="67"/>
        <v>0.0</v>
      </c>
      <c r="J29" s="48"/>
      <c r="K29" s="47"/>
      <c r="L29" s="31">
        <f t="shared" si="68"/>
        <v>0.0</v>
      </c>
      <c r="M29" s="47"/>
      <c r="N29" s="47"/>
      <c r="O29" s="31">
        <f t="shared" si="69"/>
        <v>0.0</v>
      </c>
      <c r="P29" s="47"/>
      <c r="Q29" s="47"/>
      <c r="R29" s="31">
        <f t="shared" si="70"/>
        <v>0.0</v>
      </c>
      <c r="S29" s="47"/>
      <c r="T29" s="47"/>
      <c r="U29" s="31">
        <f t="shared" si="71"/>
        <v>0.0</v>
      </c>
      <c r="V29" s="47"/>
      <c r="W29" s="47"/>
      <c r="X29" s="31">
        <f t="shared" si="72"/>
        <v>0.0</v>
      </c>
      <c r="Y29" s="31"/>
      <c r="Z29" s="31"/>
      <c r="AA29" s="31"/>
      <c r="AB29" s="31">
        <f t="shared" si="73"/>
        <v>0.0</v>
      </c>
      <c r="AC29" s="33"/>
      <c r="AD29" s="34"/>
      <c r="AE29" s="35">
        <f t="shared" si="74"/>
        <v>0.0</v>
      </c>
      <c r="AF29" s="34"/>
      <c r="AG29" s="35">
        <f t="shared" si="75"/>
        <v>0.0</v>
      </c>
      <c r="AH29" s="34"/>
      <c r="AI29" s="35">
        <f t="shared" si="76"/>
        <v>0.0</v>
      </c>
      <c r="AJ29" s="34"/>
      <c r="AK29" s="35">
        <f t="shared" si="77"/>
        <v>0.0</v>
      </c>
      <c r="AL29" s="34"/>
      <c r="AM29" s="35">
        <f t="shared" si="78"/>
        <v>0.0</v>
      </c>
      <c r="AN29" s="34"/>
      <c r="AO29" s="35">
        <f t="shared" si="79"/>
        <v>0.0</v>
      </c>
      <c r="AP29" s="36">
        <f t="shared" si="80"/>
        <v>0.0</v>
      </c>
      <c r="AQ29" s="34"/>
      <c r="AR29" s="34"/>
      <c r="AS29" s="34"/>
      <c r="AT29" s="31">
        <f t="shared" si="81"/>
        <v>0.0</v>
      </c>
      <c r="AU29" s="37"/>
      <c r="AV29" s="38"/>
      <c r="AW29" s="38"/>
      <c r="AX29" s="38"/>
      <c r="AY29" s="38"/>
      <c r="AZ29" s="39" t="e">
        <f>VLOOKUP(C29,Employees!D:H,5,FALSE)</f>
        <v>#N/A</v>
      </c>
      <c r="BA29" s="38">
        <f t="shared" si="31"/>
        <v>0.0</v>
      </c>
      <c r="BB29" s="38">
        <f t="shared" si="32"/>
        <v>0.0</v>
      </c>
      <c r="BC29" s="38">
        <f t="shared" si="33"/>
        <v>0.0</v>
      </c>
      <c r="BD29" s="38">
        <f t="shared" si="34"/>
        <v>0.0</v>
      </c>
      <c r="BE29" s="38">
        <f t="shared" si="35"/>
        <v>0.0</v>
      </c>
      <c r="BF29" s="38">
        <f t="shared" si="36"/>
        <v>0.0</v>
      </c>
      <c r="BG29" s="38">
        <f t="shared" si="37"/>
        <v>0.0</v>
      </c>
      <c r="BH29" s="38">
        <f t="shared" si="38"/>
        <v>0.0</v>
      </c>
      <c r="BI29" s="38">
        <f t="shared" si="39"/>
        <v>0.0</v>
      </c>
      <c r="BJ29" s="38">
        <f t="shared" si="40"/>
        <v>0.0</v>
      </c>
      <c r="BK29" s="38">
        <f t="shared" si="41"/>
        <v>0.0</v>
      </c>
      <c r="BL29" s="38">
        <f t="shared" si="42"/>
        <v>0.0</v>
      </c>
      <c r="BM29" s="38">
        <f t="shared" si="43"/>
        <v>0.0</v>
      </c>
      <c r="BN29" s="38">
        <f t="shared" si="44"/>
        <v>0.0</v>
      </c>
      <c r="BO29" s="38">
        <f t="shared" si="45"/>
        <v>0.0</v>
      </c>
      <c r="BP29" s="38">
        <f t="shared" si="46"/>
        <v>0.0</v>
      </c>
      <c r="BQ29" s="38">
        <f t="shared" si="47"/>
        <v>0.0</v>
      </c>
      <c r="BR29" s="38">
        <f t="shared" si="48"/>
        <v>0.0</v>
      </c>
      <c r="BS29" s="38">
        <f t="shared" si="49"/>
        <v>0.0</v>
      </c>
      <c r="BT29" s="38">
        <f t="shared" si="50"/>
        <v>0.0</v>
      </c>
      <c r="BU29" s="38">
        <f t="shared" si="51"/>
        <v>0.0</v>
      </c>
      <c r="BV29" s="38">
        <f t="shared" si="52"/>
        <v>0.0</v>
      </c>
      <c r="BW29" s="38">
        <f t="shared" si="53"/>
        <v>0.0</v>
      </c>
      <c r="BX29" s="38">
        <f t="shared" si="54"/>
        <v>0.0</v>
      </c>
      <c r="BY29" s="38">
        <f t="shared" si="55"/>
        <v>0.0</v>
      </c>
      <c r="BZ29" s="38">
        <f t="shared" si="56"/>
        <v>0.0</v>
      </c>
      <c r="CA29" s="38">
        <f t="shared" si="57"/>
        <v>0.0</v>
      </c>
      <c r="CB29" s="38">
        <f t="shared" si="58"/>
        <v>0.0</v>
      </c>
      <c r="CC29" s="38">
        <f t="shared" si="59"/>
        <v>0.0</v>
      </c>
      <c r="CD29" s="38">
        <f t="shared" si="60"/>
        <v>0.0</v>
      </c>
      <c r="CE29" s="38">
        <f t="shared" si="61"/>
        <v>0.0</v>
      </c>
      <c r="CF29" s="38">
        <f t="shared" si="62"/>
        <v>0.0</v>
      </c>
      <c r="CG29" s="38">
        <f t="shared" si="63"/>
        <v>0.0</v>
      </c>
      <c r="CH29" s="38">
        <f t="shared" si="64"/>
        <v>0.0</v>
      </c>
      <c r="CI29" s="38">
        <f t="shared" si="65"/>
        <v>0.0</v>
      </c>
      <c r="CJ29" s="38"/>
      <c r="CK29" s="13">
        <f t="shared" si="20"/>
        <v>0.0</v>
      </c>
    </row>
    <row r="30" spans="8:8" ht="38.0" customHeight="1">
      <c r="A30" s="27" t="str">
        <f t="shared" si="0"/>
        <v/>
      </c>
      <c r="B30" s="28"/>
      <c r="C30" s="50"/>
      <c r="D30" s="41"/>
      <c r="E30" s="41"/>
      <c r="F30" s="31">
        <f t="shared" si="21"/>
        <v>0.0</v>
      </c>
      <c r="G30" s="41"/>
      <c r="H30" s="41"/>
      <c r="I30" s="31">
        <f t="shared" si="22"/>
        <v>0.0</v>
      </c>
      <c r="J30" s="48"/>
      <c r="K30" s="47"/>
      <c r="L30" s="31">
        <f t="shared" si="23"/>
        <v>0.0</v>
      </c>
      <c r="M30" s="47"/>
      <c r="N30" s="47"/>
      <c r="O30" s="31">
        <f t="shared" si="24"/>
        <v>0.0</v>
      </c>
      <c r="P30" s="47"/>
      <c r="Q30" s="47"/>
      <c r="R30" s="31">
        <f t="shared" si="25"/>
        <v>0.0</v>
      </c>
      <c r="S30" s="47"/>
      <c r="T30" s="47"/>
      <c r="U30" s="31">
        <f t="shared" si="26"/>
        <v>0.0</v>
      </c>
      <c r="V30" s="47"/>
      <c r="W30" s="47"/>
      <c r="X30" s="31">
        <f t="shared" si="27"/>
        <v>0.0</v>
      </c>
      <c r="Y30" s="31"/>
      <c r="Z30" s="31"/>
      <c r="AA30" s="31"/>
      <c r="AB30" s="31">
        <f t="shared" si="28"/>
        <v>0.0</v>
      </c>
      <c r="AC30" s="33"/>
      <c r="AD30" s="34"/>
      <c r="AE30" s="35">
        <f t="shared" si="1"/>
        <v>0.0</v>
      </c>
      <c r="AF30" s="34"/>
      <c r="AG30" s="35">
        <f t="shared" si="2"/>
        <v>0.0</v>
      </c>
      <c r="AH30" s="34"/>
      <c r="AI30" s="35">
        <f t="shared" si="3"/>
        <v>0.0</v>
      </c>
      <c r="AJ30" s="34"/>
      <c r="AK30" s="35">
        <f t="shared" si="4"/>
        <v>0.0</v>
      </c>
      <c r="AL30" s="34"/>
      <c r="AM30" s="35">
        <f t="shared" si="5"/>
        <v>0.0</v>
      </c>
      <c r="AN30" s="34"/>
      <c r="AO30" s="35">
        <f t="shared" si="6"/>
        <v>0.0</v>
      </c>
      <c r="AP30" s="36">
        <f t="shared" si="29"/>
        <v>0.0</v>
      </c>
      <c r="AQ30" s="34"/>
      <c r="AR30" s="34"/>
      <c r="AS30" s="34"/>
      <c r="AT30" s="31">
        <f t="shared" si="30"/>
        <v>0.0</v>
      </c>
      <c r="AU30" s="37"/>
      <c r="AV30" s="38"/>
      <c r="AW30" s="38"/>
      <c r="AX30" s="38"/>
      <c r="AY30" s="38"/>
      <c r="AZ30" s="39" t="e">
        <f>VLOOKUP(C30,Employees!D:H,5,FALSE)</f>
        <v>#N/A</v>
      </c>
      <c r="BA30" s="38">
        <f t="shared" si="31"/>
        <v>0.0</v>
      </c>
      <c r="BB30" s="38">
        <f t="shared" si="32"/>
        <v>0.0</v>
      </c>
      <c r="BC30" s="38">
        <f t="shared" si="33"/>
        <v>0.0</v>
      </c>
      <c r="BD30" s="38">
        <f t="shared" si="34"/>
        <v>0.0</v>
      </c>
      <c r="BE30" s="38">
        <f t="shared" si="35"/>
        <v>0.0</v>
      </c>
      <c r="BF30" s="38">
        <f t="shared" si="36"/>
        <v>0.0</v>
      </c>
      <c r="BG30" s="38">
        <f t="shared" si="37"/>
        <v>0.0</v>
      </c>
      <c r="BH30" s="38">
        <f t="shared" si="38"/>
        <v>0.0</v>
      </c>
      <c r="BI30" s="38">
        <f t="shared" si="39"/>
        <v>0.0</v>
      </c>
      <c r="BJ30" s="38">
        <f t="shared" si="40"/>
        <v>0.0</v>
      </c>
      <c r="BK30" s="38">
        <f t="shared" si="41"/>
        <v>0.0</v>
      </c>
      <c r="BL30" s="38">
        <f t="shared" si="42"/>
        <v>0.0</v>
      </c>
      <c r="BM30" s="38">
        <f t="shared" si="43"/>
        <v>0.0</v>
      </c>
      <c r="BN30" s="38">
        <f t="shared" si="44"/>
        <v>0.0</v>
      </c>
      <c r="BO30" s="38">
        <f t="shared" si="45"/>
        <v>0.0</v>
      </c>
      <c r="BP30" s="38">
        <f t="shared" si="46"/>
        <v>0.0</v>
      </c>
      <c r="BQ30" s="38">
        <f t="shared" si="47"/>
        <v>0.0</v>
      </c>
      <c r="BR30" s="38">
        <f t="shared" si="48"/>
        <v>0.0</v>
      </c>
      <c r="BS30" s="38">
        <f t="shared" si="49"/>
        <v>0.0</v>
      </c>
      <c r="BT30" s="38">
        <f t="shared" si="50"/>
        <v>0.0</v>
      </c>
      <c r="BU30" s="38">
        <f t="shared" si="51"/>
        <v>0.0</v>
      </c>
      <c r="BV30" s="38">
        <f t="shared" si="52"/>
        <v>0.0</v>
      </c>
      <c r="BW30" s="38">
        <f t="shared" si="53"/>
        <v>0.0</v>
      </c>
      <c r="BX30" s="38">
        <f t="shared" si="54"/>
        <v>0.0</v>
      </c>
      <c r="BY30" s="38">
        <f t="shared" si="55"/>
        <v>0.0</v>
      </c>
      <c r="BZ30" s="38">
        <f t="shared" si="56"/>
        <v>0.0</v>
      </c>
      <c r="CA30" s="38">
        <f t="shared" si="57"/>
        <v>0.0</v>
      </c>
      <c r="CB30" s="38">
        <f t="shared" si="58"/>
        <v>0.0</v>
      </c>
      <c r="CC30" s="38">
        <f t="shared" si="59"/>
        <v>0.0</v>
      </c>
      <c r="CD30" s="38">
        <f t="shared" si="60"/>
        <v>0.0</v>
      </c>
      <c r="CE30" s="38">
        <f t="shared" si="61"/>
        <v>0.0</v>
      </c>
      <c r="CF30" s="38">
        <f t="shared" si="62"/>
        <v>0.0</v>
      </c>
      <c r="CG30" s="38">
        <f t="shared" si="63"/>
        <v>0.0</v>
      </c>
      <c r="CH30" s="38">
        <f t="shared" si="64"/>
        <v>0.0</v>
      </c>
      <c r="CI30" s="38">
        <f t="shared" si="65"/>
        <v>0.0</v>
      </c>
      <c r="CJ30" s="38"/>
      <c r="CK30" s="13">
        <f t="shared" si="20"/>
        <v>0.0</v>
      </c>
    </row>
    <row r="31" spans="8:8" ht="38.0" customHeight="1">
      <c r="A31" s="27" t="str">
        <f t="shared" si="0"/>
        <v/>
      </c>
      <c r="B31" s="28"/>
      <c r="C31" s="50"/>
      <c r="D31" s="41"/>
      <c r="E31" s="41"/>
      <c r="F31" s="31">
        <f t="shared" si="21"/>
        <v>0.0</v>
      </c>
      <c r="G31" s="41"/>
      <c r="H31" s="41"/>
      <c r="I31" s="31">
        <f t="shared" si="22"/>
        <v>0.0</v>
      </c>
      <c r="J31" s="48"/>
      <c r="K31" s="47"/>
      <c r="L31" s="31">
        <f t="shared" si="23"/>
        <v>0.0</v>
      </c>
      <c r="M31" s="47"/>
      <c r="N31" s="47"/>
      <c r="O31" s="31">
        <f t="shared" si="24"/>
        <v>0.0</v>
      </c>
      <c r="P31" s="47"/>
      <c r="Q31" s="47"/>
      <c r="R31" s="31">
        <f t="shared" si="25"/>
        <v>0.0</v>
      </c>
      <c r="S31" s="47"/>
      <c r="T31" s="47"/>
      <c r="U31" s="31">
        <f t="shared" si="26"/>
        <v>0.0</v>
      </c>
      <c r="V31" s="47"/>
      <c r="W31" s="47"/>
      <c r="X31" s="31">
        <f t="shared" si="27"/>
        <v>0.0</v>
      </c>
      <c r="Y31" s="31"/>
      <c r="Z31" s="31"/>
      <c r="AA31" s="31"/>
      <c r="AB31" s="31">
        <f t="shared" si="28"/>
        <v>0.0</v>
      </c>
      <c r="AC31" s="33"/>
      <c r="AD31" s="34"/>
      <c r="AE31" s="35">
        <f t="shared" si="1"/>
        <v>0.0</v>
      </c>
      <c r="AF31" s="34"/>
      <c r="AG31" s="35">
        <f t="shared" si="2"/>
        <v>0.0</v>
      </c>
      <c r="AH31" s="34"/>
      <c r="AI31" s="35">
        <f t="shared" si="3"/>
        <v>0.0</v>
      </c>
      <c r="AJ31" s="34"/>
      <c r="AK31" s="35">
        <f t="shared" si="4"/>
        <v>0.0</v>
      </c>
      <c r="AL31" s="34"/>
      <c r="AM31" s="35">
        <f t="shared" si="5"/>
        <v>0.0</v>
      </c>
      <c r="AN31" s="34"/>
      <c r="AO31" s="35">
        <f t="shared" si="6"/>
        <v>0.0</v>
      </c>
      <c r="AP31" s="36">
        <f t="shared" si="29"/>
        <v>0.0</v>
      </c>
      <c r="AQ31" s="34"/>
      <c r="AR31" s="34"/>
      <c r="AS31" s="34"/>
      <c r="AT31" s="31">
        <f t="shared" si="30"/>
        <v>0.0</v>
      </c>
      <c r="AU31" s="37"/>
      <c r="AV31" s="38"/>
      <c r="AW31" s="38"/>
      <c r="AX31" s="38"/>
      <c r="AY31" s="38"/>
      <c r="AZ31" s="39" t="e">
        <f>VLOOKUP(C31,Employees!D:H,5,FALSE)</f>
        <v>#N/A</v>
      </c>
      <c r="BA31" s="38">
        <f t="shared" si="31"/>
        <v>0.0</v>
      </c>
      <c r="BB31" s="38">
        <f t="shared" si="32"/>
        <v>0.0</v>
      </c>
      <c r="BC31" s="38">
        <f t="shared" si="33"/>
        <v>0.0</v>
      </c>
      <c r="BD31" s="38">
        <f t="shared" si="34"/>
        <v>0.0</v>
      </c>
      <c r="BE31" s="38">
        <f t="shared" si="35"/>
        <v>0.0</v>
      </c>
      <c r="BF31" s="38">
        <f t="shared" si="36"/>
        <v>0.0</v>
      </c>
      <c r="BG31" s="38">
        <f t="shared" si="37"/>
        <v>0.0</v>
      </c>
      <c r="BH31" s="38">
        <f t="shared" si="38"/>
        <v>0.0</v>
      </c>
      <c r="BI31" s="38">
        <f t="shared" si="39"/>
        <v>0.0</v>
      </c>
      <c r="BJ31" s="38">
        <f t="shared" si="40"/>
        <v>0.0</v>
      </c>
      <c r="BK31" s="38">
        <f t="shared" si="41"/>
        <v>0.0</v>
      </c>
      <c r="BL31" s="38">
        <f t="shared" si="42"/>
        <v>0.0</v>
      </c>
      <c r="BM31" s="38">
        <f t="shared" si="43"/>
        <v>0.0</v>
      </c>
      <c r="BN31" s="38">
        <f t="shared" si="44"/>
        <v>0.0</v>
      </c>
      <c r="BO31" s="38">
        <f t="shared" si="45"/>
        <v>0.0</v>
      </c>
      <c r="BP31" s="38">
        <f t="shared" si="46"/>
        <v>0.0</v>
      </c>
      <c r="BQ31" s="38">
        <f t="shared" si="47"/>
        <v>0.0</v>
      </c>
      <c r="BR31" s="38">
        <f t="shared" si="48"/>
        <v>0.0</v>
      </c>
      <c r="BS31" s="38">
        <f t="shared" si="49"/>
        <v>0.0</v>
      </c>
      <c r="BT31" s="38">
        <f t="shared" si="50"/>
        <v>0.0</v>
      </c>
      <c r="BU31" s="38">
        <f t="shared" si="51"/>
        <v>0.0</v>
      </c>
      <c r="BV31" s="38">
        <f t="shared" si="52"/>
        <v>0.0</v>
      </c>
      <c r="BW31" s="38">
        <f t="shared" si="53"/>
        <v>0.0</v>
      </c>
      <c r="BX31" s="38">
        <f t="shared" si="54"/>
        <v>0.0</v>
      </c>
      <c r="BY31" s="38">
        <f t="shared" si="55"/>
        <v>0.0</v>
      </c>
      <c r="BZ31" s="38">
        <f t="shared" si="56"/>
        <v>0.0</v>
      </c>
      <c r="CA31" s="38">
        <f t="shared" si="57"/>
        <v>0.0</v>
      </c>
      <c r="CB31" s="38">
        <f t="shared" si="58"/>
        <v>0.0</v>
      </c>
      <c r="CC31" s="38">
        <f t="shared" si="59"/>
        <v>0.0</v>
      </c>
      <c r="CD31" s="38">
        <f t="shared" si="60"/>
        <v>0.0</v>
      </c>
      <c r="CE31" s="38">
        <f t="shared" si="61"/>
        <v>0.0</v>
      </c>
      <c r="CF31" s="38">
        <f t="shared" si="62"/>
        <v>0.0</v>
      </c>
      <c r="CG31" s="38">
        <f t="shared" si="63"/>
        <v>0.0</v>
      </c>
      <c r="CH31" s="38">
        <f t="shared" si="64"/>
        <v>0.0</v>
      </c>
      <c r="CI31" s="38">
        <f t="shared" si="65"/>
        <v>0.0</v>
      </c>
      <c r="CJ31" s="38"/>
      <c r="CK31" s="13">
        <f t="shared" si="20"/>
        <v>0.0</v>
      </c>
    </row>
    <row r="32" spans="8:8" ht="38.0" customHeight="1">
      <c r="A32" s="27" t="str">
        <f t="shared" si="0"/>
        <v/>
      </c>
      <c r="B32" s="28"/>
      <c r="C32" s="50"/>
      <c r="D32" s="41"/>
      <c r="E32" s="41"/>
      <c r="F32" s="31">
        <f t="shared" si="21"/>
        <v>0.0</v>
      </c>
      <c r="G32" s="41"/>
      <c r="H32" s="41"/>
      <c r="I32" s="31">
        <f t="shared" si="22"/>
        <v>0.0</v>
      </c>
      <c r="J32" s="48"/>
      <c r="K32" s="47"/>
      <c r="L32" s="31">
        <f t="shared" si="23"/>
        <v>0.0</v>
      </c>
      <c r="M32" s="41"/>
      <c r="N32" s="41"/>
      <c r="O32" s="31">
        <f t="shared" si="24"/>
        <v>0.0</v>
      </c>
      <c r="P32" s="47"/>
      <c r="Q32" s="47"/>
      <c r="R32" s="31">
        <f t="shared" si="25"/>
        <v>0.0</v>
      </c>
      <c r="S32" s="47"/>
      <c r="T32" s="47"/>
      <c r="U32" s="31">
        <f t="shared" si="26"/>
        <v>0.0</v>
      </c>
      <c r="V32" s="47"/>
      <c r="W32" s="47"/>
      <c r="X32" s="31">
        <f t="shared" si="27"/>
        <v>0.0</v>
      </c>
      <c r="Y32" s="31"/>
      <c r="Z32" s="31"/>
      <c r="AA32" s="31"/>
      <c r="AB32" s="31">
        <f t="shared" si="28"/>
        <v>0.0</v>
      </c>
      <c r="AC32" s="33"/>
      <c r="AD32" s="34"/>
      <c r="AE32" s="35">
        <f t="shared" si="1"/>
        <v>0.0</v>
      </c>
      <c r="AF32" s="34"/>
      <c r="AG32" s="35">
        <f t="shared" si="2"/>
        <v>0.0</v>
      </c>
      <c r="AH32" s="34"/>
      <c r="AI32" s="35">
        <f t="shared" si="3"/>
        <v>0.0</v>
      </c>
      <c r="AJ32" s="34"/>
      <c r="AK32" s="35">
        <f t="shared" si="4"/>
        <v>0.0</v>
      </c>
      <c r="AL32" s="34"/>
      <c r="AM32" s="35">
        <f t="shared" si="5"/>
        <v>0.0</v>
      </c>
      <c r="AN32" s="34"/>
      <c r="AO32" s="35">
        <f t="shared" si="6"/>
        <v>0.0</v>
      </c>
      <c r="AP32" s="36">
        <f t="shared" si="29"/>
        <v>0.0</v>
      </c>
      <c r="AQ32" s="34"/>
      <c r="AR32" s="34"/>
      <c r="AS32" s="34"/>
      <c r="AT32" s="31">
        <f t="shared" si="30"/>
        <v>0.0</v>
      </c>
      <c r="AU32" s="37"/>
      <c r="AV32" s="38"/>
      <c r="AW32" s="38"/>
      <c r="AX32" s="38"/>
      <c r="AY32" s="38"/>
      <c r="AZ32" s="39" t="e">
        <f>VLOOKUP(C32,Employees!D:H,5,FALSE)</f>
        <v>#N/A</v>
      </c>
      <c r="BA32" s="38">
        <f t="shared" si="31"/>
        <v>0.0</v>
      </c>
      <c r="BB32" s="38">
        <f t="shared" si="32"/>
        <v>0.0</v>
      </c>
      <c r="BC32" s="38">
        <f t="shared" si="33"/>
        <v>0.0</v>
      </c>
      <c r="BD32" s="38">
        <f t="shared" si="34"/>
        <v>0.0</v>
      </c>
      <c r="BE32" s="38">
        <f t="shared" si="35"/>
        <v>0.0</v>
      </c>
      <c r="BF32" s="38">
        <f t="shared" si="36"/>
        <v>0.0</v>
      </c>
      <c r="BG32" s="38">
        <f t="shared" si="37"/>
        <v>0.0</v>
      </c>
      <c r="BH32" s="38">
        <f t="shared" si="38"/>
        <v>0.0</v>
      </c>
      <c r="BI32" s="38">
        <f t="shared" si="39"/>
        <v>0.0</v>
      </c>
      <c r="BJ32" s="38">
        <f t="shared" si="40"/>
        <v>0.0</v>
      </c>
      <c r="BK32" s="38">
        <f t="shared" si="41"/>
        <v>0.0</v>
      </c>
      <c r="BL32" s="38">
        <f t="shared" si="42"/>
        <v>0.0</v>
      </c>
      <c r="BM32" s="38">
        <f t="shared" si="43"/>
        <v>0.0</v>
      </c>
      <c r="BN32" s="38">
        <f t="shared" si="44"/>
        <v>0.0</v>
      </c>
      <c r="BO32" s="38">
        <f t="shared" si="45"/>
        <v>0.0</v>
      </c>
      <c r="BP32" s="38">
        <f t="shared" si="46"/>
        <v>0.0</v>
      </c>
      <c r="BQ32" s="38">
        <f t="shared" si="47"/>
        <v>0.0</v>
      </c>
      <c r="BR32" s="38">
        <f t="shared" si="48"/>
        <v>0.0</v>
      </c>
      <c r="BS32" s="38">
        <f t="shared" si="49"/>
        <v>0.0</v>
      </c>
      <c r="BT32" s="38">
        <f t="shared" si="50"/>
        <v>0.0</v>
      </c>
      <c r="BU32" s="38">
        <f t="shared" si="51"/>
        <v>0.0</v>
      </c>
      <c r="BV32" s="38">
        <f t="shared" si="52"/>
        <v>0.0</v>
      </c>
      <c r="BW32" s="38">
        <f t="shared" si="53"/>
        <v>0.0</v>
      </c>
      <c r="BX32" s="38">
        <f t="shared" si="54"/>
        <v>0.0</v>
      </c>
      <c r="BY32" s="38">
        <f t="shared" si="55"/>
        <v>0.0</v>
      </c>
      <c r="BZ32" s="38">
        <f t="shared" si="56"/>
        <v>0.0</v>
      </c>
      <c r="CA32" s="38">
        <f t="shared" si="57"/>
        <v>0.0</v>
      </c>
      <c r="CB32" s="38">
        <f t="shared" si="58"/>
        <v>0.0</v>
      </c>
      <c r="CC32" s="38">
        <f t="shared" si="59"/>
        <v>0.0</v>
      </c>
      <c r="CD32" s="38">
        <f t="shared" si="60"/>
        <v>0.0</v>
      </c>
      <c r="CE32" s="38">
        <f t="shared" si="61"/>
        <v>0.0</v>
      </c>
      <c r="CF32" s="38">
        <f t="shared" si="62"/>
        <v>0.0</v>
      </c>
      <c r="CG32" s="38">
        <f t="shared" si="63"/>
        <v>0.0</v>
      </c>
      <c r="CH32" s="38">
        <f t="shared" si="64"/>
        <v>0.0</v>
      </c>
      <c r="CI32" s="38">
        <f t="shared" si="65"/>
        <v>0.0</v>
      </c>
      <c r="CJ32" s="38"/>
      <c r="CK32" s="13">
        <f t="shared" si="20"/>
        <v>0.0</v>
      </c>
    </row>
    <row r="33" spans="8:8" ht="38.0" customHeight="1">
      <c r="A33" s="27" t="str">
        <f t="shared" si="0"/>
        <v/>
      </c>
      <c r="B33" s="28"/>
      <c r="C33" s="50"/>
      <c r="D33" s="41"/>
      <c r="E33" s="41"/>
      <c r="F33" s="31">
        <f t="shared" si="21"/>
        <v>0.0</v>
      </c>
      <c r="G33" s="41"/>
      <c r="H33" s="41"/>
      <c r="I33" s="31">
        <f t="shared" si="22"/>
        <v>0.0</v>
      </c>
      <c r="J33" s="48"/>
      <c r="K33" s="47"/>
      <c r="L33" s="31">
        <f t="shared" si="23"/>
        <v>0.0</v>
      </c>
      <c r="M33" s="47"/>
      <c r="N33" s="47"/>
      <c r="O33" s="31">
        <f t="shared" si="24"/>
        <v>0.0</v>
      </c>
      <c r="P33" s="47"/>
      <c r="Q33" s="47"/>
      <c r="R33" s="31">
        <f t="shared" si="25"/>
        <v>0.0</v>
      </c>
      <c r="S33" s="47"/>
      <c r="T33" s="47"/>
      <c r="U33" s="31">
        <f t="shared" si="26"/>
        <v>0.0</v>
      </c>
      <c r="V33" s="47"/>
      <c r="W33" s="47"/>
      <c r="X33" s="31">
        <f t="shared" si="27"/>
        <v>0.0</v>
      </c>
      <c r="Y33" s="31"/>
      <c r="Z33" s="31"/>
      <c r="AA33" s="31"/>
      <c r="AB33" s="31">
        <f t="shared" si="28"/>
        <v>0.0</v>
      </c>
      <c r="AC33" s="33"/>
      <c r="AD33" s="34"/>
      <c r="AE33" s="35">
        <f t="shared" si="1"/>
        <v>0.0</v>
      </c>
      <c r="AF33" s="34"/>
      <c r="AG33" s="35">
        <f t="shared" si="2"/>
        <v>0.0</v>
      </c>
      <c r="AH33" s="34"/>
      <c r="AI33" s="35">
        <f t="shared" si="3"/>
        <v>0.0</v>
      </c>
      <c r="AJ33" s="34"/>
      <c r="AK33" s="35">
        <f t="shared" si="4"/>
        <v>0.0</v>
      </c>
      <c r="AL33" s="34"/>
      <c r="AM33" s="35">
        <f t="shared" si="5"/>
        <v>0.0</v>
      </c>
      <c r="AN33" s="34"/>
      <c r="AO33" s="35">
        <f t="shared" si="6"/>
        <v>0.0</v>
      </c>
      <c r="AP33" s="36">
        <f t="shared" si="29"/>
        <v>0.0</v>
      </c>
      <c r="AQ33" s="34"/>
      <c r="AR33" s="34"/>
      <c r="AS33" s="34"/>
      <c r="AT33" s="31">
        <f t="shared" si="30"/>
        <v>0.0</v>
      </c>
      <c r="AU33" s="37"/>
      <c r="AV33" s="38"/>
      <c r="AW33" s="38"/>
      <c r="AX33" s="38"/>
      <c r="AY33" s="38"/>
      <c r="AZ33" s="39" t="e">
        <f>VLOOKUP(C33,Employees!D:H,5,FALSE)</f>
        <v>#N/A</v>
      </c>
      <c r="BA33" s="38">
        <f t="shared" si="31"/>
        <v>0.0</v>
      </c>
      <c r="BB33" s="38">
        <f t="shared" si="32"/>
        <v>0.0</v>
      </c>
      <c r="BC33" s="38">
        <f t="shared" si="33"/>
        <v>0.0</v>
      </c>
      <c r="BD33" s="38">
        <f t="shared" si="34"/>
        <v>0.0</v>
      </c>
      <c r="BE33" s="38">
        <f t="shared" si="35"/>
        <v>0.0</v>
      </c>
      <c r="BF33" s="38">
        <f t="shared" si="36"/>
        <v>0.0</v>
      </c>
      <c r="BG33" s="38">
        <f t="shared" si="37"/>
        <v>0.0</v>
      </c>
      <c r="BH33" s="38">
        <f t="shared" si="38"/>
        <v>0.0</v>
      </c>
      <c r="BI33" s="38">
        <f t="shared" si="39"/>
        <v>0.0</v>
      </c>
      <c r="BJ33" s="38">
        <f t="shared" si="40"/>
        <v>0.0</v>
      </c>
      <c r="BK33" s="38">
        <f t="shared" si="41"/>
        <v>0.0</v>
      </c>
      <c r="BL33" s="38">
        <f t="shared" si="42"/>
        <v>0.0</v>
      </c>
      <c r="BM33" s="38">
        <f t="shared" si="43"/>
        <v>0.0</v>
      </c>
      <c r="BN33" s="38">
        <f t="shared" si="44"/>
        <v>0.0</v>
      </c>
      <c r="BO33" s="38">
        <f t="shared" si="45"/>
        <v>0.0</v>
      </c>
      <c r="BP33" s="38">
        <f t="shared" si="46"/>
        <v>0.0</v>
      </c>
      <c r="BQ33" s="38">
        <f t="shared" si="47"/>
        <v>0.0</v>
      </c>
      <c r="BR33" s="38">
        <f t="shared" si="48"/>
        <v>0.0</v>
      </c>
      <c r="BS33" s="38">
        <f t="shared" si="49"/>
        <v>0.0</v>
      </c>
      <c r="BT33" s="38">
        <f t="shared" si="50"/>
        <v>0.0</v>
      </c>
      <c r="BU33" s="38">
        <f t="shared" si="51"/>
        <v>0.0</v>
      </c>
      <c r="BV33" s="38">
        <f t="shared" si="52"/>
        <v>0.0</v>
      </c>
      <c r="BW33" s="38">
        <f t="shared" si="53"/>
        <v>0.0</v>
      </c>
      <c r="BX33" s="38">
        <f t="shared" si="54"/>
        <v>0.0</v>
      </c>
      <c r="BY33" s="38">
        <f t="shared" si="55"/>
        <v>0.0</v>
      </c>
      <c r="BZ33" s="38">
        <f t="shared" si="56"/>
        <v>0.0</v>
      </c>
      <c r="CA33" s="38">
        <f t="shared" si="57"/>
        <v>0.0</v>
      </c>
      <c r="CB33" s="38">
        <f t="shared" si="58"/>
        <v>0.0</v>
      </c>
      <c r="CC33" s="38">
        <f t="shared" si="59"/>
        <v>0.0</v>
      </c>
      <c r="CD33" s="38">
        <f t="shared" si="60"/>
        <v>0.0</v>
      </c>
      <c r="CE33" s="38">
        <f t="shared" si="61"/>
        <v>0.0</v>
      </c>
      <c r="CF33" s="38">
        <f t="shared" si="62"/>
        <v>0.0</v>
      </c>
      <c r="CG33" s="38">
        <f t="shared" si="63"/>
        <v>0.0</v>
      </c>
      <c r="CH33" s="38">
        <f t="shared" si="64"/>
        <v>0.0</v>
      </c>
      <c r="CI33" s="38">
        <f t="shared" si="65"/>
        <v>0.0</v>
      </c>
      <c r="CJ33" s="38"/>
      <c r="CK33" s="13">
        <f t="shared" si="20"/>
        <v>0.0</v>
      </c>
    </row>
    <row r="34" spans="8:8" ht="38.0" customHeight="1">
      <c r="A34" s="27" t="str">
        <f t="shared" si="82" ref="A34:A65">IF(ISNA(AZ34),"",AZ34)</f>
        <v/>
      </c>
      <c r="B34" s="28"/>
      <c r="C34" s="50"/>
      <c r="D34" s="41"/>
      <c r="E34" s="41"/>
      <c r="F34" s="31">
        <f t="shared" si="21"/>
        <v>0.0</v>
      </c>
      <c r="G34" s="41"/>
      <c r="H34" s="41"/>
      <c r="I34" s="31">
        <f t="shared" si="22"/>
        <v>0.0</v>
      </c>
      <c r="J34" s="48"/>
      <c r="K34" s="47"/>
      <c r="L34" s="31">
        <f t="shared" si="23"/>
        <v>0.0</v>
      </c>
      <c r="M34" s="47"/>
      <c r="N34" s="47"/>
      <c r="O34" s="31">
        <f t="shared" si="24"/>
        <v>0.0</v>
      </c>
      <c r="P34" s="47"/>
      <c r="Q34" s="47"/>
      <c r="R34" s="31">
        <f t="shared" si="25"/>
        <v>0.0</v>
      </c>
      <c r="S34" s="47"/>
      <c r="T34" s="47"/>
      <c r="U34" s="31">
        <f t="shared" si="26"/>
        <v>0.0</v>
      </c>
      <c r="V34" s="47"/>
      <c r="W34" s="47"/>
      <c r="X34" s="31">
        <f t="shared" si="27"/>
        <v>0.0</v>
      </c>
      <c r="Y34" s="31"/>
      <c r="Z34" s="31"/>
      <c r="AA34" s="31"/>
      <c r="AB34" s="31">
        <f t="shared" si="28"/>
        <v>0.0</v>
      </c>
      <c r="AC34" s="33"/>
      <c r="AD34" s="34"/>
      <c r="AE34" s="35">
        <f t="shared" si="1"/>
        <v>0.0</v>
      </c>
      <c r="AF34" s="34"/>
      <c r="AG34" s="35">
        <f t="shared" si="2"/>
        <v>0.0</v>
      </c>
      <c r="AH34" s="34"/>
      <c r="AI34" s="35">
        <f t="shared" si="3"/>
        <v>0.0</v>
      </c>
      <c r="AJ34" s="34"/>
      <c r="AK34" s="35">
        <f t="shared" si="4"/>
        <v>0.0</v>
      </c>
      <c r="AL34" s="34"/>
      <c r="AM34" s="35">
        <f t="shared" si="5"/>
        <v>0.0</v>
      </c>
      <c r="AN34" s="34"/>
      <c r="AO34" s="35">
        <f t="shared" si="6"/>
        <v>0.0</v>
      </c>
      <c r="AP34" s="36">
        <f t="shared" si="29"/>
        <v>0.0</v>
      </c>
      <c r="AQ34" s="34"/>
      <c r="AR34" s="34"/>
      <c r="AS34" s="34"/>
      <c r="AT34" s="31">
        <f t="shared" si="30"/>
        <v>0.0</v>
      </c>
      <c r="AU34" s="37"/>
      <c r="AV34" s="38"/>
      <c r="AW34" s="38"/>
      <c r="AX34" s="38"/>
      <c r="AY34" s="38"/>
      <c r="AZ34" s="39" t="e">
        <f>VLOOKUP(C34,Employees!D:H,5,FALSE)</f>
        <v>#N/A</v>
      </c>
      <c r="BA34" s="38">
        <f t="shared" si="31"/>
        <v>0.0</v>
      </c>
      <c r="BB34" s="38">
        <f t="shared" si="32"/>
        <v>0.0</v>
      </c>
      <c r="BC34" s="38">
        <f t="shared" si="33"/>
        <v>0.0</v>
      </c>
      <c r="BD34" s="38">
        <f t="shared" si="34"/>
        <v>0.0</v>
      </c>
      <c r="BE34" s="38">
        <f t="shared" si="35"/>
        <v>0.0</v>
      </c>
      <c r="BF34" s="38">
        <f t="shared" si="36"/>
        <v>0.0</v>
      </c>
      <c r="BG34" s="38">
        <f t="shared" si="37"/>
        <v>0.0</v>
      </c>
      <c r="BH34" s="38">
        <f t="shared" si="38"/>
        <v>0.0</v>
      </c>
      <c r="BI34" s="38">
        <f t="shared" si="39"/>
        <v>0.0</v>
      </c>
      <c r="BJ34" s="38">
        <f t="shared" si="40"/>
        <v>0.0</v>
      </c>
      <c r="BK34" s="38">
        <f t="shared" si="41"/>
        <v>0.0</v>
      </c>
      <c r="BL34" s="38">
        <f t="shared" si="42"/>
        <v>0.0</v>
      </c>
      <c r="BM34" s="38">
        <f t="shared" si="43"/>
        <v>0.0</v>
      </c>
      <c r="BN34" s="38">
        <f t="shared" si="44"/>
        <v>0.0</v>
      </c>
      <c r="BO34" s="38">
        <f t="shared" si="45"/>
        <v>0.0</v>
      </c>
      <c r="BP34" s="38">
        <f t="shared" si="46"/>
        <v>0.0</v>
      </c>
      <c r="BQ34" s="38">
        <f t="shared" si="47"/>
        <v>0.0</v>
      </c>
      <c r="BR34" s="38">
        <f t="shared" si="48"/>
        <v>0.0</v>
      </c>
      <c r="BS34" s="38">
        <f t="shared" si="49"/>
        <v>0.0</v>
      </c>
      <c r="BT34" s="38">
        <f t="shared" si="50"/>
        <v>0.0</v>
      </c>
      <c r="BU34" s="38">
        <f t="shared" si="51"/>
        <v>0.0</v>
      </c>
      <c r="BV34" s="38">
        <f t="shared" si="52"/>
        <v>0.0</v>
      </c>
      <c r="BW34" s="38">
        <f t="shared" si="53"/>
        <v>0.0</v>
      </c>
      <c r="BX34" s="38">
        <f t="shared" si="54"/>
        <v>0.0</v>
      </c>
      <c r="BY34" s="38">
        <f t="shared" si="55"/>
        <v>0.0</v>
      </c>
      <c r="BZ34" s="38">
        <f t="shared" si="56"/>
        <v>0.0</v>
      </c>
      <c r="CA34" s="38">
        <f t="shared" si="57"/>
        <v>0.0</v>
      </c>
      <c r="CB34" s="38">
        <f t="shared" si="58"/>
        <v>0.0</v>
      </c>
      <c r="CC34" s="38">
        <f t="shared" si="59"/>
        <v>0.0</v>
      </c>
      <c r="CD34" s="38">
        <f t="shared" si="60"/>
        <v>0.0</v>
      </c>
      <c r="CE34" s="38">
        <f t="shared" si="61"/>
        <v>0.0</v>
      </c>
      <c r="CF34" s="38">
        <f t="shared" si="62"/>
        <v>0.0</v>
      </c>
      <c r="CG34" s="38">
        <f t="shared" si="63"/>
        <v>0.0</v>
      </c>
      <c r="CH34" s="38">
        <f t="shared" si="64"/>
        <v>0.0</v>
      </c>
      <c r="CI34" s="38">
        <f t="shared" si="65"/>
        <v>0.0</v>
      </c>
      <c r="CJ34" s="38"/>
      <c r="CK34" s="13">
        <f t="shared" si="83" ref="CK34:CK65">SUM(IF(F34&gt;0,1,0),IF(I34&gt;0,1,0),IF(L34&gt;0,1,0),IF(O34&gt;0,1,0),IF(R34&gt;0,1,0),IF(U34&gt;0,1,0),IF(X34&gt;0,1,0))</f>
        <v>0.0</v>
      </c>
    </row>
    <row r="35" spans="8:8" ht="38.0" customHeight="1">
      <c r="A35" s="27" t="str">
        <f t="shared" si="82"/>
        <v/>
      </c>
      <c r="B35" s="28"/>
      <c r="C35" s="50"/>
      <c r="D35" s="41"/>
      <c r="E35" s="41"/>
      <c r="F35" s="31">
        <f t="shared" si="21"/>
        <v>0.0</v>
      </c>
      <c r="G35" s="41"/>
      <c r="H35" s="41"/>
      <c r="I35" s="31">
        <f t="shared" si="22"/>
        <v>0.0</v>
      </c>
      <c r="J35" s="48"/>
      <c r="K35" s="47"/>
      <c r="L35" s="31">
        <f t="shared" si="23"/>
        <v>0.0</v>
      </c>
      <c r="M35" s="47"/>
      <c r="N35" s="47"/>
      <c r="O35" s="31">
        <f t="shared" si="24"/>
        <v>0.0</v>
      </c>
      <c r="P35" s="47"/>
      <c r="Q35" s="47"/>
      <c r="R35" s="31">
        <f t="shared" si="25"/>
        <v>0.0</v>
      </c>
      <c r="S35" s="47"/>
      <c r="T35" s="47"/>
      <c r="U35" s="31">
        <f t="shared" si="26"/>
        <v>0.0</v>
      </c>
      <c r="V35" s="47"/>
      <c r="W35" s="47"/>
      <c r="X35" s="31">
        <f t="shared" si="27"/>
        <v>0.0</v>
      </c>
      <c r="Y35" s="31"/>
      <c r="Z35" s="31"/>
      <c r="AA35" s="31"/>
      <c r="AB35" s="31">
        <f t="shared" si="28"/>
        <v>0.0</v>
      </c>
      <c r="AC35" s="33"/>
      <c r="AD35" s="34"/>
      <c r="AE35" s="35">
        <f t="shared" si="1"/>
        <v>0.0</v>
      </c>
      <c r="AF35" s="34"/>
      <c r="AG35" s="35">
        <f t="shared" si="2"/>
        <v>0.0</v>
      </c>
      <c r="AH35" s="34"/>
      <c r="AI35" s="35">
        <f t="shared" si="3"/>
        <v>0.0</v>
      </c>
      <c r="AJ35" s="34"/>
      <c r="AK35" s="35">
        <f t="shared" si="4"/>
        <v>0.0</v>
      </c>
      <c r="AL35" s="34"/>
      <c r="AM35" s="35">
        <f t="shared" si="5"/>
        <v>0.0</v>
      </c>
      <c r="AN35" s="34"/>
      <c r="AO35" s="35">
        <f t="shared" si="6"/>
        <v>0.0</v>
      </c>
      <c r="AP35" s="36">
        <f t="shared" si="29"/>
        <v>0.0</v>
      </c>
      <c r="AQ35" s="34"/>
      <c r="AR35" s="34"/>
      <c r="AS35" s="34"/>
      <c r="AT35" s="31">
        <f t="shared" si="30"/>
        <v>0.0</v>
      </c>
      <c r="AU35" s="37"/>
      <c r="AV35" s="38"/>
      <c r="AW35" s="38"/>
      <c r="AX35" s="38"/>
      <c r="AY35" s="38"/>
      <c r="AZ35" s="39" t="e">
        <f>VLOOKUP(C35,Employees!D:H,5,FALSE)</f>
        <v>#N/A</v>
      </c>
      <c r="BA35" s="38">
        <f t="shared" si="31"/>
        <v>0.0</v>
      </c>
      <c r="BB35" s="38">
        <f t="shared" si="32"/>
        <v>0.0</v>
      </c>
      <c r="BC35" s="38">
        <f t="shared" si="33"/>
        <v>0.0</v>
      </c>
      <c r="BD35" s="38">
        <f t="shared" si="34"/>
        <v>0.0</v>
      </c>
      <c r="BE35" s="38">
        <f t="shared" si="35"/>
        <v>0.0</v>
      </c>
      <c r="BF35" s="38">
        <f t="shared" si="36"/>
        <v>0.0</v>
      </c>
      <c r="BG35" s="38">
        <f t="shared" si="37"/>
        <v>0.0</v>
      </c>
      <c r="BH35" s="38">
        <f t="shared" si="38"/>
        <v>0.0</v>
      </c>
      <c r="BI35" s="38">
        <f t="shared" si="39"/>
        <v>0.0</v>
      </c>
      <c r="BJ35" s="38">
        <f t="shared" si="40"/>
        <v>0.0</v>
      </c>
      <c r="BK35" s="38">
        <f t="shared" si="41"/>
        <v>0.0</v>
      </c>
      <c r="BL35" s="38">
        <f t="shared" si="42"/>
        <v>0.0</v>
      </c>
      <c r="BM35" s="38">
        <f t="shared" si="43"/>
        <v>0.0</v>
      </c>
      <c r="BN35" s="38">
        <f t="shared" si="44"/>
        <v>0.0</v>
      </c>
      <c r="BO35" s="38">
        <f t="shared" si="45"/>
        <v>0.0</v>
      </c>
      <c r="BP35" s="38">
        <f t="shared" si="46"/>
        <v>0.0</v>
      </c>
      <c r="BQ35" s="38">
        <f t="shared" si="47"/>
        <v>0.0</v>
      </c>
      <c r="BR35" s="38">
        <f t="shared" si="48"/>
        <v>0.0</v>
      </c>
      <c r="BS35" s="38">
        <f t="shared" si="49"/>
        <v>0.0</v>
      </c>
      <c r="BT35" s="38">
        <f t="shared" si="50"/>
        <v>0.0</v>
      </c>
      <c r="BU35" s="38">
        <f t="shared" si="51"/>
        <v>0.0</v>
      </c>
      <c r="BV35" s="38">
        <f t="shared" si="52"/>
        <v>0.0</v>
      </c>
      <c r="BW35" s="38">
        <f t="shared" si="53"/>
        <v>0.0</v>
      </c>
      <c r="BX35" s="38">
        <f t="shared" si="54"/>
        <v>0.0</v>
      </c>
      <c r="BY35" s="38">
        <f t="shared" si="55"/>
        <v>0.0</v>
      </c>
      <c r="BZ35" s="38">
        <f t="shared" si="56"/>
        <v>0.0</v>
      </c>
      <c r="CA35" s="38">
        <f t="shared" si="57"/>
        <v>0.0</v>
      </c>
      <c r="CB35" s="38">
        <f t="shared" si="58"/>
        <v>0.0</v>
      </c>
      <c r="CC35" s="38">
        <f t="shared" si="59"/>
        <v>0.0</v>
      </c>
      <c r="CD35" s="38">
        <f t="shared" si="60"/>
        <v>0.0</v>
      </c>
      <c r="CE35" s="38">
        <f t="shared" si="61"/>
        <v>0.0</v>
      </c>
      <c r="CF35" s="38">
        <f t="shared" si="62"/>
        <v>0.0</v>
      </c>
      <c r="CG35" s="38">
        <f t="shared" si="63"/>
        <v>0.0</v>
      </c>
      <c r="CH35" s="38">
        <f t="shared" si="64"/>
        <v>0.0</v>
      </c>
      <c r="CI35" s="38">
        <f t="shared" si="65"/>
        <v>0.0</v>
      </c>
      <c r="CJ35" s="38"/>
      <c r="CK35" s="13">
        <f t="shared" si="83"/>
        <v>0.0</v>
      </c>
    </row>
    <row r="36" spans="8:8" ht="38.0" customHeight="1">
      <c r="A36" s="27" t="str">
        <f t="shared" si="82"/>
        <v/>
      </c>
      <c r="B36" s="28"/>
      <c r="C36" s="50"/>
      <c r="D36" s="41"/>
      <c r="E36" s="41"/>
      <c r="F36" s="31">
        <f t="shared" si="21"/>
        <v>0.0</v>
      </c>
      <c r="G36" s="41"/>
      <c r="H36" s="41"/>
      <c r="I36" s="31">
        <f t="shared" si="22"/>
        <v>0.0</v>
      </c>
      <c r="J36" s="48"/>
      <c r="K36" s="47"/>
      <c r="L36" s="31">
        <f t="shared" si="23"/>
        <v>0.0</v>
      </c>
      <c r="M36" s="47"/>
      <c r="N36" s="47"/>
      <c r="O36" s="31">
        <f t="shared" si="24"/>
        <v>0.0</v>
      </c>
      <c r="P36" s="47"/>
      <c r="Q36" s="47"/>
      <c r="R36" s="31">
        <f t="shared" si="25"/>
        <v>0.0</v>
      </c>
      <c r="S36" s="47"/>
      <c r="T36" s="47"/>
      <c r="U36" s="31">
        <f t="shared" si="26"/>
        <v>0.0</v>
      </c>
      <c r="V36" s="47"/>
      <c r="W36" s="47"/>
      <c r="X36" s="31">
        <f t="shared" si="27"/>
        <v>0.0</v>
      </c>
      <c r="Y36" s="31"/>
      <c r="Z36" s="31"/>
      <c r="AA36" s="31"/>
      <c r="AB36" s="31">
        <f t="shared" si="28"/>
        <v>0.0</v>
      </c>
      <c r="AC36" s="33"/>
      <c r="AD36" s="34"/>
      <c r="AE36" s="35">
        <f t="shared" si="1"/>
        <v>0.0</v>
      </c>
      <c r="AF36" s="34"/>
      <c r="AG36" s="35">
        <f t="shared" si="2"/>
        <v>0.0</v>
      </c>
      <c r="AH36" s="34"/>
      <c r="AI36" s="35">
        <f t="shared" si="3"/>
        <v>0.0</v>
      </c>
      <c r="AJ36" s="34"/>
      <c r="AK36" s="35">
        <f t="shared" si="4"/>
        <v>0.0</v>
      </c>
      <c r="AL36" s="34"/>
      <c r="AM36" s="35">
        <f t="shared" si="5"/>
        <v>0.0</v>
      </c>
      <c r="AN36" s="34"/>
      <c r="AO36" s="35">
        <f t="shared" si="6"/>
        <v>0.0</v>
      </c>
      <c r="AP36" s="36">
        <f t="shared" si="29"/>
        <v>0.0</v>
      </c>
      <c r="AQ36" s="34"/>
      <c r="AR36" s="34"/>
      <c r="AS36" s="34"/>
      <c r="AT36" s="31">
        <f t="shared" si="30"/>
        <v>0.0</v>
      </c>
      <c r="AU36" s="37"/>
      <c r="AV36" s="38"/>
      <c r="AW36" s="38"/>
      <c r="AX36" s="38"/>
      <c r="AY36" s="38"/>
      <c r="AZ36" s="39" t="e">
        <f>VLOOKUP(C36,Employees!D:H,5,FALSE)</f>
        <v>#N/A</v>
      </c>
      <c r="BA36" s="38">
        <f t="shared" si="31"/>
        <v>0.0</v>
      </c>
      <c r="BB36" s="38">
        <f t="shared" si="32"/>
        <v>0.0</v>
      </c>
      <c r="BC36" s="38">
        <f t="shared" si="33"/>
        <v>0.0</v>
      </c>
      <c r="BD36" s="38">
        <f t="shared" si="34"/>
        <v>0.0</v>
      </c>
      <c r="BE36" s="38">
        <f t="shared" si="35"/>
        <v>0.0</v>
      </c>
      <c r="BF36" s="38">
        <f t="shared" si="36"/>
        <v>0.0</v>
      </c>
      <c r="BG36" s="38">
        <f t="shared" si="37"/>
        <v>0.0</v>
      </c>
      <c r="BH36" s="38">
        <f t="shared" si="38"/>
        <v>0.0</v>
      </c>
      <c r="BI36" s="38">
        <f t="shared" si="39"/>
        <v>0.0</v>
      </c>
      <c r="BJ36" s="38">
        <f t="shared" si="40"/>
        <v>0.0</v>
      </c>
      <c r="BK36" s="38">
        <f t="shared" si="41"/>
        <v>0.0</v>
      </c>
      <c r="BL36" s="38">
        <f t="shared" si="42"/>
        <v>0.0</v>
      </c>
      <c r="BM36" s="38">
        <f t="shared" si="43"/>
        <v>0.0</v>
      </c>
      <c r="BN36" s="38">
        <f t="shared" si="44"/>
        <v>0.0</v>
      </c>
      <c r="BO36" s="38">
        <f t="shared" si="45"/>
        <v>0.0</v>
      </c>
      <c r="BP36" s="38">
        <f t="shared" si="46"/>
        <v>0.0</v>
      </c>
      <c r="BQ36" s="38">
        <f t="shared" si="47"/>
        <v>0.0</v>
      </c>
      <c r="BR36" s="38">
        <f t="shared" si="48"/>
        <v>0.0</v>
      </c>
      <c r="BS36" s="38">
        <f t="shared" si="49"/>
        <v>0.0</v>
      </c>
      <c r="BT36" s="38">
        <f t="shared" si="50"/>
        <v>0.0</v>
      </c>
      <c r="BU36" s="38">
        <f t="shared" si="51"/>
        <v>0.0</v>
      </c>
      <c r="BV36" s="38">
        <f t="shared" si="52"/>
        <v>0.0</v>
      </c>
      <c r="BW36" s="38">
        <f t="shared" si="53"/>
        <v>0.0</v>
      </c>
      <c r="BX36" s="38">
        <f t="shared" si="54"/>
        <v>0.0</v>
      </c>
      <c r="BY36" s="38">
        <f t="shared" si="55"/>
        <v>0.0</v>
      </c>
      <c r="BZ36" s="38">
        <f t="shared" si="56"/>
        <v>0.0</v>
      </c>
      <c r="CA36" s="38">
        <f t="shared" si="57"/>
        <v>0.0</v>
      </c>
      <c r="CB36" s="38">
        <f t="shared" si="58"/>
        <v>0.0</v>
      </c>
      <c r="CC36" s="38">
        <f t="shared" si="59"/>
        <v>0.0</v>
      </c>
      <c r="CD36" s="38">
        <f t="shared" si="60"/>
        <v>0.0</v>
      </c>
      <c r="CE36" s="38">
        <f t="shared" si="61"/>
        <v>0.0</v>
      </c>
      <c r="CF36" s="38">
        <f t="shared" si="62"/>
        <v>0.0</v>
      </c>
      <c r="CG36" s="38">
        <f t="shared" si="63"/>
        <v>0.0</v>
      </c>
      <c r="CH36" s="38">
        <f t="shared" si="64"/>
        <v>0.0</v>
      </c>
      <c r="CI36" s="38">
        <f t="shared" si="65"/>
        <v>0.0</v>
      </c>
      <c r="CJ36" s="38"/>
      <c r="CK36" s="13">
        <f t="shared" si="83"/>
        <v>0.0</v>
      </c>
    </row>
    <row r="37" spans="8:8" ht="38.0" customHeight="1">
      <c r="A37" s="27" t="str">
        <f t="shared" si="82"/>
        <v/>
      </c>
      <c r="B37" s="28"/>
      <c r="C37" s="50"/>
      <c r="D37" s="41"/>
      <c r="E37" s="41"/>
      <c r="F37" s="31">
        <f t="shared" si="21"/>
        <v>0.0</v>
      </c>
      <c r="G37" s="41"/>
      <c r="H37" s="41"/>
      <c r="I37" s="31">
        <f t="shared" si="22"/>
        <v>0.0</v>
      </c>
      <c r="J37" s="48"/>
      <c r="K37" s="47"/>
      <c r="L37" s="31">
        <f t="shared" si="23"/>
        <v>0.0</v>
      </c>
      <c r="M37" s="47"/>
      <c r="N37" s="47"/>
      <c r="O37" s="31">
        <f t="shared" si="24"/>
        <v>0.0</v>
      </c>
      <c r="P37" s="47"/>
      <c r="Q37" s="47"/>
      <c r="R37" s="31">
        <f t="shared" si="25"/>
        <v>0.0</v>
      </c>
      <c r="S37" s="47"/>
      <c r="T37" s="47"/>
      <c r="U37" s="31">
        <f t="shared" si="26"/>
        <v>0.0</v>
      </c>
      <c r="V37" s="47"/>
      <c r="W37" s="47"/>
      <c r="X37" s="31">
        <f t="shared" si="27"/>
        <v>0.0</v>
      </c>
      <c r="Y37" s="31"/>
      <c r="Z37" s="31"/>
      <c r="AA37" s="31"/>
      <c r="AB37" s="31">
        <f t="shared" si="28"/>
        <v>0.0</v>
      </c>
      <c r="AC37" s="33"/>
      <c r="AD37" s="34"/>
      <c r="AE37" s="35">
        <f t="shared" si="1"/>
        <v>0.0</v>
      </c>
      <c r="AF37" s="34"/>
      <c r="AG37" s="35">
        <f t="shared" si="2"/>
        <v>0.0</v>
      </c>
      <c r="AH37" s="34"/>
      <c r="AI37" s="35">
        <f t="shared" si="3"/>
        <v>0.0</v>
      </c>
      <c r="AJ37" s="34"/>
      <c r="AK37" s="35">
        <f t="shared" si="4"/>
        <v>0.0</v>
      </c>
      <c r="AL37" s="34"/>
      <c r="AM37" s="35">
        <f t="shared" si="5"/>
        <v>0.0</v>
      </c>
      <c r="AN37" s="34"/>
      <c r="AO37" s="35">
        <f t="shared" si="6"/>
        <v>0.0</v>
      </c>
      <c r="AP37" s="36">
        <f t="shared" si="29"/>
        <v>0.0</v>
      </c>
      <c r="AQ37" s="34"/>
      <c r="AR37" s="34"/>
      <c r="AS37" s="34"/>
      <c r="AT37" s="31">
        <f t="shared" si="30"/>
        <v>0.0</v>
      </c>
      <c r="AU37" s="37"/>
      <c r="AV37" s="38"/>
      <c r="AW37" s="38"/>
      <c r="AX37" s="38"/>
      <c r="AY37" s="38"/>
      <c r="AZ37" s="39" t="e">
        <f>VLOOKUP(C37,Employees!D:H,5,FALSE)</f>
        <v>#N/A</v>
      </c>
      <c r="BA37" s="38">
        <f t="shared" si="31"/>
        <v>0.0</v>
      </c>
      <c r="BB37" s="38">
        <f t="shared" si="32"/>
        <v>0.0</v>
      </c>
      <c r="BC37" s="38">
        <f t="shared" si="33"/>
        <v>0.0</v>
      </c>
      <c r="BD37" s="38">
        <f t="shared" si="34"/>
        <v>0.0</v>
      </c>
      <c r="BE37" s="38">
        <f t="shared" si="35"/>
        <v>0.0</v>
      </c>
      <c r="BF37" s="38">
        <f t="shared" si="36"/>
        <v>0.0</v>
      </c>
      <c r="BG37" s="38">
        <f t="shared" si="37"/>
        <v>0.0</v>
      </c>
      <c r="BH37" s="38">
        <f t="shared" si="38"/>
        <v>0.0</v>
      </c>
      <c r="BI37" s="38">
        <f t="shared" si="39"/>
        <v>0.0</v>
      </c>
      <c r="BJ37" s="38">
        <f t="shared" si="40"/>
        <v>0.0</v>
      </c>
      <c r="BK37" s="38">
        <f t="shared" si="41"/>
        <v>0.0</v>
      </c>
      <c r="BL37" s="38">
        <f t="shared" si="42"/>
        <v>0.0</v>
      </c>
      <c r="BM37" s="38">
        <f t="shared" si="43"/>
        <v>0.0</v>
      </c>
      <c r="BN37" s="38">
        <f t="shared" si="44"/>
        <v>0.0</v>
      </c>
      <c r="BO37" s="38">
        <f t="shared" si="45"/>
        <v>0.0</v>
      </c>
      <c r="BP37" s="38">
        <f t="shared" si="46"/>
        <v>0.0</v>
      </c>
      <c r="BQ37" s="38">
        <f t="shared" si="47"/>
        <v>0.0</v>
      </c>
      <c r="BR37" s="38">
        <f t="shared" si="48"/>
        <v>0.0</v>
      </c>
      <c r="BS37" s="38">
        <f t="shared" si="49"/>
        <v>0.0</v>
      </c>
      <c r="BT37" s="38">
        <f t="shared" si="50"/>
        <v>0.0</v>
      </c>
      <c r="BU37" s="38">
        <f t="shared" si="51"/>
        <v>0.0</v>
      </c>
      <c r="BV37" s="38">
        <f t="shared" si="52"/>
        <v>0.0</v>
      </c>
      <c r="BW37" s="38">
        <f t="shared" si="53"/>
        <v>0.0</v>
      </c>
      <c r="BX37" s="38">
        <f t="shared" si="54"/>
        <v>0.0</v>
      </c>
      <c r="BY37" s="38">
        <f t="shared" si="55"/>
        <v>0.0</v>
      </c>
      <c r="BZ37" s="38">
        <f t="shared" si="56"/>
        <v>0.0</v>
      </c>
      <c r="CA37" s="38">
        <f t="shared" si="57"/>
        <v>0.0</v>
      </c>
      <c r="CB37" s="38">
        <f t="shared" si="58"/>
        <v>0.0</v>
      </c>
      <c r="CC37" s="38">
        <f t="shared" si="59"/>
        <v>0.0</v>
      </c>
      <c r="CD37" s="38">
        <f t="shared" si="60"/>
        <v>0.0</v>
      </c>
      <c r="CE37" s="38">
        <f t="shared" si="61"/>
        <v>0.0</v>
      </c>
      <c r="CF37" s="38">
        <f t="shared" si="62"/>
        <v>0.0</v>
      </c>
      <c r="CG37" s="38">
        <f t="shared" si="63"/>
        <v>0.0</v>
      </c>
      <c r="CH37" s="38">
        <f t="shared" si="64"/>
        <v>0.0</v>
      </c>
      <c r="CI37" s="38">
        <f t="shared" si="65"/>
        <v>0.0</v>
      </c>
      <c r="CJ37" s="38"/>
      <c r="CK37" s="13">
        <f t="shared" si="83"/>
        <v>0.0</v>
      </c>
    </row>
    <row r="38" spans="8:8" ht="38.0" customHeight="1">
      <c r="A38" s="27" t="str">
        <f t="shared" si="82"/>
        <v/>
      </c>
      <c r="B38" s="28"/>
      <c r="C38" s="50"/>
      <c r="D38" s="41"/>
      <c r="E38" s="41"/>
      <c r="F38" s="31">
        <f t="shared" si="21"/>
        <v>0.0</v>
      </c>
      <c r="G38" s="41"/>
      <c r="H38" s="41"/>
      <c r="I38" s="31">
        <f t="shared" si="22"/>
        <v>0.0</v>
      </c>
      <c r="J38" s="48"/>
      <c r="K38" s="47"/>
      <c r="L38" s="31">
        <f t="shared" si="23"/>
        <v>0.0</v>
      </c>
      <c r="M38" s="48"/>
      <c r="N38" s="47"/>
      <c r="O38" s="31">
        <f t="shared" si="24"/>
        <v>0.0</v>
      </c>
      <c r="P38" s="47"/>
      <c r="Q38" s="47"/>
      <c r="R38" s="31">
        <f t="shared" si="25"/>
        <v>0.0</v>
      </c>
      <c r="S38" s="47"/>
      <c r="T38" s="47"/>
      <c r="U38" s="31">
        <f t="shared" si="26"/>
        <v>0.0</v>
      </c>
      <c r="V38" s="47"/>
      <c r="W38" s="47"/>
      <c r="X38" s="31">
        <f t="shared" si="27"/>
        <v>0.0</v>
      </c>
      <c r="Y38" s="31"/>
      <c r="Z38" s="31"/>
      <c r="AA38" s="31"/>
      <c r="AB38" s="31">
        <f t="shared" si="28"/>
        <v>0.0</v>
      </c>
      <c r="AC38" s="33"/>
      <c r="AD38" s="34"/>
      <c r="AE38" s="35">
        <f t="shared" si="1"/>
        <v>0.0</v>
      </c>
      <c r="AF38" s="34"/>
      <c r="AG38" s="35">
        <f t="shared" si="2"/>
        <v>0.0</v>
      </c>
      <c r="AH38" s="34"/>
      <c r="AI38" s="35">
        <f t="shared" si="3"/>
        <v>0.0</v>
      </c>
      <c r="AJ38" s="34"/>
      <c r="AK38" s="35">
        <f t="shared" si="4"/>
        <v>0.0</v>
      </c>
      <c r="AL38" s="34"/>
      <c r="AM38" s="35">
        <f t="shared" si="5"/>
        <v>0.0</v>
      </c>
      <c r="AN38" s="34"/>
      <c r="AO38" s="35">
        <f t="shared" si="6"/>
        <v>0.0</v>
      </c>
      <c r="AP38" s="36">
        <f t="shared" si="29"/>
        <v>0.0</v>
      </c>
      <c r="AQ38" s="34"/>
      <c r="AR38" s="34"/>
      <c r="AS38" s="34"/>
      <c r="AT38" s="31">
        <f t="shared" si="30"/>
        <v>0.0</v>
      </c>
      <c r="AU38" s="37"/>
      <c r="AV38" s="38"/>
      <c r="AW38" s="38"/>
      <c r="AX38" s="38"/>
      <c r="AY38" s="38"/>
      <c r="AZ38" s="39" t="e">
        <f>VLOOKUP(C38,Employees!D:H,5,FALSE)</f>
        <v>#N/A</v>
      </c>
      <c r="BA38" s="38">
        <f t="shared" si="31"/>
        <v>0.0</v>
      </c>
      <c r="BB38" s="38">
        <f t="shared" si="32"/>
        <v>0.0</v>
      </c>
      <c r="BC38" s="38">
        <f t="shared" si="33"/>
        <v>0.0</v>
      </c>
      <c r="BD38" s="38">
        <f t="shared" si="34"/>
        <v>0.0</v>
      </c>
      <c r="BE38" s="38">
        <f t="shared" si="35"/>
        <v>0.0</v>
      </c>
      <c r="BF38" s="38">
        <f t="shared" si="36"/>
        <v>0.0</v>
      </c>
      <c r="BG38" s="38">
        <f t="shared" si="37"/>
        <v>0.0</v>
      </c>
      <c r="BH38" s="38">
        <f t="shared" si="38"/>
        <v>0.0</v>
      </c>
      <c r="BI38" s="38">
        <f t="shared" si="39"/>
        <v>0.0</v>
      </c>
      <c r="BJ38" s="38">
        <f t="shared" si="40"/>
        <v>0.0</v>
      </c>
      <c r="BK38" s="38">
        <f t="shared" si="41"/>
        <v>0.0</v>
      </c>
      <c r="BL38" s="38">
        <f t="shared" si="42"/>
        <v>0.0</v>
      </c>
      <c r="BM38" s="38">
        <f t="shared" si="43"/>
        <v>0.0</v>
      </c>
      <c r="BN38" s="38">
        <f t="shared" si="44"/>
        <v>0.0</v>
      </c>
      <c r="BO38" s="38">
        <f t="shared" si="45"/>
        <v>0.0</v>
      </c>
      <c r="BP38" s="38">
        <f t="shared" si="46"/>
        <v>0.0</v>
      </c>
      <c r="BQ38" s="38">
        <f t="shared" si="47"/>
        <v>0.0</v>
      </c>
      <c r="BR38" s="38">
        <f t="shared" si="48"/>
        <v>0.0</v>
      </c>
      <c r="BS38" s="38">
        <f t="shared" si="49"/>
        <v>0.0</v>
      </c>
      <c r="BT38" s="38">
        <f t="shared" si="50"/>
        <v>0.0</v>
      </c>
      <c r="BU38" s="38">
        <f t="shared" si="51"/>
        <v>0.0</v>
      </c>
      <c r="BV38" s="38">
        <f t="shared" si="52"/>
        <v>0.0</v>
      </c>
      <c r="BW38" s="38">
        <f t="shared" si="53"/>
        <v>0.0</v>
      </c>
      <c r="BX38" s="38">
        <f t="shared" si="54"/>
        <v>0.0</v>
      </c>
      <c r="BY38" s="38">
        <f t="shared" si="55"/>
        <v>0.0</v>
      </c>
      <c r="BZ38" s="38">
        <f t="shared" si="56"/>
        <v>0.0</v>
      </c>
      <c r="CA38" s="38">
        <f t="shared" si="57"/>
        <v>0.0</v>
      </c>
      <c r="CB38" s="38">
        <f t="shared" si="58"/>
        <v>0.0</v>
      </c>
      <c r="CC38" s="38">
        <f t="shared" si="59"/>
        <v>0.0</v>
      </c>
      <c r="CD38" s="38">
        <f t="shared" si="60"/>
        <v>0.0</v>
      </c>
      <c r="CE38" s="38">
        <f t="shared" si="61"/>
        <v>0.0</v>
      </c>
      <c r="CF38" s="38">
        <f t="shared" si="62"/>
        <v>0.0</v>
      </c>
      <c r="CG38" s="38">
        <f t="shared" si="63"/>
        <v>0.0</v>
      </c>
      <c r="CH38" s="38">
        <f t="shared" si="64"/>
        <v>0.0</v>
      </c>
      <c r="CI38" s="38">
        <f t="shared" si="65"/>
        <v>0.0</v>
      </c>
      <c r="CJ38" s="38"/>
      <c r="CK38" s="13">
        <f t="shared" si="83"/>
        <v>0.0</v>
      </c>
    </row>
    <row r="39" spans="8:8" ht="38.0" customHeight="1">
      <c r="A39" s="27" t="str">
        <f t="shared" si="82"/>
        <v/>
      </c>
      <c r="B39" s="28"/>
      <c r="C39" s="50"/>
      <c r="D39" s="41"/>
      <c r="E39" s="41"/>
      <c r="F39" s="31">
        <f t="shared" si="21"/>
        <v>0.0</v>
      </c>
      <c r="G39" s="41"/>
      <c r="H39" s="41"/>
      <c r="I39" s="31">
        <f t="shared" si="22"/>
        <v>0.0</v>
      </c>
      <c r="J39" s="48"/>
      <c r="K39" s="47"/>
      <c r="L39" s="31">
        <f t="shared" si="23"/>
        <v>0.0</v>
      </c>
      <c r="M39" s="47"/>
      <c r="N39" s="47"/>
      <c r="O39" s="31">
        <f t="shared" si="24"/>
        <v>0.0</v>
      </c>
      <c r="P39" s="47"/>
      <c r="Q39" s="47"/>
      <c r="R39" s="31">
        <f t="shared" si="25"/>
        <v>0.0</v>
      </c>
      <c r="S39" s="47"/>
      <c r="T39" s="47"/>
      <c r="U39" s="31">
        <f t="shared" si="26"/>
        <v>0.0</v>
      </c>
      <c r="V39" s="47"/>
      <c r="W39" s="47"/>
      <c r="X39" s="31">
        <f t="shared" si="27"/>
        <v>0.0</v>
      </c>
      <c r="Y39" s="31"/>
      <c r="Z39" s="31"/>
      <c r="AA39" s="31"/>
      <c r="AB39" s="31">
        <f t="shared" si="28"/>
        <v>0.0</v>
      </c>
      <c r="AC39" s="33"/>
      <c r="AD39" s="34"/>
      <c r="AE39" s="35">
        <f t="shared" si="1"/>
        <v>0.0</v>
      </c>
      <c r="AF39" s="34"/>
      <c r="AG39" s="35">
        <f t="shared" si="2"/>
        <v>0.0</v>
      </c>
      <c r="AH39" s="34"/>
      <c r="AI39" s="35">
        <f t="shared" si="3"/>
        <v>0.0</v>
      </c>
      <c r="AJ39" s="34"/>
      <c r="AK39" s="35">
        <f t="shared" si="4"/>
        <v>0.0</v>
      </c>
      <c r="AL39" s="34"/>
      <c r="AM39" s="35">
        <f t="shared" si="5"/>
        <v>0.0</v>
      </c>
      <c r="AN39" s="34"/>
      <c r="AO39" s="35">
        <f t="shared" si="6"/>
        <v>0.0</v>
      </c>
      <c r="AP39" s="36">
        <f t="shared" si="29"/>
        <v>0.0</v>
      </c>
      <c r="AQ39" s="34"/>
      <c r="AR39" s="34"/>
      <c r="AS39" s="34"/>
      <c r="AT39" s="31">
        <f t="shared" si="30"/>
        <v>0.0</v>
      </c>
      <c r="AU39" s="37"/>
      <c r="AV39" s="38"/>
      <c r="AW39" s="38"/>
      <c r="AX39" s="38"/>
      <c r="AY39" s="38"/>
      <c r="AZ39" s="39" t="e">
        <f>VLOOKUP(C39,Employees!D:H,5,FALSE)</f>
        <v>#N/A</v>
      </c>
      <c r="BA39" s="38">
        <f t="shared" si="31"/>
        <v>0.0</v>
      </c>
      <c r="BB39" s="38">
        <f t="shared" si="32"/>
        <v>0.0</v>
      </c>
      <c r="BC39" s="38">
        <f t="shared" si="33"/>
        <v>0.0</v>
      </c>
      <c r="BD39" s="38">
        <f t="shared" si="34"/>
        <v>0.0</v>
      </c>
      <c r="BE39" s="38">
        <f t="shared" si="35"/>
        <v>0.0</v>
      </c>
      <c r="BF39" s="38">
        <f t="shared" si="36"/>
        <v>0.0</v>
      </c>
      <c r="BG39" s="38">
        <f t="shared" si="37"/>
        <v>0.0</v>
      </c>
      <c r="BH39" s="38">
        <f t="shared" si="38"/>
        <v>0.0</v>
      </c>
      <c r="BI39" s="38">
        <f t="shared" si="39"/>
        <v>0.0</v>
      </c>
      <c r="BJ39" s="38">
        <f t="shared" si="40"/>
        <v>0.0</v>
      </c>
      <c r="BK39" s="38">
        <f t="shared" si="41"/>
        <v>0.0</v>
      </c>
      <c r="BL39" s="38">
        <f t="shared" si="42"/>
        <v>0.0</v>
      </c>
      <c r="BM39" s="38">
        <f t="shared" si="43"/>
        <v>0.0</v>
      </c>
      <c r="BN39" s="38">
        <f t="shared" si="44"/>
        <v>0.0</v>
      </c>
      <c r="BO39" s="38">
        <f t="shared" si="45"/>
        <v>0.0</v>
      </c>
      <c r="BP39" s="38">
        <f t="shared" si="46"/>
        <v>0.0</v>
      </c>
      <c r="BQ39" s="38">
        <f t="shared" si="47"/>
        <v>0.0</v>
      </c>
      <c r="BR39" s="38">
        <f t="shared" si="48"/>
        <v>0.0</v>
      </c>
      <c r="BS39" s="38">
        <f t="shared" si="49"/>
        <v>0.0</v>
      </c>
      <c r="BT39" s="38">
        <f t="shared" si="50"/>
        <v>0.0</v>
      </c>
      <c r="BU39" s="38">
        <f t="shared" si="51"/>
        <v>0.0</v>
      </c>
      <c r="BV39" s="38">
        <f t="shared" si="52"/>
        <v>0.0</v>
      </c>
      <c r="BW39" s="38">
        <f t="shared" si="53"/>
        <v>0.0</v>
      </c>
      <c r="BX39" s="38">
        <f t="shared" si="54"/>
        <v>0.0</v>
      </c>
      <c r="BY39" s="38">
        <f t="shared" si="55"/>
        <v>0.0</v>
      </c>
      <c r="BZ39" s="38">
        <f t="shared" si="56"/>
        <v>0.0</v>
      </c>
      <c r="CA39" s="38">
        <f t="shared" si="57"/>
        <v>0.0</v>
      </c>
      <c r="CB39" s="38">
        <f t="shared" si="58"/>
        <v>0.0</v>
      </c>
      <c r="CC39" s="38">
        <f t="shared" si="59"/>
        <v>0.0</v>
      </c>
      <c r="CD39" s="38">
        <f t="shared" si="60"/>
        <v>0.0</v>
      </c>
      <c r="CE39" s="38">
        <f t="shared" si="61"/>
        <v>0.0</v>
      </c>
      <c r="CF39" s="38">
        <f t="shared" si="62"/>
        <v>0.0</v>
      </c>
      <c r="CG39" s="38">
        <f t="shared" si="63"/>
        <v>0.0</v>
      </c>
      <c r="CH39" s="38">
        <f t="shared" si="64"/>
        <v>0.0</v>
      </c>
      <c r="CI39" s="38">
        <f t="shared" si="65"/>
        <v>0.0</v>
      </c>
      <c r="CJ39" s="38"/>
      <c r="CK39" s="13">
        <f t="shared" si="83"/>
        <v>0.0</v>
      </c>
    </row>
    <row r="40" spans="8:8" ht="38.0" customHeight="1">
      <c r="A40" s="27" t="str">
        <f t="shared" si="82"/>
        <v/>
      </c>
      <c r="B40" s="28"/>
      <c r="C40" s="50"/>
      <c r="D40" s="41"/>
      <c r="E40" s="41"/>
      <c r="F40" s="31">
        <f t="shared" si="21"/>
        <v>0.0</v>
      </c>
      <c r="G40" s="41"/>
      <c r="H40" s="41"/>
      <c r="I40" s="31">
        <f t="shared" si="22"/>
        <v>0.0</v>
      </c>
      <c r="J40" s="48"/>
      <c r="K40" s="47"/>
      <c r="L40" s="31">
        <f t="shared" si="23"/>
        <v>0.0</v>
      </c>
      <c r="M40" s="47"/>
      <c r="N40" s="47"/>
      <c r="O40" s="31">
        <f t="shared" si="24"/>
        <v>0.0</v>
      </c>
      <c r="P40" s="47"/>
      <c r="Q40" s="47"/>
      <c r="R40" s="31">
        <f t="shared" si="25"/>
        <v>0.0</v>
      </c>
      <c r="S40" s="47"/>
      <c r="T40" s="47"/>
      <c r="U40" s="31">
        <f t="shared" si="26"/>
        <v>0.0</v>
      </c>
      <c r="V40" s="47"/>
      <c r="W40" s="47"/>
      <c r="X40" s="31">
        <f t="shared" si="27"/>
        <v>0.0</v>
      </c>
      <c r="Y40" s="31"/>
      <c r="Z40" s="31"/>
      <c r="AA40" s="31"/>
      <c r="AB40" s="31">
        <f t="shared" si="28"/>
        <v>0.0</v>
      </c>
      <c r="AC40" s="33"/>
      <c r="AD40" s="34"/>
      <c r="AE40" s="35">
        <f t="shared" si="1"/>
        <v>0.0</v>
      </c>
      <c r="AF40" s="34"/>
      <c r="AG40" s="35">
        <f t="shared" si="2"/>
        <v>0.0</v>
      </c>
      <c r="AH40" s="34"/>
      <c r="AI40" s="35">
        <f t="shared" si="3"/>
        <v>0.0</v>
      </c>
      <c r="AJ40" s="34"/>
      <c r="AK40" s="35">
        <f t="shared" si="4"/>
        <v>0.0</v>
      </c>
      <c r="AL40" s="34"/>
      <c r="AM40" s="35">
        <f t="shared" si="5"/>
        <v>0.0</v>
      </c>
      <c r="AN40" s="34"/>
      <c r="AO40" s="35">
        <f t="shared" si="6"/>
        <v>0.0</v>
      </c>
      <c r="AP40" s="36">
        <f t="shared" si="29"/>
        <v>0.0</v>
      </c>
      <c r="AQ40" s="34"/>
      <c r="AR40" s="34"/>
      <c r="AS40" s="34"/>
      <c r="AT40" s="31">
        <f t="shared" si="30"/>
        <v>0.0</v>
      </c>
      <c r="AU40" s="37"/>
      <c r="AV40" s="38"/>
      <c r="AW40" s="38"/>
      <c r="AX40" s="38"/>
      <c r="AY40" s="38"/>
      <c r="AZ40" s="39" t="e">
        <f>VLOOKUP(C40,Employees!D:H,5,FALSE)</f>
        <v>#N/A</v>
      </c>
      <c r="BA40" s="38">
        <f t="shared" si="31"/>
        <v>0.0</v>
      </c>
      <c r="BB40" s="38">
        <f t="shared" si="32"/>
        <v>0.0</v>
      </c>
      <c r="BC40" s="38">
        <f t="shared" si="33"/>
        <v>0.0</v>
      </c>
      <c r="BD40" s="38">
        <f t="shared" si="34"/>
        <v>0.0</v>
      </c>
      <c r="BE40" s="38">
        <f t="shared" si="35"/>
        <v>0.0</v>
      </c>
      <c r="BF40" s="38">
        <f t="shared" si="36"/>
        <v>0.0</v>
      </c>
      <c r="BG40" s="38">
        <f t="shared" si="37"/>
        <v>0.0</v>
      </c>
      <c r="BH40" s="38">
        <f t="shared" si="38"/>
        <v>0.0</v>
      </c>
      <c r="BI40" s="38">
        <f t="shared" si="39"/>
        <v>0.0</v>
      </c>
      <c r="BJ40" s="38">
        <f t="shared" si="40"/>
        <v>0.0</v>
      </c>
      <c r="BK40" s="38">
        <f t="shared" si="41"/>
        <v>0.0</v>
      </c>
      <c r="BL40" s="38">
        <f t="shared" si="42"/>
        <v>0.0</v>
      </c>
      <c r="BM40" s="38">
        <f t="shared" si="43"/>
        <v>0.0</v>
      </c>
      <c r="BN40" s="38">
        <f t="shared" si="44"/>
        <v>0.0</v>
      </c>
      <c r="BO40" s="38">
        <f t="shared" si="45"/>
        <v>0.0</v>
      </c>
      <c r="BP40" s="38">
        <f t="shared" si="46"/>
        <v>0.0</v>
      </c>
      <c r="BQ40" s="38">
        <f t="shared" si="47"/>
        <v>0.0</v>
      </c>
      <c r="BR40" s="38">
        <f t="shared" si="48"/>
        <v>0.0</v>
      </c>
      <c r="BS40" s="38">
        <f t="shared" si="49"/>
        <v>0.0</v>
      </c>
      <c r="BT40" s="38">
        <f t="shared" si="50"/>
        <v>0.0</v>
      </c>
      <c r="BU40" s="38">
        <f t="shared" si="51"/>
        <v>0.0</v>
      </c>
      <c r="BV40" s="38">
        <f t="shared" si="52"/>
        <v>0.0</v>
      </c>
      <c r="BW40" s="38">
        <f t="shared" si="53"/>
        <v>0.0</v>
      </c>
      <c r="BX40" s="38">
        <f t="shared" si="54"/>
        <v>0.0</v>
      </c>
      <c r="BY40" s="38">
        <f t="shared" si="55"/>
        <v>0.0</v>
      </c>
      <c r="BZ40" s="38">
        <f t="shared" si="56"/>
        <v>0.0</v>
      </c>
      <c r="CA40" s="38">
        <f t="shared" si="57"/>
        <v>0.0</v>
      </c>
      <c r="CB40" s="38">
        <f t="shared" si="58"/>
        <v>0.0</v>
      </c>
      <c r="CC40" s="38">
        <f t="shared" si="59"/>
        <v>0.0</v>
      </c>
      <c r="CD40" s="38">
        <f t="shared" si="60"/>
        <v>0.0</v>
      </c>
      <c r="CE40" s="38">
        <f t="shared" si="61"/>
        <v>0.0</v>
      </c>
      <c r="CF40" s="38">
        <f t="shared" si="62"/>
        <v>0.0</v>
      </c>
      <c r="CG40" s="38">
        <f t="shared" si="63"/>
        <v>0.0</v>
      </c>
      <c r="CH40" s="38">
        <f t="shared" si="64"/>
        <v>0.0</v>
      </c>
      <c r="CI40" s="38">
        <f t="shared" si="65"/>
        <v>0.0</v>
      </c>
      <c r="CJ40" s="38"/>
      <c r="CK40" s="13">
        <f t="shared" si="83"/>
        <v>0.0</v>
      </c>
    </row>
    <row r="41" spans="8:8" ht="38.0" customHeight="1">
      <c r="A41" s="27" t="str">
        <f t="shared" si="82"/>
        <v/>
      </c>
      <c r="B41" s="28"/>
      <c r="C41" s="50"/>
      <c r="D41" s="41"/>
      <c r="E41" s="41"/>
      <c r="F41" s="31">
        <f t="shared" si="84" ref="F41:F60">BA41-BB41</f>
        <v>0.0</v>
      </c>
      <c r="G41" s="41"/>
      <c r="H41" s="41"/>
      <c r="I41" s="31">
        <f t="shared" si="85" ref="I41:I60">BF41-BG41</f>
        <v>0.0</v>
      </c>
      <c r="J41" s="48"/>
      <c r="K41" s="47"/>
      <c r="L41" s="31">
        <f t="shared" si="86" ref="L41:L60">BK41-BL41</f>
        <v>0.0</v>
      </c>
      <c r="M41" s="47"/>
      <c r="N41" s="47"/>
      <c r="O41" s="31">
        <f t="shared" si="87" ref="O41:O60">BP41-BQ41</f>
        <v>0.0</v>
      </c>
      <c r="P41" s="47"/>
      <c r="Q41" s="47"/>
      <c r="R41" s="31">
        <f t="shared" si="88" ref="R41:R60">BU41-BV41</f>
        <v>0.0</v>
      </c>
      <c r="S41" s="47"/>
      <c r="T41" s="47"/>
      <c r="U41" s="31">
        <f t="shared" si="89" ref="U41:U60">BZ41-CA41</f>
        <v>0.0</v>
      </c>
      <c r="V41" s="47"/>
      <c r="W41" s="47"/>
      <c r="X41" s="31">
        <f t="shared" si="90" ref="X41:X60">CE41-CF41</f>
        <v>0.0</v>
      </c>
      <c r="Y41" s="31"/>
      <c r="Z41" s="31"/>
      <c r="AA41" s="31"/>
      <c r="AB41" s="31">
        <f t="shared" si="91" ref="AB41:AB60">SUM(F41,I41,L41,O41,R41,U41,X41)</f>
        <v>0.0</v>
      </c>
      <c r="AC41" s="33"/>
      <c r="AD41" s="34"/>
      <c r="AE41" s="35">
        <f t="shared" si="92" ref="AE41:AE60">SUMIF($BC$1:$CI$1,AE$1,$BC41:$CI41)+AD41</f>
        <v>0.0</v>
      </c>
      <c r="AF41" s="34"/>
      <c r="AG41" s="35">
        <f t="shared" si="93" ref="AG41:AG60">SUMIF($BC$1:$CI$1,AG$1,$BC41:$CI41)+AF41</f>
        <v>0.0</v>
      </c>
      <c r="AH41" s="34"/>
      <c r="AI41" s="35">
        <f t="shared" si="94" ref="AI41:AI60">SUMIF($BC$1:$CI$1,AI$1,$BC41:$CI41)+AH41</f>
        <v>0.0</v>
      </c>
      <c r="AJ41" s="34"/>
      <c r="AK41" s="35">
        <f t="shared" si="95" ref="AK41:AK60">SUMIF($BC$1:$CI$1,AK$1,$BC41:$CI41)+AJ41</f>
        <v>0.0</v>
      </c>
      <c r="AL41" s="34"/>
      <c r="AM41" s="35">
        <f t="shared" si="96" ref="AM41:AM60">SUMIF($BC$1:$CI$1,AM$1,$BC41:$CI41)+AL41</f>
        <v>0.0</v>
      </c>
      <c r="AN41" s="34"/>
      <c r="AO41" s="35">
        <f t="shared" si="97" ref="AO41:AO60">SUMIF($BC$1:$CI$1,AO$1,$BC41:$CI41)+AN41</f>
        <v>0.0</v>
      </c>
      <c r="AP41" s="36">
        <f t="shared" si="98" ref="AP41:AP60">CK41</f>
        <v>0.0</v>
      </c>
      <c r="AQ41" s="34"/>
      <c r="AR41" s="34"/>
      <c r="AS41" s="34"/>
      <c r="AT41" s="31">
        <f t="shared" si="99" ref="AT41:AT60">AE41+AG41+AI41+AK41+AM41+AO41+SUM(AQ41:AS41)</f>
        <v>0.0</v>
      </c>
      <c r="AU41" s="37"/>
      <c r="AV41" s="38"/>
      <c r="AW41" s="38"/>
      <c r="AX41" s="38"/>
      <c r="AY41" s="38"/>
      <c r="AZ41" s="39" t="e">
        <f>VLOOKUP(C41,Employees!D:H,5,FALSE)</f>
        <v>#N/A</v>
      </c>
      <c r="BA41" s="38">
        <f t="shared" si="31"/>
        <v>0.0</v>
      </c>
      <c r="BB41" s="38">
        <f t="shared" si="32"/>
        <v>0.0</v>
      </c>
      <c r="BC41" s="38">
        <f t="shared" si="33"/>
        <v>0.0</v>
      </c>
      <c r="BD41" s="38">
        <f t="shared" si="34"/>
        <v>0.0</v>
      </c>
      <c r="BE41" s="38">
        <f t="shared" si="35"/>
        <v>0.0</v>
      </c>
      <c r="BF41" s="38">
        <f t="shared" si="36"/>
        <v>0.0</v>
      </c>
      <c r="BG41" s="38">
        <f t="shared" si="37"/>
        <v>0.0</v>
      </c>
      <c r="BH41" s="38">
        <f t="shared" si="38"/>
        <v>0.0</v>
      </c>
      <c r="BI41" s="38">
        <f t="shared" si="39"/>
        <v>0.0</v>
      </c>
      <c r="BJ41" s="38">
        <f t="shared" si="40"/>
        <v>0.0</v>
      </c>
      <c r="BK41" s="38">
        <f t="shared" si="41"/>
        <v>0.0</v>
      </c>
      <c r="BL41" s="38">
        <f t="shared" si="42"/>
        <v>0.0</v>
      </c>
      <c r="BM41" s="38">
        <f t="shared" si="43"/>
        <v>0.0</v>
      </c>
      <c r="BN41" s="38">
        <f t="shared" si="44"/>
        <v>0.0</v>
      </c>
      <c r="BO41" s="38">
        <f t="shared" si="45"/>
        <v>0.0</v>
      </c>
      <c r="BP41" s="38">
        <f t="shared" si="46"/>
        <v>0.0</v>
      </c>
      <c r="BQ41" s="38">
        <f t="shared" si="47"/>
        <v>0.0</v>
      </c>
      <c r="BR41" s="38">
        <f t="shared" si="48"/>
        <v>0.0</v>
      </c>
      <c r="BS41" s="38">
        <f t="shared" si="49"/>
        <v>0.0</v>
      </c>
      <c r="BT41" s="38">
        <f t="shared" si="50"/>
        <v>0.0</v>
      </c>
      <c r="BU41" s="38">
        <f t="shared" si="51"/>
        <v>0.0</v>
      </c>
      <c r="BV41" s="38">
        <f t="shared" si="52"/>
        <v>0.0</v>
      </c>
      <c r="BW41" s="38">
        <f t="shared" si="53"/>
        <v>0.0</v>
      </c>
      <c r="BX41" s="38">
        <f t="shared" si="54"/>
        <v>0.0</v>
      </c>
      <c r="BY41" s="38">
        <f t="shared" si="55"/>
        <v>0.0</v>
      </c>
      <c r="BZ41" s="38">
        <f t="shared" si="56"/>
        <v>0.0</v>
      </c>
      <c r="CA41" s="38">
        <f t="shared" si="57"/>
        <v>0.0</v>
      </c>
      <c r="CB41" s="38">
        <f t="shared" si="58"/>
        <v>0.0</v>
      </c>
      <c r="CC41" s="38">
        <f t="shared" si="59"/>
        <v>0.0</v>
      </c>
      <c r="CD41" s="38">
        <f t="shared" si="60"/>
        <v>0.0</v>
      </c>
      <c r="CE41" s="38">
        <f t="shared" si="61"/>
        <v>0.0</v>
      </c>
      <c r="CF41" s="38">
        <f t="shared" si="62"/>
        <v>0.0</v>
      </c>
      <c r="CG41" s="38">
        <f t="shared" si="63"/>
        <v>0.0</v>
      </c>
      <c r="CH41" s="38">
        <f t="shared" si="64"/>
        <v>0.0</v>
      </c>
      <c r="CI41" s="38">
        <f t="shared" si="65"/>
        <v>0.0</v>
      </c>
      <c r="CJ41" s="38"/>
      <c r="CK41" s="13">
        <f t="shared" si="83"/>
        <v>0.0</v>
      </c>
    </row>
    <row r="42" spans="8:8" ht="38.0" customHeight="1">
      <c r="A42" s="27" t="str">
        <f t="shared" si="82"/>
        <v/>
      </c>
      <c r="B42" s="28"/>
      <c r="C42" s="50"/>
      <c r="D42" s="41"/>
      <c r="E42" s="41"/>
      <c r="F42" s="31">
        <f t="shared" si="84"/>
        <v>0.0</v>
      </c>
      <c r="G42" s="41"/>
      <c r="H42" s="41"/>
      <c r="I42" s="31">
        <f t="shared" si="85"/>
        <v>0.0</v>
      </c>
      <c r="J42" s="48"/>
      <c r="K42" s="47"/>
      <c r="L42" s="31">
        <f t="shared" si="86"/>
        <v>0.0</v>
      </c>
      <c r="M42" s="47"/>
      <c r="N42" s="47"/>
      <c r="O42" s="31">
        <f t="shared" si="87"/>
        <v>0.0</v>
      </c>
      <c r="P42" s="47"/>
      <c r="Q42" s="47"/>
      <c r="R42" s="31">
        <f t="shared" si="88"/>
        <v>0.0</v>
      </c>
      <c r="S42" s="47"/>
      <c r="T42" s="47"/>
      <c r="U42" s="31">
        <f t="shared" si="89"/>
        <v>0.0</v>
      </c>
      <c r="V42" s="47"/>
      <c r="W42" s="47"/>
      <c r="X42" s="31">
        <f t="shared" si="90"/>
        <v>0.0</v>
      </c>
      <c r="Y42" s="31"/>
      <c r="Z42" s="31"/>
      <c r="AA42" s="31"/>
      <c r="AB42" s="31">
        <f t="shared" si="91"/>
        <v>0.0</v>
      </c>
      <c r="AC42" s="33"/>
      <c r="AD42" s="34"/>
      <c r="AE42" s="35">
        <f t="shared" si="92"/>
        <v>0.0</v>
      </c>
      <c r="AF42" s="34"/>
      <c r="AG42" s="35">
        <f t="shared" si="93"/>
        <v>0.0</v>
      </c>
      <c r="AH42" s="34"/>
      <c r="AI42" s="35">
        <f t="shared" si="94"/>
        <v>0.0</v>
      </c>
      <c r="AJ42" s="34"/>
      <c r="AK42" s="35">
        <f t="shared" si="95"/>
        <v>0.0</v>
      </c>
      <c r="AL42" s="34"/>
      <c r="AM42" s="35">
        <f t="shared" si="96"/>
        <v>0.0</v>
      </c>
      <c r="AN42" s="34"/>
      <c r="AO42" s="35">
        <f t="shared" si="97"/>
        <v>0.0</v>
      </c>
      <c r="AP42" s="36">
        <f t="shared" si="98"/>
        <v>0.0</v>
      </c>
      <c r="AQ42" s="34"/>
      <c r="AR42" s="34"/>
      <c r="AS42" s="34"/>
      <c r="AT42" s="31">
        <f t="shared" si="99"/>
        <v>0.0</v>
      </c>
      <c r="AU42" s="37"/>
      <c r="AV42" s="38"/>
      <c r="AW42" s="38"/>
      <c r="AX42" s="38"/>
      <c r="AY42" s="38"/>
      <c r="AZ42" s="39" t="e">
        <f>VLOOKUP(C42,Employees!D:H,5,FALSE)</f>
        <v>#N/A</v>
      </c>
      <c r="BA42" s="38">
        <f t="shared" si="31"/>
        <v>0.0</v>
      </c>
      <c r="BB42" s="38">
        <f t="shared" si="32"/>
        <v>0.0</v>
      </c>
      <c r="BC42" s="38">
        <f t="shared" si="33"/>
        <v>0.0</v>
      </c>
      <c r="BD42" s="38">
        <f t="shared" si="34"/>
        <v>0.0</v>
      </c>
      <c r="BE42" s="38">
        <f t="shared" si="35"/>
        <v>0.0</v>
      </c>
      <c r="BF42" s="38">
        <f t="shared" si="36"/>
        <v>0.0</v>
      </c>
      <c r="BG42" s="38">
        <f t="shared" si="37"/>
        <v>0.0</v>
      </c>
      <c r="BH42" s="38">
        <f t="shared" si="38"/>
        <v>0.0</v>
      </c>
      <c r="BI42" s="38">
        <f t="shared" si="39"/>
        <v>0.0</v>
      </c>
      <c r="BJ42" s="38">
        <f t="shared" si="40"/>
        <v>0.0</v>
      </c>
      <c r="BK42" s="38">
        <f t="shared" si="41"/>
        <v>0.0</v>
      </c>
      <c r="BL42" s="38">
        <f t="shared" si="42"/>
        <v>0.0</v>
      </c>
      <c r="BM42" s="38">
        <f t="shared" si="43"/>
        <v>0.0</v>
      </c>
      <c r="BN42" s="38">
        <f t="shared" si="44"/>
        <v>0.0</v>
      </c>
      <c r="BO42" s="38">
        <f t="shared" si="45"/>
        <v>0.0</v>
      </c>
      <c r="BP42" s="38">
        <f t="shared" si="46"/>
        <v>0.0</v>
      </c>
      <c r="BQ42" s="38">
        <f t="shared" si="47"/>
        <v>0.0</v>
      </c>
      <c r="BR42" s="38">
        <f t="shared" si="48"/>
        <v>0.0</v>
      </c>
      <c r="BS42" s="38">
        <f t="shared" si="49"/>
        <v>0.0</v>
      </c>
      <c r="BT42" s="38">
        <f t="shared" si="50"/>
        <v>0.0</v>
      </c>
      <c r="BU42" s="38">
        <f t="shared" si="51"/>
        <v>0.0</v>
      </c>
      <c r="BV42" s="38">
        <f t="shared" si="52"/>
        <v>0.0</v>
      </c>
      <c r="BW42" s="38">
        <f t="shared" si="53"/>
        <v>0.0</v>
      </c>
      <c r="BX42" s="38">
        <f t="shared" si="54"/>
        <v>0.0</v>
      </c>
      <c r="BY42" s="38">
        <f t="shared" si="55"/>
        <v>0.0</v>
      </c>
      <c r="BZ42" s="38">
        <f t="shared" si="56"/>
        <v>0.0</v>
      </c>
      <c r="CA42" s="38">
        <f t="shared" si="57"/>
        <v>0.0</v>
      </c>
      <c r="CB42" s="38">
        <f t="shared" si="58"/>
        <v>0.0</v>
      </c>
      <c r="CC42" s="38">
        <f t="shared" si="59"/>
        <v>0.0</v>
      </c>
      <c r="CD42" s="38">
        <f t="shared" si="60"/>
        <v>0.0</v>
      </c>
      <c r="CE42" s="38">
        <f t="shared" si="61"/>
        <v>0.0</v>
      </c>
      <c r="CF42" s="38">
        <f t="shared" si="62"/>
        <v>0.0</v>
      </c>
      <c r="CG42" s="38">
        <f t="shared" si="63"/>
        <v>0.0</v>
      </c>
      <c r="CH42" s="38">
        <f t="shared" si="64"/>
        <v>0.0</v>
      </c>
      <c r="CI42" s="38">
        <f t="shared" si="65"/>
        <v>0.0</v>
      </c>
      <c r="CJ42" s="38"/>
      <c r="CK42" s="13">
        <f t="shared" si="83"/>
        <v>0.0</v>
      </c>
    </row>
    <row r="43" spans="8:8" ht="38.0" customHeight="1">
      <c r="A43" s="27" t="str">
        <f t="shared" si="82"/>
        <v/>
      </c>
      <c r="B43" s="28"/>
      <c r="C43" s="50"/>
      <c r="D43" s="41"/>
      <c r="E43" s="41"/>
      <c r="F43" s="31">
        <f t="shared" si="84"/>
        <v>0.0</v>
      </c>
      <c r="G43" s="41"/>
      <c r="H43" s="41"/>
      <c r="I43" s="31">
        <f t="shared" si="85"/>
        <v>0.0</v>
      </c>
      <c r="J43" s="48"/>
      <c r="K43" s="47"/>
      <c r="L43" s="31">
        <f t="shared" si="86"/>
        <v>0.0</v>
      </c>
      <c r="M43" s="47"/>
      <c r="N43" s="47"/>
      <c r="O43" s="31">
        <f t="shared" si="87"/>
        <v>0.0</v>
      </c>
      <c r="P43" s="47"/>
      <c r="Q43" s="47"/>
      <c r="R43" s="31">
        <f t="shared" si="88"/>
        <v>0.0</v>
      </c>
      <c r="S43" s="47"/>
      <c r="T43" s="47"/>
      <c r="U43" s="31">
        <f t="shared" si="89"/>
        <v>0.0</v>
      </c>
      <c r="V43" s="47"/>
      <c r="W43" s="47"/>
      <c r="X43" s="31">
        <f t="shared" si="90"/>
        <v>0.0</v>
      </c>
      <c r="Y43" s="31"/>
      <c r="Z43" s="31"/>
      <c r="AA43" s="31"/>
      <c r="AB43" s="31">
        <f t="shared" si="91"/>
        <v>0.0</v>
      </c>
      <c r="AC43" s="33"/>
      <c r="AD43" s="34"/>
      <c r="AE43" s="35">
        <f t="shared" si="92"/>
        <v>0.0</v>
      </c>
      <c r="AF43" s="34"/>
      <c r="AG43" s="35">
        <f t="shared" si="93"/>
        <v>0.0</v>
      </c>
      <c r="AH43" s="34"/>
      <c r="AI43" s="35">
        <f t="shared" si="94"/>
        <v>0.0</v>
      </c>
      <c r="AJ43" s="34"/>
      <c r="AK43" s="35">
        <f t="shared" si="95"/>
        <v>0.0</v>
      </c>
      <c r="AL43" s="34"/>
      <c r="AM43" s="35">
        <f t="shared" si="96"/>
        <v>0.0</v>
      </c>
      <c r="AN43" s="34"/>
      <c r="AO43" s="35">
        <f t="shared" si="97"/>
        <v>0.0</v>
      </c>
      <c r="AP43" s="36">
        <f t="shared" si="98"/>
        <v>0.0</v>
      </c>
      <c r="AQ43" s="34"/>
      <c r="AR43" s="34"/>
      <c r="AS43" s="34"/>
      <c r="AT43" s="31">
        <f t="shared" si="99"/>
        <v>0.0</v>
      </c>
      <c r="AU43" s="37"/>
      <c r="AV43" s="38"/>
      <c r="AW43" s="38"/>
      <c r="AX43" s="38"/>
      <c r="AY43" s="38"/>
      <c r="AZ43" s="39" t="e">
        <f>VLOOKUP(C43,Employees!D:H,5,FALSE)</f>
        <v>#N/A</v>
      </c>
      <c r="BA43" s="38">
        <f t="shared" si="31"/>
        <v>0.0</v>
      </c>
      <c r="BB43" s="38">
        <f t="shared" si="32"/>
        <v>0.0</v>
      </c>
      <c r="BC43" s="38">
        <f t="shared" si="33"/>
        <v>0.0</v>
      </c>
      <c r="BD43" s="38">
        <f t="shared" si="34"/>
        <v>0.0</v>
      </c>
      <c r="BE43" s="38">
        <f t="shared" si="35"/>
        <v>0.0</v>
      </c>
      <c r="BF43" s="38">
        <f t="shared" si="36"/>
        <v>0.0</v>
      </c>
      <c r="BG43" s="38">
        <f t="shared" si="37"/>
        <v>0.0</v>
      </c>
      <c r="BH43" s="38">
        <f t="shared" si="38"/>
        <v>0.0</v>
      </c>
      <c r="BI43" s="38">
        <f t="shared" si="39"/>
        <v>0.0</v>
      </c>
      <c r="BJ43" s="38">
        <f t="shared" si="40"/>
        <v>0.0</v>
      </c>
      <c r="BK43" s="38">
        <f t="shared" si="41"/>
        <v>0.0</v>
      </c>
      <c r="BL43" s="38">
        <f t="shared" si="42"/>
        <v>0.0</v>
      </c>
      <c r="BM43" s="38">
        <f t="shared" si="43"/>
        <v>0.0</v>
      </c>
      <c r="BN43" s="38">
        <f t="shared" si="44"/>
        <v>0.0</v>
      </c>
      <c r="BO43" s="38">
        <f t="shared" si="45"/>
        <v>0.0</v>
      </c>
      <c r="BP43" s="38">
        <f t="shared" si="46"/>
        <v>0.0</v>
      </c>
      <c r="BQ43" s="38">
        <f t="shared" si="47"/>
        <v>0.0</v>
      </c>
      <c r="BR43" s="38">
        <f t="shared" si="48"/>
        <v>0.0</v>
      </c>
      <c r="BS43" s="38">
        <f t="shared" si="49"/>
        <v>0.0</v>
      </c>
      <c r="BT43" s="38">
        <f t="shared" si="50"/>
        <v>0.0</v>
      </c>
      <c r="BU43" s="38">
        <f t="shared" si="51"/>
        <v>0.0</v>
      </c>
      <c r="BV43" s="38">
        <f t="shared" si="52"/>
        <v>0.0</v>
      </c>
      <c r="BW43" s="38">
        <f t="shared" si="53"/>
        <v>0.0</v>
      </c>
      <c r="BX43" s="38">
        <f t="shared" si="54"/>
        <v>0.0</v>
      </c>
      <c r="BY43" s="38">
        <f t="shared" si="55"/>
        <v>0.0</v>
      </c>
      <c r="BZ43" s="38">
        <f t="shared" si="56"/>
        <v>0.0</v>
      </c>
      <c r="CA43" s="38">
        <f t="shared" si="57"/>
        <v>0.0</v>
      </c>
      <c r="CB43" s="38">
        <f t="shared" si="58"/>
        <v>0.0</v>
      </c>
      <c r="CC43" s="38">
        <f t="shared" si="59"/>
        <v>0.0</v>
      </c>
      <c r="CD43" s="38">
        <f t="shared" si="60"/>
        <v>0.0</v>
      </c>
      <c r="CE43" s="38">
        <f t="shared" si="61"/>
        <v>0.0</v>
      </c>
      <c r="CF43" s="38">
        <f t="shared" si="62"/>
        <v>0.0</v>
      </c>
      <c r="CG43" s="38">
        <f t="shared" si="63"/>
        <v>0.0</v>
      </c>
      <c r="CH43" s="38">
        <f t="shared" si="64"/>
        <v>0.0</v>
      </c>
      <c r="CI43" s="38">
        <f t="shared" si="65"/>
        <v>0.0</v>
      </c>
      <c r="CJ43" s="38"/>
      <c r="CK43" s="13">
        <f t="shared" si="83"/>
        <v>0.0</v>
      </c>
    </row>
    <row r="44" spans="8:8" ht="38.0" customHeight="1">
      <c r="A44" s="27" t="str">
        <f t="shared" si="82"/>
        <v/>
      </c>
      <c r="B44" s="28"/>
      <c r="C44" s="50"/>
      <c r="D44" s="41"/>
      <c r="E44" s="41"/>
      <c r="F44" s="31">
        <f t="shared" si="84"/>
        <v>0.0</v>
      </c>
      <c r="G44" s="41"/>
      <c r="H44" s="41"/>
      <c r="I44" s="31">
        <f t="shared" si="85"/>
        <v>0.0</v>
      </c>
      <c r="J44" s="48"/>
      <c r="K44" s="47"/>
      <c r="L44" s="31">
        <f t="shared" si="86"/>
        <v>0.0</v>
      </c>
      <c r="M44" s="47"/>
      <c r="N44" s="47"/>
      <c r="O44" s="31">
        <f t="shared" si="87"/>
        <v>0.0</v>
      </c>
      <c r="P44" s="47"/>
      <c r="Q44" s="47"/>
      <c r="R44" s="31">
        <f t="shared" si="88"/>
        <v>0.0</v>
      </c>
      <c r="S44" s="47"/>
      <c r="T44" s="47"/>
      <c r="U44" s="31">
        <f t="shared" si="89"/>
        <v>0.0</v>
      </c>
      <c r="V44" s="47"/>
      <c r="W44" s="47"/>
      <c r="X44" s="31">
        <f t="shared" si="90"/>
        <v>0.0</v>
      </c>
      <c r="Y44" s="31"/>
      <c r="Z44" s="31"/>
      <c r="AA44" s="31"/>
      <c r="AB44" s="31">
        <f t="shared" si="91"/>
        <v>0.0</v>
      </c>
      <c r="AC44" s="33"/>
      <c r="AD44" s="34"/>
      <c r="AE44" s="35">
        <f t="shared" si="92"/>
        <v>0.0</v>
      </c>
      <c r="AF44" s="34"/>
      <c r="AG44" s="35">
        <f t="shared" si="93"/>
        <v>0.0</v>
      </c>
      <c r="AH44" s="34"/>
      <c r="AI44" s="35">
        <f t="shared" si="94"/>
        <v>0.0</v>
      </c>
      <c r="AJ44" s="34"/>
      <c r="AK44" s="35">
        <f t="shared" si="95"/>
        <v>0.0</v>
      </c>
      <c r="AL44" s="34"/>
      <c r="AM44" s="35">
        <f t="shared" si="96"/>
        <v>0.0</v>
      </c>
      <c r="AN44" s="34"/>
      <c r="AO44" s="35">
        <f t="shared" si="97"/>
        <v>0.0</v>
      </c>
      <c r="AP44" s="36">
        <f t="shared" si="98"/>
        <v>0.0</v>
      </c>
      <c r="AQ44" s="34"/>
      <c r="AR44" s="34"/>
      <c r="AS44" s="34"/>
      <c r="AT44" s="31">
        <f t="shared" si="99"/>
        <v>0.0</v>
      </c>
      <c r="AU44" s="37"/>
      <c r="AV44" s="38"/>
      <c r="AW44" s="38"/>
      <c r="AX44" s="38"/>
      <c r="AY44" s="38"/>
      <c r="AZ44" s="39" t="e">
        <f>VLOOKUP(C44,Employees!D:H,5,FALSE)</f>
        <v>#N/A</v>
      </c>
      <c r="BA44" s="38">
        <f t="shared" si="31"/>
        <v>0.0</v>
      </c>
      <c r="BB44" s="38">
        <f t="shared" si="32"/>
        <v>0.0</v>
      </c>
      <c r="BC44" s="38">
        <f t="shared" si="33"/>
        <v>0.0</v>
      </c>
      <c r="BD44" s="38">
        <f t="shared" si="34"/>
        <v>0.0</v>
      </c>
      <c r="BE44" s="38">
        <f t="shared" si="35"/>
        <v>0.0</v>
      </c>
      <c r="BF44" s="38">
        <f t="shared" si="36"/>
        <v>0.0</v>
      </c>
      <c r="BG44" s="38">
        <f t="shared" si="37"/>
        <v>0.0</v>
      </c>
      <c r="BH44" s="38">
        <f t="shared" si="38"/>
        <v>0.0</v>
      </c>
      <c r="BI44" s="38">
        <f t="shared" si="39"/>
        <v>0.0</v>
      </c>
      <c r="BJ44" s="38">
        <f t="shared" si="40"/>
        <v>0.0</v>
      </c>
      <c r="BK44" s="38">
        <f t="shared" si="41"/>
        <v>0.0</v>
      </c>
      <c r="BL44" s="38">
        <f t="shared" si="42"/>
        <v>0.0</v>
      </c>
      <c r="BM44" s="38">
        <f t="shared" si="43"/>
        <v>0.0</v>
      </c>
      <c r="BN44" s="38">
        <f t="shared" si="44"/>
        <v>0.0</v>
      </c>
      <c r="BO44" s="38">
        <f t="shared" si="45"/>
        <v>0.0</v>
      </c>
      <c r="BP44" s="38">
        <f t="shared" si="46"/>
        <v>0.0</v>
      </c>
      <c r="BQ44" s="38">
        <f t="shared" si="47"/>
        <v>0.0</v>
      </c>
      <c r="BR44" s="38">
        <f t="shared" si="48"/>
        <v>0.0</v>
      </c>
      <c r="BS44" s="38">
        <f t="shared" si="49"/>
        <v>0.0</v>
      </c>
      <c r="BT44" s="38">
        <f t="shared" si="50"/>
        <v>0.0</v>
      </c>
      <c r="BU44" s="38">
        <f t="shared" si="51"/>
        <v>0.0</v>
      </c>
      <c r="BV44" s="38">
        <f t="shared" si="52"/>
        <v>0.0</v>
      </c>
      <c r="BW44" s="38">
        <f t="shared" si="53"/>
        <v>0.0</v>
      </c>
      <c r="BX44" s="38">
        <f t="shared" si="54"/>
        <v>0.0</v>
      </c>
      <c r="BY44" s="38">
        <f t="shared" si="55"/>
        <v>0.0</v>
      </c>
      <c r="BZ44" s="38">
        <f t="shared" si="56"/>
        <v>0.0</v>
      </c>
      <c r="CA44" s="38">
        <f t="shared" si="57"/>
        <v>0.0</v>
      </c>
      <c r="CB44" s="38">
        <f t="shared" si="58"/>
        <v>0.0</v>
      </c>
      <c r="CC44" s="38">
        <f t="shared" si="59"/>
        <v>0.0</v>
      </c>
      <c r="CD44" s="38">
        <f t="shared" si="60"/>
        <v>0.0</v>
      </c>
      <c r="CE44" s="38">
        <f t="shared" si="61"/>
        <v>0.0</v>
      </c>
      <c r="CF44" s="38">
        <f t="shared" si="62"/>
        <v>0.0</v>
      </c>
      <c r="CG44" s="38">
        <f t="shared" si="63"/>
        <v>0.0</v>
      </c>
      <c r="CH44" s="38">
        <f t="shared" si="64"/>
        <v>0.0</v>
      </c>
      <c r="CI44" s="38">
        <f t="shared" si="65"/>
        <v>0.0</v>
      </c>
      <c r="CJ44" s="38"/>
      <c r="CK44" s="13">
        <f t="shared" si="83"/>
        <v>0.0</v>
      </c>
    </row>
    <row r="45" spans="8:8" ht="38.0" customHeight="1">
      <c r="A45" s="27" t="str">
        <f t="shared" si="82"/>
        <v/>
      </c>
      <c r="B45" s="28"/>
      <c r="C45" s="50"/>
      <c r="D45" s="41"/>
      <c r="E45" s="41"/>
      <c r="F45" s="31">
        <f t="shared" si="84"/>
        <v>0.0</v>
      </c>
      <c r="G45" s="41"/>
      <c r="H45" s="41"/>
      <c r="I45" s="31">
        <f t="shared" si="85"/>
        <v>0.0</v>
      </c>
      <c r="J45" s="48"/>
      <c r="K45" s="47"/>
      <c r="L45" s="31">
        <f t="shared" si="86"/>
        <v>0.0</v>
      </c>
      <c r="M45" s="47"/>
      <c r="N45" s="47"/>
      <c r="O45" s="31">
        <f t="shared" si="87"/>
        <v>0.0</v>
      </c>
      <c r="P45" s="47"/>
      <c r="Q45" s="47"/>
      <c r="R45" s="31">
        <f t="shared" si="88"/>
        <v>0.0</v>
      </c>
      <c r="S45" s="47"/>
      <c r="T45" s="47"/>
      <c r="U45" s="31">
        <f t="shared" si="89"/>
        <v>0.0</v>
      </c>
      <c r="V45" s="47"/>
      <c r="W45" s="47"/>
      <c r="X45" s="31">
        <f t="shared" si="90"/>
        <v>0.0</v>
      </c>
      <c r="Y45" s="31"/>
      <c r="Z45" s="31"/>
      <c r="AA45" s="31"/>
      <c r="AB45" s="31">
        <f t="shared" si="91"/>
        <v>0.0</v>
      </c>
      <c r="AC45" s="33"/>
      <c r="AD45" s="34"/>
      <c r="AE45" s="35">
        <f t="shared" si="92"/>
        <v>0.0</v>
      </c>
      <c r="AF45" s="34"/>
      <c r="AG45" s="35">
        <f t="shared" si="93"/>
        <v>0.0</v>
      </c>
      <c r="AH45" s="34"/>
      <c r="AI45" s="35">
        <f t="shared" si="94"/>
        <v>0.0</v>
      </c>
      <c r="AJ45" s="34"/>
      <c r="AK45" s="35">
        <f t="shared" si="95"/>
        <v>0.0</v>
      </c>
      <c r="AL45" s="34"/>
      <c r="AM45" s="35">
        <f t="shared" si="96"/>
        <v>0.0</v>
      </c>
      <c r="AN45" s="34"/>
      <c r="AO45" s="35">
        <f t="shared" si="97"/>
        <v>0.0</v>
      </c>
      <c r="AP45" s="36">
        <f t="shared" si="98"/>
        <v>0.0</v>
      </c>
      <c r="AQ45" s="34"/>
      <c r="AR45" s="34"/>
      <c r="AS45" s="34"/>
      <c r="AT45" s="31">
        <f t="shared" si="99"/>
        <v>0.0</v>
      </c>
      <c r="AU45" s="37"/>
      <c r="AV45" s="38"/>
      <c r="AW45" s="38"/>
      <c r="AX45" s="38"/>
      <c r="AY45" s="38"/>
      <c r="AZ45" s="39" t="e">
        <f>VLOOKUP(C45,Employees!D:H,5,FALSE)</f>
        <v>#N/A</v>
      </c>
      <c r="BA45" s="38">
        <f t="shared" si="31"/>
        <v>0.0</v>
      </c>
      <c r="BB45" s="38">
        <f t="shared" si="32"/>
        <v>0.0</v>
      </c>
      <c r="BC45" s="38">
        <f t="shared" si="33"/>
        <v>0.0</v>
      </c>
      <c r="BD45" s="38">
        <f t="shared" si="34"/>
        <v>0.0</v>
      </c>
      <c r="BE45" s="38">
        <f t="shared" si="35"/>
        <v>0.0</v>
      </c>
      <c r="BF45" s="38">
        <f t="shared" si="36"/>
        <v>0.0</v>
      </c>
      <c r="BG45" s="38">
        <f t="shared" si="37"/>
        <v>0.0</v>
      </c>
      <c r="BH45" s="38">
        <f t="shared" si="38"/>
        <v>0.0</v>
      </c>
      <c r="BI45" s="38">
        <f t="shared" si="39"/>
        <v>0.0</v>
      </c>
      <c r="BJ45" s="38">
        <f t="shared" si="40"/>
        <v>0.0</v>
      </c>
      <c r="BK45" s="38">
        <f t="shared" si="41"/>
        <v>0.0</v>
      </c>
      <c r="BL45" s="38">
        <f t="shared" si="42"/>
        <v>0.0</v>
      </c>
      <c r="BM45" s="38">
        <f t="shared" si="43"/>
        <v>0.0</v>
      </c>
      <c r="BN45" s="38">
        <f t="shared" si="44"/>
        <v>0.0</v>
      </c>
      <c r="BO45" s="38">
        <f t="shared" si="45"/>
        <v>0.0</v>
      </c>
      <c r="BP45" s="38">
        <f t="shared" si="46"/>
        <v>0.0</v>
      </c>
      <c r="BQ45" s="38">
        <f t="shared" si="47"/>
        <v>0.0</v>
      </c>
      <c r="BR45" s="38">
        <f t="shared" si="48"/>
        <v>0.0</v>
      </c>
      <c r="BS45" s="38">
        <f t="shared" si="49"/>
        <v>0.0</v>
      </c>
      <c r="BT45" s="38">
        <f t="shared" si="50"/>
        <v>0.0</v>
      </c>
      <c r="BU45" s="38">
        <f t="shared" si="51"/>
        <v>0.0</v>
      </c>
      <c r="BV45" s="38">
        <f t="shared" si="52"/>
        <v>0.0</v>
      </c>
      <c r="BW45" s="38">
        <f t="shared" si="53"/>
        <v>0.0</v>
      </c>
      <c r="BX45" s="38">
        <f t="shared" si="54"/>
        <v>0.0</v>
      </c>
      <c r="BY45" s="38">
        <f t="shared" si="55"/>
        <v>0.0</v>
      </c>
      <c r="BZ45" s="38">
        <f t="shared" si="56"/>
        <v>0.0</v>
      </c>
      <c r="CA45" s="38">
        <f t="shared" si="57"/>
        <v>0.0</v>
      </c>
      <c r="CB45" s="38">
        <f t="shared" si="58"/>
        <v>0.0</v>
      </c>
      <c r="CC45" s="38">
        <f t="shared" si="59"/>
        <v>0.0</v>
      </c>
      <c r="CD45" s="38">
        <f t="shared" si="60"/>
        <v>0.0</v>
      </c>
      <c r="CE45" s="38">
        <f t="shared" si="61"/>
        <v>0.0</v>
      </c>
      <c r="CF45" s="38">
        <f t="shared" si="62"/>
        <v>0.0</v>
      </c>
      <c r="CG45" s="38">
        <f t="shared" si="63"/>
        <v>0.0</v>
      </c>
      <c r="CH45" s="38">
        <f t="shared" si="64"/>
        <v>0.0</v>
      </c>
      <c r="CI45" s="38">
        <f t="shared" si="65"/>
        <v>0.0</v>
      </c>
      <c r="CJ45" s="38"/>
      <c r="CK45" s="13">
        <f t="shared" si="83"/>
        <v>0.0</v>
      </c>
    </row>
    <row r="46" spans="8:8" ht="38.0" customHeight="1">
      <c r="A46" s="27" t="str">
        <f t="shared" si="82"/>
        <v/>
      </c>
      <c r="B46" s="28"/>
      <c r="C46" s="50"/>
      <c r="D46" s="41"/>
      <c r="E46" s="41"/>
      <c r="F46" s="31">
        <f t="shared" si="84"/>
        <v>0.0</v>
      </c>
      <c r="G46" s="41"/>
      <c r="H46" s="41"/>
      <c r="I46" s="31">
        <f t="shared" si="85"/>
        <v>0.0</v>
      </c>
      <c r="J46" s="48"/>
      <c r="K46" s="47"/>
      <c r="L46" s="31">
        <f t="shared" si="86"/>
        <v>0.0</v>
      </c>
      <c r="M46" s="47"/>
      <c r="N46" s="47"/>
      <c r="O46" s="31">
        <f t="shared" si="87"/>
        <v>0.0</v>
      </c>
      <c r="P46" s="47"/>
      <c r="Q46" s="47"/>
      <c r="R46" s="31">
        <f t="shared" si="88"/>
        <v>0.0</v>
      </c>
      <c r="S46" s="47"/>
      <c r="T46" s="47"/>
      <c r="U46" s="31">
        <f t="shared" si="89"/>
        <v>0.0</v>
      </c>
      <c r="V46" s="47"/>
      <c r="W46" s="47"/>
      <c r="X46" s="31">
        <f t="shared" si="90"/>
        <v>0.0</v>
      </c>
      <c r="Y46" s="31"/>
      <c r="Z46" s="31"/>
      <c r="AA46" s="31"/>
      <c r="AB46" s="31">
        <f t="shared" si="91"/>
        <v>0.0</v>
      </c>
      <c r="AC46" s="33"/>
      <c r="AD46" s="34"/>
      <c r="AE46" s="35">
        <f t="shared" si="92"/>
        <v>0.0</v>
      </c>
      <c r="AF46" s="34"/>
      <c r="AG46" s="35">
        <f t="shared" si="93"/>
        <v>0.0</v>
      </c>
      <c r="AH46" s="34"/>
      <c r="AI46" s="35">
        <f t="shared" si="94"/>
        <v>0.0</v>
      </c>
      <c r="AJ46" s="34"/>
      <c r="AK46" s="35">
        <f t="shared" si="95"/>
        <v>0.0</v>
      </c>
      <c r="AL46" s="34"/>
      <c r="AM46" s="35">
        <f t="shared" si="96"/>
        <v>0.0</v>
      </c>
      <c r="AN46" s="34"/>
      <c r="AO46" s="35">
        <f t="shared" si="97"/>
        <v>0.0</v>
      </c>
      <c r="AP46" s="36">
        <f t="shared" si="98"/>
        <v>0.0</v>
      </c>
      <c r="AQ46" s="34"/>
      <c r="AR46" s="34"/>
      <c r="AS46" s="34"/>
      <c r="AT46" s="31">
        <f t="shared" si="99"/>
        <v>0.0</v>
      </c>
      <c r="AU46" s="37"/>
      <c r="AV46" s="38"/>
      <c r="AW46" s="38"/>
      <c r="AX46" s="38"/>
      <c r="AY46" s="38"/>
      <c r="AZ46" s="39" t="e">
        <f>VLOOKUP(C46,Employees!D:H,5,FALSE)</f>
        <v>#N/A</v>
      </c>
      <c r="BA46" s="38">
        <f t="shared" si="31"/>
        <v>0.0</v>
      </c>
      <c r="BB46" s="38">
        <f t="shared" si="32"/>
        <v>0.0</v>
      </c>
      <c r="BC46" s="38">
        <f t="shared" si="33"/>
        <v>0.0</v>
      </c>
      <c r="BD46" s="38">
        <f t="shared" si="34"/>
        <v>0.0</v>
      </c>
      <c r="BE46" s="38">
        <f t="shared" si="35"/>
        <v>0.0</v>
      </c>
      <c r="BF46" s="38">
        <f t="shared" si="36"/>
        <v>0.0</v>
      </c>
      <c r="BG46" s="38">
        <f t="shared" si="37"/>
        <v>0.0</v>
      </c>
      <c r="BH46" s="38">
        <f t="shared" si="38"/>
        <v>0.0</v>
      </c>
      <c r="BI46" s="38">
        <f t="shared" si="39"/>
        <v>0.0</v>
      </c>
      <c r="BJ46" s="38">
        <f t="shared" si="40"/>
        <v>0.0</v>
      </c>
      <c r="BK46" s="38">
        <f t="shared" si="41"/>
        <v>0.0</v>
      </c>
      <c r="BL46" s="38">
        <f t="shared" si="42"/>
        <v>0.0</v>
      </c>
      <c r="BM46" s="38">
        <f t="shared" si="43"/>
        <v>0.0</v>
      </c>
      <c r="BN46" s="38">
        <f t="shared" si="44"/>
        <v>0.0</v>
      </c>
      <c r="BO46" s="38">
        <f t="shared" si="45"/>
        <v>0.0</v>
      </c>
      <c r="BP46" s="38">
        <f t="shared" si="46"/>
        <v>0.0</v>
      </c>
      <c r="BQ46" s="38">
        <f t="shared" si="47"/>
        <v>0.0</v>
      </c>
      <c r="BR46" s="38">
        <f t="shared" si="48"/>
        <v>0.0</v>
      </c>
      <c r="BS46" s="38">
        <f t="shared" si="49"/>
        <v>0.0</v>
      </c>
      <c r="BT46" s="38">
        <f t="shared" si="50"/>
        <v>0.0</v>
      </c>
      <c r="BU46" s="38">
        <f t="shared" si="51"/>
        <v>0.0</v>
      </c>
      <c r="BV46" s="38">
        <f t="shared" si="52"/>
        <v>0.0</v>
      </c>
      <c r="BW46" s="38">
        <f t="shared" si="53"/>
        <v>0.0</v>
      </c>
      <c r="BX46" s="38">
        <f t="shared" si="54"/>
        <v>0.0</v>
      </c>
      <c r="BY46" s="38">
        <f t="shared" si="55"/>
        <v>0.0</v>
      </c>
      <c r="BZ46" s="38">
        <f t="shared" si="56"/>
        <v>0.0</v>
      </c>
      <c r="CA46" s="38">
        <f t="shared" si="57"/>
        <v>0.0</v>
      </c>
      <c r="CB46" s="38">
        <f t="shared" si="58"/>
        <v>0.0</v>
      </c>
      <c r="CC46" s="38">
        <f t="shared" si="59"/>
        <v>0.0</v>
      </c>
      <c r="CD46" s="38">
        <f t="shared" si="60"/>
        <v>0.0</v>
      </c>
      <c r="CE46" s="38">
        <f t="shared" si="61"/>
        <v>0.0</v>
      </c>
      <c r="CF46" s="38">
        <f t="shared" si="62"/>
        <v>0.0</v>
      </c>
      <c r="CG46" s="38">
        <f t="shared" si="63"/>
        <v>0.0</v>
      </c>
      <c r="CH46" s="38">
        <f t="shared" si="64"/>
        <v>0.0</v>
      </c>
      <c r="CI46" s="38">
        <f t="shared" si="65"/>
        <v>0.0</v>
      </c>
      <c r="CJ46" s="38"/>
      <c r="CK46" s="13">
        <f t="shared" si="83"/>
        <v>0.0</v>
      </c>
    </row>
    <row r="47" spans="8:8" ht="38.0" customHeight="1">
      <c r="A47" s="27" t="str">
        <f t="shared" si="82"/>
        <v/>
      </c>
      <c r="B47" s="28"/>
      <c r="C47" s="50"/>
      <c r="D47" s="41"/>
      <c r="E47" s="41"/>
      <c r="F47" s="31">
        <f t="shared" si="84"/>
        <v>0.0</v>
      </c>
      <c r="G47" s="41"/>
      <c r="H47" s="41"/>
      <c r="I47" s="31">
        <f t="shared" si="85"/>
        <v>0.0</v>
      </c>
      <c r="J47" s="48"/>
      <c r="K47" s="47"/>
      <c r="L47" s="31">
        <f t="shared" si="86"/>
        <v>0.0</v>
      </c>
      <c r="M47" s="47"/>
      <c r="N47" s="47"/>
      <c r="O47" s="31">
        <f t="shared" si="87"/>
        <v>0.0</v>
      </c>
      <c r="P47" s="47"/>
      <c r="Q47" s="47"/>
      <c r="R47" s="31">
        <f t="shared" si="88"/>
        <v>0.0</v>
      </c>
      <c r="S47" s="47"/>
      <c r="T47" s="47"/>
      <c r="U47" s="31">
        <f t="shared" si="89"/>
        <v>0.0</v>
      </c>
      <c r="V47" s="47"/>
      <c r="W47" s="47"/>
      <c r="X47" s="31">
        <f t="shared" si="90"/>
        <v>0.0</v>
      </c>
      <c r="Y47" s="31"/>
      <c r="Z47" s="31"/>
      <c r="AA47" s="31"/>
      <c r="AB47" s="31">
        <f t="shared" si="91"/>
        <v>0.0</v>
      </c>
      <c r="AC47" s="33"/>
      <c r="AD47" s="34"/>
      <c r="AE47" s="35">
        <f t="shared" si="92"/>
        <v>0.0</v>
      </c>
      <c r="AF47" s="34"/>
      <c r="AG47" s="35">
        <f t="shared" si="93"/>
        <v>0.0</v>
      </c>
      <c r="AH47" s="34"/>
      <c r="AI47" s="35">
        <f t="shared" si="94"/>
        <v>0.0</v>
      </c>
      <c r="AJ47" s="34"/>
      <c r="AK47" s="35">
        <f t="shared" si="95"/>
        <v>0.0</v>
      </c>
      <c r="AL47" s="34"/>
      <c r="AM47" s="35">
        <f t="shared" si="96"/>
        <v>0.0</v>
      </c>
      <c r="AN47" s="34"/>
      <c r="AO47" s="35">
        <f t="shared" si="97"/>
        <v>0.0</v>
      </c>
      <c r="AP47" s="36">
        <f t="shared" si="98"/>
        <v>0.0</v>
      </c>
      <c r="AQ47" s="34"/>
      <c r="AR47" s="34"/>
      <c r="AS47" s="34"/>
      <c r="AT47" s="31">
        <f t="shared" si="99"/>
        <v>0.0</v>
      </c>
      <c r="AU47" s="37"/>
      <c r="AV47" s="38"/>
      <c r="AW47" s="38"/>
      <c r="AX47" s="38"/>
      <c r="AY47" s="38"/>
      <c r="AZ47" s="39" t="e">
        <f>VLOOKUP(C47,Employees!D:H,5,FALSE)</f>
        <v>#N/A</v>
      </c>
      <c r="BA47" s="38">
        <f t="shared" si="31"/>
        <v>0.0</v>
      </c>
      <c r="BB47" s="38">
        <f t="shared" si="32"/>
        <v>0.0</v>
      </c>
      <c r="BC47" s="38">
        <f t="shared" si="33"/>
        <v>0.0</v>
      </c>
      <c r="BD47" s="38">
        <f t="shared" si="34"/>
        <v>0.0</v>
      </c>
      <c r="BE47" s="38">
        <f t="shared" si="35"/>
        <v>0.0</v>
      </c>
      <c r="BF47" s="38">
        <f t="shared" si="36"/>
        <v>0.0</v>
      </c>
      <c r="BG47" s="38">
        <f t="shared" si="37"/>
        <v>0.0</v>
      </c>
      <c r="BH47" s="38">
        <f t="shared" si="38"/>
        <v>0.0</v>
      </c>
      <c r="BI47" s="38">
        <f t="shared" si="39"/>
        <v>0.0</v>
      </c>
      <c r="BJ47" s="38">
        <f t="shared" si="40"/>
        <v>0.0</v>
      </c>
      <c r="BK47" s="38">
        <f t="shared" si="41"/>
        <v>0.0</v>
      </c>
      <c r="BL47" s="38">
        <f t="shared" si="42"/>
        <v>0.0</v>
      </c>
      <c r="BM47" s="38">
        <f t="shared" si="43"/>
        <v>0.0</v>
      </c>
      <c r="BN47" s="38">
        <f t="shared" si="44"/>
        <v>0.0</v>
      </c>
      <c r="BO47" s="38">
        <f t="shared" si="45"/>
        <v>0.0</v>
      </c>
      <c r="BP47" s="38">
        <f t="shared" si="46"/>
        <v>0.0</v>
      </c>
      <c r="BQ47" s="38">
        <f t="shared" si="47"/>
        <v>0.0</v>
      </c>
      <c r="BR47" s="38">
        <f t="shared" si="48"/>
        <v>0.0</v>
      </c>
      <c r="BS47" s="38">
        <f t="shared" si="49"/>
        <v>0.0</v>
      </c>
      <c r="BT47" s="38">
        <f t="shared" si="50"/>
        <v>0.0</v>
      </c>
      <c r="BU47" s="38">
        <f t="shared" si="51"/>
        <v>0.0</v>
      </c>
      <c r="BV47" s="38">
        <f t="shared" si="52"/>
        <v>0.0</v>
      </c>
      <c r="BW47" s="38">
        <f t="shared" si="53"/>
        <v>0.0</v>
      </c>
      <c r="BX47" s="38">
        <f t="shared" si="54"/>
        <v>0.0</v>
      </c>
      <c r="BY47" s="38">
        <f t="shared" si="55"/>
        <v>0.0</v>
      </c>
      <c r="BZ47" s="38">
        <f t="shared" si="56"/>
        <v>0.0</v>
      </c>
      <c r="CA47" s="38">
        <f t="shared" si="57"/>
        <v>0.0</v>
      </c>
      <c r="CB47" s="38">
        <f t="shared" si="58"/>
        <v>0.0</v>
      </c>
      <c r="CC47" s="38">
        <f t="shared" si="59"/>
        <v>0.0</v>
      </c>
      <c r="CD47" s="38">
        <f t="shared" si="60"/>
        <v>0.0</v>
      </c>
      <c r="CE47" s="38">
        <f t="shared" si="61"/>
        <v>0.0</v>
      </c>
      <c r="CF47" s="38">
        <f t="shared" si="62"/>
        <v>0.0</v>
      </c>
      <c r="CG47" s="38">
        <f t="shared" si="63"/>
        <v>0.0</v>
      </c>
      <c r="CH47" s="38">
        <f t="shared" si="64"/>
        <v>0.0</v>
      </c>
      <c r="CI47" s="38">
        <f t="shared" si="65"/>
        <v>0.0</v>
      </c>
      <c r="CJ47" s="38"/>
      <c r="CK47" s="13">
        <f t="shared" si="83"/>
        <v>0.0</v>
      </c>
    </row>
    <row r="48" spans="8:8" ht="38.0" customHeight="1">
      <c r="A48" s="27" t="str">
        <f t="shared" si="82"/>
        <v/>
      </c>
      <c r="B48" s="28"/>
      <c r="C48" s="50"/>
      <c r="D48" s="41"/>
      <c r="E48" s="41"/>
      <c r="F48" s="31">
        <f t="shared" si="100" ref="F48:F59">BA48-BB48</f>
        <v>0.0</v>
      </c>
      <c r="G48" s="41"/>
      <c r="H48" s="41"/>
      <c r="I48" s="31">
        <f t="shared" si="101" ref="I48:I59">BF48-BG48</f>
        <v>0.0</v>
      </c>
      <c r="J48" s="48"/>
      <c r="K48" s="47"/>
      <c r="L48" s="31">
        <f t="shared" si="102" ref="L48:L59">BK48-BL48</f>
        <v>0.0</v>
      </c>
      <c r="M48" s="47"/>
      <c r="N48" s="47"/>
      <c r="O48" s="31">
        <f t="shared" si="103" ref="O48:O59">BP48-BQ48</f>
        <v>0.0</v>
      </c>
      <c r="P48" s="47"/>
      <c r="Q48" s="47"/>
      <c r="R48" s="31">
        <f t="shared" si="104" ref="R48:R59">BU48-BV48</f>
        <v>0.0</v>
      </c>
      <c r="S48" s="47"/>
      <c r="T48" s="47"/>
      <c r="U48" s="31">
        <f t="shared" si="105" ref="U48:U59">BZ48-CA48</f>
        <v>0.0</v>
      </c>
      <c r="V48" s="47"/>
      <c r="W48" s="47"/>
      <c r="X48" s="31">
        <f t="shared" si="106" ref="X48:X59">CE48-CF48</f>
        <v>0.0</v>
      </c>
      <c r="Y48" s="31"/>
      <c r="Z48" s="31"/>
      <c r="AA48" s="31"/>
      <c r="AB48" s="31">
        <f t="shared" si="107" ref="AB48:AB59">SUM(F48,I48,L48,O48,R48,U48,X48)</f>
        <v>0.0</v>
      </c>
      <c r="AC48" s="33"/>
      <c r="AD48" s="34"/>
      <c r="AE48" s="35">
        <f t="shared" si="92"/>
        <v>0.0</v>
      </c>
      <c r="AF48" s="34"/>
      <c r="AG48" s="35">
        <f t="shared" si="108" ref="AG48:AG59">SUMIF($BC$1:$CI$1,AG$1,$BC48:$CI48)+AF48</f>
        <v>0.0</v>
      </c>
      <c r="AH48" s="34"/>
      <c r="AI48" s="35">
        <f t="shared" si="109" ref="AI48:AI59">SUMIF($BC$1:$CI$1,AI$1,$BC48:$CI48)+AH48</f>
        <v>0.0</v>
      </c>
      <c r="AJ48" s="34"/>
      <c r="AK48" s="35">
        <f t="shared" si="110" ref="AK48:AK59">SUMIF($BC$1:$CI$1,AK$1,$BC48:$CI48)+AJ48</f>
        <v>0.0</v>
      </c>
      <c r="AL48" s="34"/>
      <c r="AM48" s="35">
        <f t="shared" si="111" ref="AM48:AM59">SUMIF($BC$1:$CI$1,AM$1,$BC48:$CI48)+AL48</f>
        <v>0.0</v>
      </c>
      <c r="AN48" s="34"/>
      <c r="AO48" s="35">
        <f t="shared" si="112" ref="AO48:AO59">SUMIF($BC$1:$CI$1,AO$1,$BC48:$CI48)+AN48</f>
        <v>0.0</v>
      </c>
      <c r="AP48" s="36">
        <f t="shared" si="113" ref="AP48:AP59">CK48</f>
        <v>0.0</v>
      </c>
      <c r="AQ48" s="34"/>
      <c r="AR48" s="34"/>
      <c r="AS48" s="34"/>
      <c r="AT48" s="31">
        <f t="shared" si="114" ref="AT48:AT59">AE48+AG48+AI48+AK48+AM48+AO48+SUM(AQ48:AS48)</f>
        <v>0.0</v>
      </c>
      <c r="AU48" s="37"/>
      <c r="AV48" s="38"/>
      <c r="AW48" s="38"/>
      <c r="AX48" s="38"/>
      <c r="AY48" s="38"/>
      <c r="AZ48" s="39" t="e">
        <f>VLOOKUP(C48,Employees!D:H,5,FALSE)</f>
        <v>#N/A</v>
      </c>
      <c r="BA48" s="38">
        <f t="shared" si="31"/>
        <v>0.0</v>
      </c>
      <c r="BB48" s="38">
        <f t="shared" si="32"/>
        <v>0.0</v>
      </c>
      <c r="BC48" s="38">
        <f t="shared" si="33"/>
        <v>0.0</v>
      </c>
      <c r="BD48" s="38">
        <f t="shared" si="34"/>
        <v>0.0</v>
      </c>
      <c r="BE48" s="38">
        <f t="shared" si="35"/>
        <v>0.0</v>
      </c>
      <c r="BF48" s="38">
        <f t="shared" si="36"/>
        <v>0.0</v>
      </c>
      <c r="BG48" s="38">
        <f t="shared" si="37"/>
        <v>0.0</v>
      </c>
      <c r="BH48" s="38">
        <f t="shared" si="38"/>
        <v>0.0</v>
      </c>
      <c r="BI48" s="38">
        <f t="shared" si="39"/>
        <v>0.0</v>
      </c>
      <c r="BJ48" s="38">
        <f t="shared" si="40"/>
        <v>0.0</v>
      </c>
      <c r="BK48" s="38">
        <f t="shared" si="41"/>
        <v>0.0</v>
      </c>
      <c r="BL48" s="38">
        <f t="shared" si="42"/>
        <v>0.0</v>
      </c>
      <c r="BM48" s="38">
        <f t="shared" si="43"/>
        <v>0.0</v>
      </c>
      <c r="BN48" s="38">
        <f t="shared" si="44"/>
        <v>0.0</v>
      </c>
      <c r="BO48" s="38">
        <f t="shared" si="45"/>
        <v>0.0</v>
      </c>
      <c r="BP48" s="38">
        <f t="shared" si="46"/>
        <v>0.0</v>
      </c>
      <c r="BQ48" s="38">
        <f t="shared" si="47"/>
        <v>0.0</v>
      </c>
      <c r="BR48" s="38">
        <f t="shared" si="48"/>
        <v>0.0</v>
      </c>
      <c r="BS48" s="38">
        <f t="shared" si="49"/>
        <v>0.0</v>
      </c>
      <c r="BT48" s="38">
        <f t="shared" si="50"/>
        <v>0.0</v>
      </c>
      <c r="BU48" s="38">
        <f t="shared" si="51"/>
        <v>0.0</v>
      </c>
      <c r="BV48" s="38">
        <f t="shared" si="52"/>
        <v>0.0</v>
      </c>
      <c r="BW48" s="38">
        <f t="shared" si="53"/>
        <v>0.0</v>
      </c>
      <c r="BX48" s="38">
        <f t="shared" si="54"/>
        <v>0.0</v>
      </c>
      <c r="BY48" s="38">
        <f t="shared" si="55"/>
        <v>0.0</v>
      </c>
      <c r="BZ48" s="38">
        <f t="shared" si="56"/>
        <v>0.0</v>
      </c>
      <c r="CA48" s="38">
        <f t="shared" si="57"/>
        <v>0.0</v>
      </c>
      <c r="CB48" s="38">
        <f t="shared" si="58"/>
        <v>0.0</v>
      </c>
      <c r="CC48" s="38">
        <f t="shared" si="59"/>
        <v>0.0</v>
      </c>
      <c r="CD48" s="38">
        <f t="shared" si="60"/>
        <v>0.0</v>
      </c>
      <c r="CE48" s="38">
        <f t="shared" si="61"/>
        <v>0.0</v>
      </c>
      <c r="CF48" s="38">
        <f t="shared" si="62"/>
        <v>0.0</v>
      </c>
      <c r="CG48" s="38">
        <f t="shared" si="63"/>
        <v>0.0</v>
      </c>
      <c r="CH48" s="38">
        <f t="shared" si="64"/>
        <v>0.0</v>
      </c>
      <c r="CI48" s="38">
        <f t="shared" si="65"/>
        <v>0.0</v>
      </c>
      <c r="CJ48" s="38"/>
      <c r="CK48" s="13">
        <f t="shared" si="83"/>
        <v>0.0</v>
      </c>
    </row>
    <row r="49" spans="8:8" ht="38.0" customHeight="1">
      <c r="A49" s="27" t="str">
        <f t="shared" si="82"/>
        <v/>
      </c>
      <c r="B49" s="28"/>
      <c r="C49" s="50"/>
      <c r="D49" s="41"/>
      <c r="E49" s="41"/>
      <c r="F49" s="31">
        <f t="shared" si="100"/>
        <v>0.0</v>
      </c>
      <c r="G49" s="41"/>
      <c r="H49" s="41"/>
      <c r="I49" s="31">
        <f t="shared" si="101"/>
        <v>0.0</v>
      </c>
      <c r="J49" s="48"/>
      <c r="K49" s="47"/>
      <c r="L49" s="31">
        <f t="shared" si="102"/>
        <v>0.0</v>
      </c>
      <c r="M49" s="47"/>
      <c r="N49" s="47"/>
      <c r="O49" s="31">
        <f t="shared" si="103"/>
        <v>0.0</v>
      </c>
      <c r="P49" s="47"/>
      <c r="Q49" s="47"/>
      <c r="R49" s="31">
        <f t="shared" si="104"/>
        <v>0.0</v>
      </c>
      <c r="S49" s="47"/>
      <c r="T49" s="47"/>
      <c r="U49" s="31">
        <f t="shared" si="105"/>
        <v>0.0</v>
      </c>
      <c r="V49" s="47"/>
      <c r="W49" s="47"/>
      <c r="X49" s="31">
        <f t="shared" si="106"/>
        <v>0.0</v>
      </c>
      <c r="Y49" s="31"/>
      <c r="Z49" s="31"/>
      <c r="AA49" s="31"/>
      <c r="AB49" s="31">
        <f t="shared" si="107"/>
        <v>0.0</v>
      </c>
      <c r="AC49" s="33"/>
      <c r="AD49" s="34"/>
      <c r="AE49" s="35">
        <f t="shared" si="115" ref="AE49:AE59">SUMIF($BC$1:$CI$1,AE$1,$BC49:$CI49)+AD49</f>
        <v>0.0</v>
      </c>
      <c r="AF49" s="34"/>
      <c r="AG49" s="35">
        <f t="shared" si="108"/>
        <v>0.0</v>
      </c>
      <c r="AH49" s="34"/>
      <c r="AI49" s="35">
        <f t="shared" si="109"/>
        <v>0.0</v>
      </c>
      <c r="AJ49" s="34"/>
      <c r="AK49" s="35">
        <f t="shared" si="110"/>
        <v>0.0</v>
      </c>
      <c r="AL49" s="34"/>
      <c r="AM49" s="35">
        <f t="shared" si="111"/>
        <v>0.0</v>
      </c>
      <c r="AN49" s="34"/>
      <c r="AO49" s="35">
        <f t="shared" si="112"/>
        <v>0.0</v>
      </c>
      <c r="AP49" s="36">
        <f t="shared" si="113"/>
        <v>0.0</v>
      </c>
      <c r="AQ49" s="34"/>
      <c r="AR49" s="34"/>
      <c r="AS49" s="34"/>
      <c r="AT49" s="31">
        <f t="shared" si="114"/>
        <v>0.0</v>
      </c>
      <c r="AU49" s="37"/>
      <c r="AV49" s="38"/>
      <c r="AW49" s="38"/>
      <c r="AX49" s="38"/>
      <c r="AY49" s="38"/>
      <c r="AZ49" s="39" t="e">
        <f>VLOOKUP(C49,Employees!D:H,5,FALSE)</f>
        <v>#N/A</v>
      </c>
      <c r="BA49" s="38">
        <f t="shared" si="31"/>
        <v>0.0</v>
      </c>
      <c r="BB49" s="38">
        <f t="shared" si="32"/>
        <v>0.0</v>
      </c>
      <c r="BC49" s="38">
        <f t="shared" si="33"/>
        <v>0.0</v>
      </c>
      <c r="BD49" s="38">
        <f t="shared" si="34"/>
        <v>0.0</v>
      </c>
      <c r="BE49" s="38">
        <f t="shared" si="35"/>
        <v>0.0</v>
      </c>
      <c r="BF49" s="38">
        <f t="shared" si="36"/>
        <v>0.0</v>
      </c>
      <c r="BG49" s="38">
        <f t="shared" si="37"/>
        <v>0.0</v>
      </c>
      <c r="BH49" s="38">
        <f t="shared" si="38"/>
        <v>0.0</v>
      </c>
      <c r="BI49" s="38">
        <f t="shared" si="39"/>
        <v>0.0</v>
      </c>
      <c r="BJ49" s="38">
        <f t="shared" si="40"/>
        <v>0.0</v>
      </c>
      <c r="BK49" s="38">
        <f t="shared" si="41"/>
        <v>0.0</v>
      </c>
      <c r="BL49" s="38">
        <f t="shared" si="42"/>
        <v>0.0</v>
      </c>
      <c r="BM49" s="38">
        <f t="shared" si="43"/>
        <v>0.0</v>
      </c>
      <c r="BN49" s="38">
        <f t="shared" si="44"/>
        <v>0.0</v>
      </c>
      <c r="BO49" s="38">
        <f t="shared" si="45"/>
        <v>0.0</v>
      </c>
      <c r="BP49" s="38">
        <f t="shared" si="46"/>
        <v>0.0</v>
      </c>
      <c r="BQ49" s="38">
        <f t="shared" si="47"/>
        <v>0.0</v>
      </c>
      <c r="BR49" s="38">
        <f t="shared" si="48"/>
        <v>0.0</v>
      </c>
      <c r="BS49" s="38">
        <f t="shared" si="49"/>
        <v>0.0</v>
      </c>
      <c r="BT49" s="38">
        <f t="shared" si="50"/>
        <v>0.0</v>
      </c>
      <c r="BU49" s="38">
        <f t="shared" si="51"/>
        <v>0.0</v>
      </c>
      <c r="BV49" s="38">
        <f t="shared" si="52"/>
        <v>0.0</v>
      </c>
      <c r="BW49" s="38">
        <f t="shared" si="53"/>
        <v>0.0</v>
      </c>
      <c r="BX49" s="38">
        <f t="shared" si="54"/>
        <v>0.0</v>
      </c>
      <c r="BY49" s="38">
        <f t="shared" si="55"/>
        <v>0.0</v>
      </c>
      <c r="BZ49" s="38">
        <f t="shared" si="56"/>
        <v>0.0</v>
      </c>
      <c r="CA49" s="38">
        <f t="shared" si="57"/>
        <v>0.0</v>
      </c>
      <c r="CB49" s="38">
        <f t="shared" si="58"/>
        <v>0.0</v>
      </c>
      <c r="CC49" s="38">
        <f t="shared" si="59"/>
        <v>0.0</v>
      </c>
      <c r="CD49" s="38">
        <f t="shared" si="60"/>
        <v>0.0</v>
      </c>
      <c r="CE49" s="38">
        <f t="shared" si="61"/>
        <v>0.0</v>
      </c>
      <c r="CF49" s="38">
        <f t="shared" si="62"/>
        <v>0.0</v>
      </c>
      <c r="CG49" s="38">
        <f t="shared" si="63"/>
        <v>0.0</v>
      </c>
      <c r="CH49" s="38">
        <f t="shared" si="64"/>
        <v>0.0</v>
      </c>
      <c r="CI49" s="38">
        <f t="shared" si="65"/>
        <v>0.0</v>
      </c>
      <c r="CJ49" s="38"/>
      <c r="CK49" s="13">
        <f t="shared" si="83"/>
        <v>0.0</v>
      </c>
    </row>
    <row r="50" spans="8:8" ht="38.0" customHeight="1">
      <c r="A50" s="27" t="str">
        <f t="shared" si="82"/>
        <v/>
      </c>
      <c r="B50" s="28"/>
      <c r="C50" s="50"/>
      <c r="D50" s="41"/>
      <c r="E50" s="41"/>
      <c r="F50" s="31">
        <f t="shared" si="100"/>
        <v>0.0</v>
      </c>
      <c r="G50" s="41"/>
      <c r="H50" s="41"/>
      <c r="I50" s="31">
        <f t="shared" si="101"/>
        <v>0.0</v>
      </c>
      <c r="J50" s="48"/>
      <c r="K50" s="47"/>
      <c r="L50" s="31">
        <f t="shared" si="102"/>
        <v>0.0</v>
      </c>
      <c r="M50" s="47"/>
      <c r="N50" s="47"/>
      <c r="O50" s="31">
        <f t="shared" si="103"/>
        <v>0.0</v>
      </c>
      <c r="P50" s="47"/>
      <c r="Q50" s="47"/>
      <c r="R50" s="31">
        <f t="shared" si="104"/>
        <v>0.0</v>
      </c>
      <c r="S50" s="47"/>
      <c r="T50" s="47"/>
      <c r="U50" s="31">
        <f t="shared" si="105"/>
        <v>0.0</v>
      </c>
      <c r="V50" s="47"/>
      <c r="W50" s="47"/>
      <c r="X50" s="31">
        <f t="shared" si="106"/>
        <v>0.0</v>
      </c>
      <c r="Y50" s="31"/>
      <c r="Z50" s="31"/>
      <c r="AA50" s="31"/>
      <c r="AB50" s="31">
        <f t="shared" si="107"/>
        <v>0.0</v>
      </c>
      <c r="AC50" s="33"/>
      <c r="AD50" s="34"/>
      <c r="AE50" s="35">
        <f t="shared" si="115"/>
        <v>0.0</v>
      </c>
      <c r="AF50" s="34"/>
      <c r="AG50" s="35">
        <f t="shared" si="108"/>
        <v>0.0</v>
      </c>
      <c r="AH50" s="34"/>
      <c r="AI50" s="35">
        <f t="shared" si="109"/>
        <v>0.0</v>
      </c>
      <c r="AJ50" s="34"/>
      <c r="AK50" s="35">
        <f t="shared" si="110"/>
        <v>0.0</v>
      </c>
      <c r="AL50" s="34"/>
      <c r="AM50" s="35">
        <f t="shared" si="111"/>
        <v>0.0</v>
      </c>
      <c r="AN50" s="34"/>
      <c r="AO50" s="35">
        <f t="shared" si="112"/>
        <v>0.0</v>
      </c>
      <c r="AP50" s="36">
        <f t="shared" si="113"/>
        <v>0.0</v>
      </c>
      <c r="AQ50" s="34"/>
      <c r="AR50" s="34"/>
      <c r="AS50" s="34"/>
      <c r="AT50" s="31">
        <f t="shared" si="114"/>
        <v>0.0</v>
      </c>
      <c r="AU50" s="37"/>
      <c r="AV50" s="38"/>
      <c r="AW50" s="38"/>
      <c r="AX50" s="38"/>
      <c r="AY50" s="38"/>
      <c r="AZ50" s="39" t="e">
        <f>VLOOKUP(C50,Employees!D:H,5,FALSE)</f>
        <v>#N/A</v>
      </c>
      <c r="BA50" s="38">
        <f t="shared" si="31"/>
        <v>0.0</v>
      </c>
      <c r="BB50" s="38">
        <f t="shared" si="32"/>
        <v>0.0</v>
      </c>
      <c r="BC50" s="38">
        <f t="shared" si="33"/>
        <v>0.0</v>
      </c>
      <c r="BD50" s="38">
        <f t="shared" si="34"/>
        <v>0.0</v>
      </c>
      <c r="BE50" s="38">
        <f t="shared" si="35"/>
        <v>0.0</v>
      </c>
      <c r="BF50" s="38">
        <f t="shared" si="36"/>
        <v>0.0</v>
      </c>
      <c r="BG50" s="38">
        <f t="shared" si="37"/>
        <v>0.0</v>
      </c>
      <c r="BH50" s="38">
        <f t="shared" si="38"/>
        <v>0.0</v>
      </c>
      <c r="BI50" s="38">
        <f t="shared" si="39"/>
        <v>0.0</v>
      </c>
      <c r="BJ50" s="38">
        <f t="shared" si="40"/>
        <v>0.0</v>
      </c>
      <c r="BK50" s="38">
        <f t="shared" si="41"/>
        <v>0.0</v>
      </c>
      <c r="BL50" s="38">
        <f t="shared" si="42"/>
        <v>0.0</v>
      </c>
      <c r="BM50" s="38">
        <f t="shared" si="43"/>
        <v>0.0</v>
      </c>
      <c r="BN50" s="38">
        <f t="shared" si="44"/>
        <v>0.0</v>
      </c>
      <c r="BO50" s="38">
        <f t="shared" si="45"/>
        <v>0.0</v>
      </c>
      <c r="BP50" s="38">
        <f t="shared" si="46"/>
        <v>0.0</v>
      </c>
      <c r="BQ50" s="38">
        <f t="shared" si="47"/>
        <v>0.0</v>
      </c>
      <c r="BR50" s="38">
        <f t="shared" si="48"/>
        <v>0.0</v>
      </c>
      <c r="BS50" s="38">
        <f t="shared" si="49"/>
        <v>0.0</v>
      </c>
      <c r="BT50" s="38">
        <f t="shared" si="50"/>
        <v>0.0</v>
      </c>
      <c r="BU50" s="38">
        <f t="shared" si="51"/>
        <v>0.0</v>
      </c>
      <c r="BV50" s="38">
        <f t="shared" si="52"/>
        <v>0.0</v>
      </c>
      <c r="BW50" s="38">
        <f t="shared" si="53"/>
        <v>0.0</v>
      </c>
      <c r="BX50" s="38">
        <f t="shared" si="54"/>
        <v>0.0</v>
      </c>
      <c r="BY50" s="38">
        <f t="shared" si="55"/>
        <v>0.0</v>
      </c>
      <c r="BZ50" s="38">
        <f t="shared" si="56"/>
        <v>0.0</v>
      </c>
      <c r="CA50" s="38">
        <f t="shared" si="57"/>
        <v>0.0</v>
      </c>
      <c r="CB50" s="38">
        <f t="shared" si="58"/>
        <v>0.0</v>
      </c>
      <c r="CC50" s="38">
        <f t="shared" si="59"/>
        <v>0.0</v>
      </c>
      <c r="CD50" s="38">
        <f t="shared" si="60"/>
        <v>0.0</v>
      </c>
      <c r="CE50" s="38">
        <f t="shared" si="61"/>
        <v>0.0</v>
      </c>
      <c r="CF50" s="38">
        <f t="shared" si="62"/>
        <v>0.0</v>
      </c>
      <c r="CG50" s="38">
        <f t="shared" si="63"/>
        <v>0.0</v>
      </c>
      <c r="CH50" s="38">
        <f t="shared" si="64"/>
        <v>0.0</v>
      </c>
      <c r="CI50" s="38">
        <f t="shared" si="65"/>
        <v>0.0</v>
      </c>
      <c r="CJ50" s="38"/>
      <c r="CK50" s="13">
        <f t="shared" si="83"/>
        <v>0.0</v>
      </c>
    </row>
    <row r="51" spans="8:8" ht="38.0" customHeight="1">
      <c r="A51" s="27" t="str">
        <f t="shared" si="82"/>
        <v/>
      </c>
      <c r="B51" s="28"/>
      <c r="C51" s="50"/>
      <c r="D51" s="41"/>
      <c r="E51" s="41"/>
      <c r="F51" s="31">
        <f t="shared" si="100"/>
        <v>0.0</v>
      </c>
      <c r="G51" s="41"/>
      <c r="H51" s="41"/>
      <c r="I51" s="31">
        <f t="shared" si="101"/>
        <v>0.0</v>
      </c>
      <c r="J51" s="48"/>
      <c r="K51" s="47"/>
      <c r="L51" s="31">
        <f t="shared" si="102"/>
        <v>0.0</v>
      </c>
      <c r="M51" s="47"/>
      <c r="N51" s="47"/>
      <c r="O51" s="31">
        <f t="shared" si="103"/>
        <v>0.0</v>
      </c>
      <c r="P51" s="47"/>
      <c r="Q51" s="47"/>
      <c r="R51" s="31">
        <f t="shared" si="104"/>
        <v>0.0</v>
      </c>
      <c r="S51" s="47"/>
      <c r="T51" s="47"/>
      <c r="U51" s="31">
        <f t="shared" si="105"/>
        <v>0.0</v>
      </c>
      <c r="V51" s="47"/>
      <c r="W51" s="47"/>
      <c r="X51" s="31">
        <f t="shared" si="106"/>
        <v>0.0</v>
      </c>
      <c r="Y51" s="31"/>
      <c r="Z51" s="31"/>
      <c r="AA51" s="31"/>
      <c r="AB51" s="31">
        <f t="shared" si="107"/>
        <v>0.0</v>
      </c>
      <c r="AC51" s="33"/>
      <c r="AD51" s="34"/>
      <c r="AE51" s="35">
        <f t="shared" si="115"/>
        <v>0.0</v>
      </c>
      <c r="AF51" s="34"/>
      <c r="AG51" s="35">
        <f t="shared" si="108"/>
        <v>0.0</v>
      </c>
      <c r="AH51" s="34"/>
      <c r="AI51" s="35">
        <f t="shared" si="109"/>
        <v>0.0</v>
      </c>
      <c r="AJ51" s="34"/>
      <c r="AK51" s="35">
        <f t="shared" si="110"/>
        <v>0.0</v>
      </c>
      <c r="AL51" s="34"/>
      <c r="AM51" s="35">
        <f t="shared" si="111"/>
        <v>0.0</v>
      </c>
      <c r="AN51" s="34"/>
      <c r="AO51" s="35">
        <f t="shared" si="112"/>
        <v>0.0</v>
      </c>
      <c r="AP51" s="36">
        <f t="shared" si="113"/>
        <v>0.0</v>
      </c>
      <c r="AQ51" s="34"/>
      <c r="AR51" s="34"/>
      <c r="AS51" s="34"/>
      <c r="AT51" s="31">
        <f t="shared" si="114"/>
        <v>0.0</v>
      </c>
      <c r="AU51" s="37"/>
      <c r="AV51" s="38"/>
      <c r="AW51" s="38"/>
      <c r="AX51" s="38"/>
      <c r="AY51" s="38"/>
      <c r="AZ51" s="39" t="e">
        <f>VLOOKUP(C51,Employees!D:H,5,FALSE)</f>
        <v>#N/A</v>
      </c>
      <c r="BA51" s="38">
        <f t="shared" si="31"/>
        <v>0.0</v>
      </c>
      <c r="BB51" s="38">
        <f t="shared" si="32"/>
        <v>0.0</v>
      </c>
      <c r="BC51" s="38">
        <f t="shared" si="33"/>
        <v>0.0</v>
      </c>
      <c r="BD51" s="38">
        <f t="shared" si="34"/>
        <v>0.0</v>
      </c>
      <c r="BE51" s="38">
        <f t="shared" si="35"/>
        <v>0.0</v>
      </c>
      <c r="BF51" s="38">
        <f t="shared" si="36"/>
        <v>0.0</v>
      </c>
      <c r="BG51" s="38">
        <f t="shared" si="37"/>
        <v>0.0</v>
      </c>
      <c r="BH51" s="38">
        <f t="shared" si="38"/>
        <v>0.0</v>
      </c>
      <c r="BI51" s="38">
        <f t="shared" si="39"/>
        <v>0.0</v>
      </c>
      <c r="BJ51" s="38">
        <f t="shared" si="40"/>
        <v>0.0</v>
      </c>
      <c r="BK51" s="38">
        <f t="shared" si="41"/>
        <v>0.0</v>
      </c>
      <c r="BL51" s="38">
        <f t="shared" si="42"/>
        <v>0.0</v>
      </c>
      <c r="BM51" s="38">
        <f t="shared" si="43"/>
        <v>0.0</v>
      </c>
      <c r="BN51" s="38">
        <f t="shared" si="44"/>
        <v>0.0</v>
      </c>
      <c r="BO51" s="38">
        <f t="shared" si="45"/>
        <v>0.0</v>
      </c>
      <c r="BP51" s="38">
        <f t="shared" si="46"/>
        <v>0.0</v>
      </c>
      <c r="BQ51" s="38">
        <f t="shared" si="47"/>
        <v>0.0</v>
      </c>
      <c r="BR51" s="38">
        <f t="shared" si="48"/>
        <v>0.0</v>
      </c>
      <c r="BS51" s="38">
        <f t="shared" si="49"/>
        <v>0.0</v>
      </c>
      <c r="BT51" s="38">
        <f t="shared" si="50"/>
        <v>0.0</v>
      </c>
      <c r="BU51" s="38">
        <f t="shared" si="51"/>
        <v>0.0</v>
      </c>
      <c r="BV51" s="38">
        <f t="shared" si="52"/>
        <v>0.0</v>
      </c>
      <c r="BW51" s="38">
        <f t="shared" si="53"/>
        <v>0.0</v>
      </c>
      <c r="BX51" s="38">
        <f t="shared" si="54"/>
        <v>0.0</v>
      </c>
      <c r="BY51" s="38">
        <f t="shared" si="55"/>
        <v>0.0</v>
      </c>
      <c r="BZ51" s="38">
        <f t="shared" si="56"/>
        <v>0.0</v>
      </c>
      <c r="CA51" s="38">
        <f t="shared" si="57"/>
        <v>0.0</v>
      </c>
      <c r="CB51" s="38">
        <f t="shared" si="58"/>
        <v>0.0</v>
      </c>
      <c r="CC51" s="38">
        <f t="shared" si="59"/>
        <v>0.0</v>
      </c>
      <c r="CD51" s="38">
        <f t="shared" si="60"/>
        <v>0.0</v>
      </c>
      <c r="CE51" s="38">
        <f t="shared" si="61"/>
        <v>0.0</v>
      </c>
      <c r="CF51" s="38">
        <f t="shared" si="62"/>
        <v>0.0</v>
      </c>
      <c r="CG51" s="38">
        <f t="shared" si="63"/>
        <v>0.0</v>
      </c>
      <c r="CH51" s="38">
        <f t="shared" si="64"/>
        <v>0.0</v>
      </c>
      <c r="CI51" s="38">
        <f t="shared" si="65"/>
        <v>0.0</v>
      </c>
      <c r="CJ51" s="38"/>
      <c r="CK51" s="13">
        <f t="shared" si="83"/>
        <v>0.0</v>
      </c>
    </row>
    <row r="52" spans="8:8" ht="38.0" customHeight="1">
      <c r="A52" s="27" t="str">
        <f t="shared" si="82"/>
        <v/>
      </c>
      <c r="B52" s="28"/>
      <c r="C52" s="50"/>
      <c r="D52" s="41"/>
      <c r="E52" s="41"/>
      <c r="F52" s="31">
        <f t="shared" si="100"/>
        <v>0.0</v>
      </c>
      <c r="G52" s="41"/>
      <c r="H52" s="41"/>
      <c r="I52" s="31">
        <f t="shared" si="101"/>
        <v>0.0</v>
      </c>
      <c r="J52" s="48"/>
      <c r="K52" s="47"/>
      <c r="L52" s="31">
        <f t="shared" si="102"/>
        <v>0.0</v>
      </c>
      <c r="M52" s="47"/>
      <c r="N52" s="47"/>
      <c r="O52" s="31">
        <f t="shared" si="103"/>
        <v>0.0</v>
      </c>
      <c r="P52" s="47"/>
      <c r="Q52" s="47"/>
      <c r="R52" s="31">
        <f t="shared" si="104"/>
        <v>0.0</v>
      </c>
      <c r="S52" s="47"/>
      <c r="T52" s="47"/>
      <c r="U52" s="31">
        <f t="shared" si="105"/>
        <v>0.0</v>
      </c>
      <c r="V52" s="47"/>
      <c r="W52" s="47"/>
      <c r="X52" s="31">
        <f t="shared" si="106"/>
        <v>0.0</v>
      </c>
      <c r="Y52" s="31"/>
      <c r="Z52" s="31"/>
      <c r="AA52" s="31"/>
      <c r="AB52" s="31">
        <f t="shared" si="107"/>
        <v>0.0</v>
      </c>
      <c r="AC52" s="33"/>
      <c r="AD52" s="34"/>
      <c r="AE52" s="35">
        <f t="shared" si="115"/>
        <v>0.0</v>
      </c>
      <c r="AF52" s="34"/>
      <c r="AG52" s="35">
        <f t="shared" si="108"/>
        <v>0.0</v>
      </c>
      <c r="AH52" s="34"/>
      <c r="AI52" s="35">
        <f t="shared" si="109"/>
        <v>0.0</v>
      </c>
      <c r="AJ52" s="34"/>
      <c r="AK52" s="35">
        <f t="shared" si="110"/>
        <v>0.0</v>
      </c>
      <c r="AL52" s="34"/>
      <c r="AM52" s="35">
        <f t="shared" si="111"/>
        <v>0.0</v>
      </c>
      <c r="AN52" s="34"/>
      <c r="AO52" s="35">
        <f t="shared" si="112"/>
        <v>0.0</v>
      </c>
      <c r="AP52" s="36">
        <f t="shared" si="113"/>
        <v>0.0</v>
      </c>
      <c r="AQ52" s="34"/>
      <c r="AR52" s="34"/>
      <c r="AS52" s="34"/>
      <c r="AT52" s="31">
        <f t="shared" si="114"/>
        <v>0.0</v>
      </c>
      <c r="AU52" s="37"/>
      <c r="AV52" s="38"/>
      <c r="AW52" s="38"/>
      <c r="AX52" s="38"/>
      <c r="AY52" s="38"/>
      <c r="AZ52" s="39" t="e">
        <f>VLOOKUP(C52,Employees!D:H,5,FALSE)</f>
        <v>#N/A</v>
      </c>
      <c r="BA52" s="38">
        <f t="shared" si="31"/>
        <v>0.0</v>
      </c>
      <c r="BB52" s="38">
        <f t="shared" si="32"/>
        <v>0.0</v>
      </c>
      <c r="BC52" s="38">
        <f t="shared" si="33"/>
        <v>0.0</v>
      </c>
      <c r="BD52" s="38">
        <f t="shared" si="34"/>
        <v>0.0</v>
      </c>
      <c r="BE52" s="38">
        <f t="shared" si="35"/>
        <v>0.0</v>
      </c>
      <c r="BF52" s="38">
        <f t="shared" si="36"/>
        <v>0.0</v>
      </c>
      <c r="BG52" s="38">
        <f t="shared" si="37"/>
        <v>0.0</v>
      </c>
      <c r="BH52" s="38">
        <f t="shared" si="38"/>
        <v>0.0</v>
      </c>
      <c r="BI52" s="38">
        <f t="shared" si="39"/>
        <v>0.0</v>
      </c>
      <c r="BJ52" s="38">
        <f t="shared" si="40"/>
        <v>0.0</v>
      </c>
      <c r="BK52" s="38">
        <f t="shared" si="41"/>
        <v>0.0</v>
      </c>
      <c r="BL52" s="38">
        <f t="shared" si="42"/>
        <v>0.0</v>
      </c>
      <c r="BM52" s="38">
        <f t="shared" si="43"/>
        <v>0.0</v>
      </c>
      <c r="BN52" s="38">
        <f t="shared" si="44"/>
        <v>0.0</v>
      </c>
      <c r="BO52" s="38">
        <f t="shared" si="45"/>
        <v>0.0</v>
      </c>
      <c r="BP52" s="38">
        <f t="shared" si="46"/>
        <v>0.0</v>
      </c>
      <c r="BQ52" s="38">
        <f t="shared" si="47"/>
        <v>0.0</v>
      </c>
      <c r="BR52" s="38">
        <f t="shared" si="48"/>
        <v>0.0</v>
      </c>
      <c r="BS52" s="38">
        <f t="shared" si="49"/>
        <v>0.0</v>
      </c>
      <c r="BT52" s="38">
        <f t="shared" si="50"/>
        <v>0.0</v>
      </c>
      <c r="BU52" s="38">
        <f t="shared" si="51"/>
        <v>0.0</v>
      </c>
      <c r="BV52" s="38">
        <f t="shared" si="52"/>
        <v>0.0</v>
      </c>
      <c r="BW52" s="38">
        <f t="shared" si="53"/>
        <v>0.0</v>
      </c>
      <c r="BX52" s="38">
        <f t="shared" si="54"/>
        <v>0.0</v>
      </c>
      <c r="BY52" s="38">
        <f t="shared" si="55"/>
        <v>0.0</v>
      </c>
      <c r="BZ52" s="38">
        <f t="shared" si="56"/>
        <v>0.0</v>
      </c>
      <c r="CA52" s="38">
        <f t="shared" si="57"/>
        <v>0.0</v>
      </c>
      <c r="CB52" s="38">
        <f t="shared" si="58"/>
        <v>0.0</v>
      </c>
      <c r="CC52" s="38">
        <f t="shared" si="59"/>
        <v>0.0</v>
      </c>
      <c r="CD52" s="38">
        <f t="shared" si="60"/>
        <v>0.0</v>
      </c>
      <c r="CE52" s="38">
        <f t="shared" si="61"/>
        <v>0.0</v>
      </c>
      <c r="CF52" s="38">
        <f t="shared" si="62"/>
        <v>0.0</v>
      </c>
      <c r="CG52" s="38">
        <f t="shared" si="63"/>
        <v>0.0</v>
      </c>
      <c r="CH52" s="38">
        <f t="shared" si="64"/>
        <v>0.0</v>
      </c>
      <c r="CI52" s="38">
        <f t="shared" si="65"/>
        <v>0.0</v>
      </c>
      <c r="CJ52" s="38"/>
      <c r="CK52" s="13">
        <f t="shared" si="83"/>
        <v>0.0</v>
      </c>
    </row>
    <row r="53" spans="8:8" ht="38.0" customHeight="1">
      <c r="A53" s="27" t="str">
        <f t="shared" si="82"/>
        <v/>
      </c>
      <c r="B53" s="28"/>
      <c r="C53" s="50"/>
      <c r="D53" s="41"/>
      <c r="E53" s="41"/>
      <c r="F53" s="31">
        <f t="shared" si="100"/>
        <v>0.0</v>
      </c>
      <c r="G53" s="41"/>
      <c r="H53" s="41"/>
      <c r="I53" s="31">
        <f t="shared" si="101"/>
        <v>0.0</v>
      </c>
      <c r="J53" s="48"/>
      <c r="K53" s="47"/>
      <c r="L53" s="31">
        <f t="shared" si="102"/>
        <v>0.0</v>
      </c>
      <c r="M53" s="47"/>
      <c r="N53" s="47"/>
      <c r="O53" s="31">
        <f t="shared" si="103"/>
        <v>0.0</v>
      </c>
      <c r="P53" s="47"/>
      <c r="Q53" s="47"/>
      <c r="R53" s="31">
        <f t="shared" si="104"/>
        <v>0.0</v>
      </c>
      <c r="S53" s="47"/>
      <c r="T53" s="47"/>
      <c r="U53" s="31">
        <f t="shared" si="105"/>
        <v>0.0</v>
      </c>
      <c r="V53" s="47"/>
      <c r="W53" s="47"/>
      <c r="X53" s="31">
        <f t="shared" si="106"/>
        <v>0.0</v>
      </c>
      <c r="Y53" s="31"/>
      <c r="Z53" s="31"/>
      <c r="AA53" s="31"/>
      <c r="AB53" s="31">
        <f t="shared" si="107"/>
        <v>0.0</v>
      </c>
      <c r="AC53" s="33"/>
      <c r="AD53" s="34"/>
      <c r="AE53" s="35">
        <f t="shared" si="115"/>
        <v>0.0</v>
      </c>
      <c r="AF53" s="34"/>
      <c r="AG53" s="35">
        <f t="shared" si="108"/>
        <v>0.0</v>
      </c>
      <c r="AH53" s="34"/>
      <c r="AI53" s="35">
        <f t="shared" si="109"/>
        <v>0.0</v>
      </c>
      <c r="AJ53" s="34"/>
      <c r="AK53" s="35">
        <f t="shared" si="110"/>
        <v>0.0</v>
      </c>
      <c r="AL53" s="34"/>
      <c r="AM53" s="35">
        <f t="shared" si="111"/>
        <v>0.0</v>
      </c>
      <c r="AN53" s="34"/>
      <c r="AO53" s="35">
        <f t="shared" si="112"/>
        <v>0.0</v>
      </c>
      <c r="AP53" s="36">
        <f t="shared" si="113"/>
        <v>0.0</v>
      </c>
      <c r="AQ53" s="34"/>
      <c r="AR53" s="34"/>
      <c r="AS53" s="34"/>
      <c r="AT53" s="31">
        <f t="shared" si="114"/>
        <v>0.0</v>
      </c>
      <c r="AU53" s="37"/>
      <c r="AV53" s="38"/>
      <c r="AW53" s="38"/>
      <c r="AX53" s="38"/>
      <c r="AY53" s="38"/>
      <c r="AZ53" s="39" t="e">
        <f>VLOOKUP(C53,Employees!D:H,5,FALSE)</f>
        <v>#N/A</v>
      </c>
      <c r="BA53" s="38">
        <f t="shared" si="31"/>
        <v>0.0</v>
      </c>
      <c r="BB53" s="38">
        <f t="shared" si="32"/>
        <v>0.0</v>
      </c>
      <c r="BC53" s="38">
        <f t="shared" si="33"/>
        <v>0.0</v>
      </c>
      <c r="BD53" s="38">
        <f t="shared" si="34"/>
        <v>0.0</v>
      </c>
      <c r="BE53" s="38">
        <f t="shared" si="35"/>
        <v>0.0</v>
      </c>
      <c r="BF53" s="38">
        <f t="shared" si="36"/>
        <v>0.0</v>
      </c>
      <c r="BG53" s="38">
        <f t="shared" si="37"/>
        <v>0.0</v>
      </c>
      <c r="BH53" s="38">
        <f t="shared" si="38"/>
        <v>0.0</v>
      </c>
      <c r="BI53" s="38">
        <f t="shared" si="39"/>
        <v>0.0</v>
      </c>
      <c r="BJ53" s="38">
        <f t="shared" si="40"/>
        <v>0.0</v>
      </c>
      <c r="BK53" s="38">
        <f t="shared" si="41"/>
        <v>0.0</v>
      </c>
      <c r="BL53" s="38">
        <f t="shared" si="42"/>
        <v>0.0</v>
      </c>
      <c r="BM53" s="38">
        <f t="shared" si="43"/>
        <v>0.0</v>
      </c>
      <c r="BN53" s="38">
        <f t="shared" si="44"/>
        <v>0.0</v>
      </c>
      <c r="BO53" s="38">
        <f t="shared" si="45"/>
        <v>0.0</v>
      </c>
      <c r="BP53" s="38">
        <f t="shared" si="46"/>
        <v>0.0</v>
      </c>
      <c r="BQ53" s="38">
        <f t="shared" si="47"/>
        <v>0.0</v>
      </c>
      <c r="BR53" s="38">
        <f t="shared" si="48"/>
        <v>0.0</v>
      </c>
      <c r="BS53" s="38">
        <f t="shared" si="49"/>
        <v>0.0</v>
      </c>
      <c r="BT53" s="38">
        <f t="shared" si="50"/>
        <v>0.0</v>
      </c>
      <c r="BU53" s="38">
        <f t="shared" si="51"/>
        <v>0.0</v>
      </c>
      <c r="BV53" s="38">
        <f t="shared" si="52"/>
        <v>0.0</v>
      </c>
      <c r="BW53" s="38">
        <f t="shared" si="53"/>
        <v>0.0</v>
      </c>
      <c r="BX53" s="38">
        <f t="shared" si="54"/>
        <v>0.0</v>
      </c>
      <c r="BY53" s="38">
        <f t="shared" si="55"/>
        <v>0.0</v>
      </c>
      <c r="BZ53" s="38">
        <f t="shared" si="56"/>
        <v>0.0</v>
      </c>
      <c r="CA53" s="38">
        <f t="shared" si="57"/>
        <v>0.0</v>
      </c>
      <c r="CB53" s="38">
        <f t="shared" si="58"/>
        <v>0.0</v>
      </c>
      <c r="CC53" s="38">
        <f t="shared" si="59"/>
        <v>0.0</v>
      </c>
      <c r="CD53" s="38">
        <f t="shared" si="60"/>
        <v>0.0</v>
      </c>
      <c r="CE53" s="38">
        <f t="shared" si="61"/>
        <v>0.0</v>
      </c>
      <c r="CF53" s="38">
        <f t="shared" si="62"/>
        <v>0.0</v>
      </c>
      <c r="CG53" s="38">
        <f t="shared" si="63"/>
        <v>0.0</v>
      </c>
      <c r="CH53" s="38">
        <f t="shared" si="64"/>
        <v>0.0</v>
      </c>
      <c r="CI53" s="38">
        <f t="shared" si="65"/>
        <v>0.0</v>
      </c>
      <c r="CJ53" s="38"/>
      <c r="CK53" s="13">
        <f t="shared" si="83"/>
        <v>0.0</v>
      </c>
    </row>
    <row r="54" spans="8:8" ht="38.0" customHeight="1">
      <c r="A54" s="27" t="str">
        <f t="shared" si="82"/>
        <v/>
      </c>
      <c r="B54" s="28"/>
      <c r="C54" s="50"/>
      <c r="D54" s="41"/>
      <c r="E54" s="41"/>
      <c r="F54" s="31">
        <f t="shared" si="100"/>
        <v>0.0</v>
      </c>
      <c r="G54" s="41"/>
      <c r="H54" s="41"/>
      <c r="I54" s="31">
        <f t="shared" si="101"/>
        <v>0.0</v>
      </c>
      <c r="J54" s="48"/>
      <c r="K54" s="47"/>
      <c r="L54" s="31">
        <f t="shared" si="102"/>
        <v>0.0</v>
      </c>
      <c r="M54" s="47"/>
      <c r="N54" s="47"/>
      <c r="O54" s="31">
        <f t="shared" si="103"/>
        <v>0.0</v>
      </c>
      <c r="P54" s="47"/>
      <c r="Q54" s="47"/>
      <c r="R54" s="31">
        <f t="shared" si="104"/>
        <v>0.0</v>
      </c>
      <c r="S54" s="47"/>
      <c r="T54" s="47"/>
      <c r="U54" s="31">
        <f t="shared" si="105"/>
        <v>0.0</v>
      </c>
      <c r="V54" s="47"/>
      <c r="W54" s="47"/>
      <c r="X54" s="31">
        <f t="shared" si="106"/>
        <v>0.0</v>
      </c>
      <c r="Y54" s="31"/>
      <c r="Z54" s="31"/>
      <c r="AA54" s="31"/>
      <c r="AB54" s="31">
        <f t="shared" si="107"/>
        <v>0.0</v>
      </c>
      <c r="AC54" s="33"/>
      <c r="AD54" s="34"/>
      <c r="AE54" s="35">
        <f t="shared" si="115"/>
        <v>0.0</v>
      </c>
      <c r="AF54" s="34"/>
      <c r="AG54" s="35">
        <f t="shared" si="108"/>
        <v>0.0</v>
      </c>
      <c r="AH54" s="34"/>
      <c r="AI54" s="35">
        <f t="shared" si="109"/>
        <v>0.0</v>
      </c>
      <c r="AJ54" s="34"/>
      <c r="AK54" s="35">
        <f t="shared" si="110"/>
        <v>0.0</v>
      </c>
      <c r="AL54" s="34"/>
      <c r="AM54" s="35">
        <f t="shared" si="111"/>
        <v>0.0</v>
      </c>
      <c r="AN54" s="34"/>
      <c r="AO54" s="35">
        <f t="shared" si="112"/>
        <v>0.0</v>
      </c>
      <c r="AP54" s="36">
        <f t="shared" si="113"/>
        <v>0.0</v>
      </c>
      <c r="AQ54" s="34"/>
      <c r="AR54" s="34"/>
      <c r="AS54" s="34"/>
      <c r="AT54" s="31">
        <f t="shared" si="114"/>
        <v>0.0</v>
      </c>
      <c r="AU54" s="37"/>
      <c r="AV54" s="38"/>
      <c r="AW54" s="38"/>
      <c r="AX54" s="38"/>
      <c r="AY54" s="38"/>
      <c r="AZ54" s="39" t="e">
        <f>VLOOKUP(C54,Employees!D:H,5,FALSE)</f>
        <v>#N/A</v>
      </c>
      <c r="BA54" s="38">
        <f t="shared" si="31"/>
        <v>0.0</v>
      </c>
      <c r="BB54" s="38">
        <f t="shared" si="32"/>
        <v>0.0</v>
      </c>
      <c r="BC54" s="38">
        <f t="shared" si="33"/>
        <v>0.0</v>
      </c>
      <c r="BD54" s="38">
        <f t="shared" si="34"/>
        <v>0.0</v>
      </c>
      <c r="BE54" s="38">
        <f t="shared" si="35"/>
        <v>0.0</v>
      </c>
      <c r="BF54" s="38">
        <f t="shared" si="36"/>
        <v>0.0</v>
      </c>
      <c r="BG54" s="38">
        <f t="shared" si="37"/>
        <v>0.0</v>
      </c>
      <c r="BH54" s="38">
        <f t="shared" si="38"/>
        <v>0.0</v>
      </c>
      <c r="BI54" s="38">
        <f t="shared" si="39"/>
        <v>0.0</v>
      </c>
      <c r="BJ54" s="38">
        <f t="shared" si="40"/>
        <v>0.0</v>
      </c>
      <c r="BK54" s="38">
        <f t="shared" si="41"/>
        <v>0.0</v>
      </c>
      <c r="BL54" s="38">
        <f t="shared" si="42"/>
        <v>0.0</v>
      </c>
      <c r="BM54" s="38">
        <f t="shared" si="43"/>
        <v>0.0</v>
      </c>
      <c r="BN54" s="38">
        <f t="shared" si="44"/>
        <v>0.0</v>
      </c>
      <c r="BO54" s="38">
        <f t="shared" si="45"/>
        <v>0.0</v>
      </c>
      <c r="BP54" s="38">
        <f t="shared" si="46"/>
        <v>0.0</v>
      </c>
      <c r="BQ54" s="38">
        <f t="shared" si="47"/>
        <v>0.0</v>
      </c>
      <c r="BR54" s="38">
        <f t="shared" si="48"/>
        <v>0.0</v>
      </c>
      <c r="BS54" s="38">
        <f t="shared" si="49"/>
        <v>0.0</v>
      </c>
      <c r="BT54" s="38">
        <f t="shared" si="50"/>
        <v>0.0</v>
      </c>
      <c r="BU54" s="38">
        <f t="shared" si="51"/>
        <v>0.0</v>
      </c>
      <c r="BV54" s="38">
        <f t="shared" si="52"/>
        <v>0.0</v>
      </c>
      <c r="BW54" s="38">
        <f t="shared" si="53"/>
        <v>0.0</v>
      </c>
      <c r="BX54" s="38">
        <f t="shared" si="54"/>
        <v>0.0</v>
      </c>
      <c r="BY54" s="38">
        <f t="shared" si="55"/>
        <v>0.0</v>
      </c>
      <c r="BZ54" s="38">
        <f t="shared" si="56"/>
        <v>0.0</v>
      </c>
      <c r="CA54" s="38">
        <f t="shared" si="57"/>
        <v>0.0</v>
      </c>
      <c r="CB54" s="38">
        <f t="shared" si="58"/>
        <v>0.0</v>
      </c>
      <c r="CC54" s="38">
        <f t="shared" si="59"/>
        <v>0.0</v>
      </c>
      <c r="CD54" s="38">
        <f t="shared" si="60"/>
        <v>0.0</v>
      </c>
      <c r="CE54" s="38">
        <f t="shared" si="61"/>
        <v>0.0</v>
      </c>
      <c r="CF54" s="38">
        <f t="shared" si="62"/>
        <v>0.0</v>
      </c>
      <c r="CG54" s="38">
        <f t="shared" si="63"/>
        <v>0.0</v>
      </c>
      <c r="CH54" s="38">
        <f t="shared" si="64"/>
        <v>0.0</v>
      </c>
      <c r="CI54" s="38">
        <f t="shared" si="65"/>
        <v>0.0</v>
      </c>
      <c r="CJ54" s="38"/>
      <c r="CK54" s="13">
        <f t="shared" si="83"/>
        <v>0.0</v>
      </c>
    </row>
    <row r="55" spans="8:8" ht="38.0" customHeight="1">
      <c r="A55" s="27" t="str">
        <f t="shared" si="82"/>
        <v/>
      </c>
      <c r="B55" s="28"/>
      <c r="C55" s="50"/>
      <c r="D55" s="41"/>
      <c r="E55" s="41"/>
      <c r="F55" s="31">
        <f t="shared" si="100"/>
        <v>0.0</v>
      </c>
      <c r="G55" s="41"/>
      <c r="H55" s="41"/>
      <c r="I55" s="31">
        <f t="shared" si="101"/>
        <v>0.0</v>
      </c>
      <c r="J55" s="48"/>
      <c r="K55" s="47"/>
      <c r="L55" s="31">
        <f t="shared" si="102"/>
        <v>0.0</v>
      </c>
      <c r="M55" s="47"/>
      <c r="N55" s="47"/>
      <c r="O55" s="31">
        <f t="shared" si="103"/>
        <v>0.0</v>
      </c>
      <c r="P55" s="47"/>
      <c r="Q55" s="47"/>
      <c r="R55" s="31">
        <f t="shared" si="104"/>
        <v>0.0</v>
      </c>
      <c r="S55" s="47"/>
      <c r="T55" s="47"/>
      <c r="U55" s="31">
        <f t="shared" si="105"/>
        <v>0.0</v>
      </c>
      <c r="V55" s="47"/>
      <c r="W55" s="47"/>
      <c r="X55" s="31">
        <f t="shared" si="106"/>
        <v>0.0</v>
      </c>
      <c r="Y55" s="31"/>
      <c r="Z55" s="31"/>
      <c r="AA55" s="31"/>
      <c r="AB55" s="31">
        <f t="shared" si="107"/>
        <v>0.0</v>
      </c>
      <c r="AC55" s="33"/>
      <c r="AD55" s="34"/>
      <c r="AE55" s="35">
        <f t="shared" si="115"/>
        <v>0.0</v>
      </c>
      <c r="AF55" s="34"/>
      <c r="AG55" s="35">
        <f t="shared" si="108"/>
        <v>0.0</v>
      </c>
      <c r="AH55" s="34"/>
      <c r="AI55" s="35">
        <f t="shared" si="109"/>
        <v>0.0</v>
      </c>
      <c r="AJ55" s="34"/>
      <c r="AK55" s="35">
        <f t="shared" si="110"/>
        <v>0.0</v>
      </c>
      <c r="AL55" s="34"/>
      <c r="AM55" s="35">
        <f t="shared" si="111"/>
        <v>0.0</v>
      </c>
      <c r="AN55" s="34"/>
      <c r="AO55" s="35">
        <f t="shared" si="112"/>
        <v>0.0</v>
      </c>
      <c r="AP55" s="36">
        <f t="shared" si="113"/>
        <v>0.0</v>
      </c>
      <c r="AQ55" s="34"/>
      <c r="AR55" s="34"/>
      <c r="AS55" s="34"/>
      <c r="AT55" s="31">
        <f t="shared" si="114"/>
        <v>0.0</v>
      </c>
      <c r="AU55" s="37"/>
      <c r="AV55" s="38"/>
      <c r="AW55" s="38"/>
      <c r="AX55" s="38"/>
      <c r="AY55" s="38"/>
      <c r="AZ55" s="39" t="e">
        <f>VLOOKUP(C55,Employees!D:H,5,FALSE)</f>
        <v>#N/A</v>
      </c>
      <c r="BA55" s="38">
        <f t="shared" si="31"/>
        <v>0.0</v>
      </c>
      <c r="BB55" s="38">
        <f t="shared" si="32"/>
        <v>0.0</v>
      </c>
      <c r="BC55" s="38">
        <f t="shared" si="33"/>
        <v>0.0</v>
      </c>
      <c r="BD55" s="38">
        <f t="shared" si="34"/>
        <v>0.0</v>
      </c>
      <c r="BE55" s="38">
        <f t="shared" si="35"/>
        <v>0.0</v>
      </c>
      <c r="BF55" s="38">
        <f t="shared" si="36"/>
        <v>0.0</v>
      </c>
      <c r="BG55" s="38">
        <f t="shared" si="37"/>
        <v>0.0</v>
      </c>
      <c r="BH55" s="38">
        <f t="shared" si="38"/>
        <v>0.0</v>
      </c>
      <c r="BI55" s="38">
        <f t="shared" si="39"/>
        <v>0.0</v>
      </c>
      <c r="BJ55" s="38">
        <f t="shared" si="40"/>
        <v>0.0</v>
      </c>
      <c r="BK55" s="38">
        <f t="shared" si="41"/>
        <v>0.0</v>
      </c>
      <c r="BL55" s="38">
        <f t="shared" si="42"/>
        <v>0.0</v>
      </c>
      <c r="BM55" s="38">
        <f t="shared" si="43"/>
        <v>0.0</v>
      </c>
      <c r="BN55" s="38">
        <f t="shared" si="44"/>
        <v>0.0</v>
      </c>
      <c r="BO55" s="38">
        <f t="shared" si="45"/>
        <v>0.0</v>
      </c>
      <c r="BP55" s="38">
        <f t="shared" si="46"/>
        <v>0.0</v>
      </c>
      <c r="BQ55" s="38">
        <f t="shared" si="47"/>
        <v>0.0</v>
      </c>
      <c r="BR55" s="38">
        <f t="shared" si="48"/>
        <v>0.0</v>
      </c>
      <c r="BS55" s="38">
        <f t="shared" si="49"/>
        <v>0.0</v>
      </c>
      <c r="BT55" s="38">
        <f t="shared" si="50"/>
        <v>0.0</v>
      </c>
      <c r="BU55" s="38">
        <f t="shared" si="51"/>
        <v>0.0</v>
      </c>
      <c r="BV55" s="38">
        <f t="shared" si="52"/>
        <v>0.0</v>
      </c>
      <c r="BW55" s="38">
        <f t="shared" si="53"/>
        <v>0.0</v>
      </c>
      <c r="BX55" s="38">
        <f t="shared" si="54"/>
        <v>0.0</v>
      </c>
      <c r="BY55" s="38">
        <f t="shared" si="55"/>
        <v>0.0</v>
      </c>
      <c r="BZ55" s="38">
        <f t="shared" si="56"/>
        <v>0.0</v>
      </c>
      <c r="CA55" s="38">
        <f t="shared" si="57"/>
        <v>0.0</v>
      </c>
      <c r="CB55" s="38">
        <f t="shared" si="58"/>
        <v>0.0</v>
      </c>
      <c r="CC55" s="38">
        <f t="shared" si="59"/>
        <v>0.0</v>
      </c>
      <c r="CD55" s="38">
        <f t="shared" si="60"/>
        <v>0.0</v>
      </c>
      <c r="CE55" s="38">
        <f t="shared" si="61"/>
        <v>0.0</v>
      </c>
      <c r="CF55" s="38">
        <f t="shared" si="62"/>
        <v>0.0</v>
      </c>
      <c r="CG55" s="38">
        <f t="shared" si="63"/>
        <v>0.0</v>
      </c>
      <c r="CH55" s="38">
        <f t="shared" si="64"/>
        <v>0.0</v>
      </c>
      <c r="CI55" s="38">
        <f t="shared" si="65"/>
        <v>0.0</v>
      </c>
      <c r="CJ55" s="38"/>
      <c r="CK55" s="13">
        <f t="shared" si="83"/>
        <v>0.0</v>
      </c>
    </row>
    <row r="56" spans="8:8" ht="38.0" customHeight="1">
      <c r="A56" s="27" t="str">
        <f t="shared" si="82"/>
        <v/>
      </c>
      <c r="B56" s="28"/>
      <c r="C56" s="50"/>
      <c r="D56" s="41"/>
      <c r="E56" s="41"/>
      <c r="F56" s="31">
        <f t="shared" si="100"/>
        <v>0.0</v>
      </c>
      <c r="G56" s="41"/>
      <c r="H56" s="41"/>
      <c r="I56" s="31">
        <f t="shared" si="101"/>
        <v>0.0</v>
      </c>
      <c r="J56" s="48"/>
      <c r="K56" s="47"/>
      <c r="L56" s="31">
        <f t="shared" si="102"/>
        <v>0.0</v>
      </c>
      <c r="M56" s="47"/>
      <c r="N56" s="47"/>
      <c r="O56" s="31">
        <f t="shared" si="103"/>
        <v>0.0</v>
      </c>
      <c r="P56" s="47"/>
      <c r="Q56" s="47"/>
      <c r="R56" s="31">
        <f t="shared" si="104"/>
        <v>0.0</v>
      </c>
      <c r="S56" s="47"/>
      <c r="T56" s="47"/>
      <c r="U56" s="31">
        <f t="shared" si="105"/>
        <v>0.0</v>
      </c>
      <c r="V56" s="47"/>
      <c r="W56" s="47"/>
      <c r="X56" s="31">
        <f t="shared" si="106"/>
        <v>0.0</v>
      </c>
      <c r="Y56" s="31"/>
      <c r="Z56" s="31"/>
      <c r="AA56" s="31"/>
      <c r="AB56" s="31">
        <f t="shared" si="107"/>
        <v>0.0</v>
      </c>
      <c r="AC56" s="33"/>
      <c r="AD56" s="34"/>
      <c r="AE56" s="35">
        <f t="shared" si="115"/>
        <v>0.0</v>
      </c>
      <c r="AF56" s="34"/>
      <c r="AG56" s="35">
        <f t="shared" si="108"/>
        <v>0.0</v>
      </c>
      <c r="AH56" s="34"/>
      <c r="AI56" s="35">
        <f t="shared" si="109"/>
        <v>0.0</v>
      </c>
      <c r="AJ56" s="34"/>
      <c r="AK56" s="35">
        <f t="shared" si="110"/>
        <v>0.0</v>
      </c>
      <c r="AL56" s="34"/>
      <c r="AM56" s="35">
        <f t="shared" si="111"/>
        <v>0.0</v>
      </c>
      <c r="AN56" s="34"/>
      <c r="AO56" s="35">
        <f t="shared" si="112"/>
        <v>0.0</v>
      </c>
      <c r="AP56" s="36">
        <f t="shared" si="113"/>
        <v>0.0</v>
      </c>
      <c r="AQ56" s="34"/>
      <c r="AR56" s="34"/>
      <c r="AS56" s="34"/>
      <c r="AT56" s="31">
        <f t="shared" si="114"/>
        <v>0.0</v>
      </c>
      <c r="AU56" s="37"/>
      <c r="AV56" s="38"/>
      <c r="AW56" s="38"/>
      <c r="AX56" s="38"/>
      <c r="AY56" s="38"/>
      <c r="AZ56" s="39" t="e">
        <f>VLOOKUP(C56,Employees!D:H,5,FALSE)</f>
        <v>#N/A</v>
      </c>
      <c r="BA56" s="38">
        <f t="shared" si="31"/>
        <v>0.0</v>
      </c>
      <c r="BB56" s="38">
        <f t="shared" si="32"/>
        <v>0.0</v>
      </c>
      <c r="BC56" s="38">
        <f t="shared" si="33"/>
        <v>0.0</v>
      </c>
      <c r="BD56" s="38">
        <f t="shared" si="34"/>
        <v>0.0</v>
      </c>
      <c r="BE56" s="38">
        <f t="shared" si="35"/>
        <v>0.0</v>
      </c>
      <c r="BF56" s="38">
        <f t="shared" si="36"/>
        <v>0.0</v>
      </c>
      <c r="BG56" s="38">
        <f t="shared" si="37"/>
        <v>0.0</v>
      </c>
      <c r="BH56" s="38">
        <f t="shared" si="38"/>
        <v>0.0</v>
      </c>
      <c r="BI56" s="38">
        <f t="shared" si="39"/>
        <v>0.0</v>
      </c>
      <c r="BJ56" s="38">
        <f t="shared" si="40"/>
        <v>0.0</v>
      </c>
      <c r="BK56" s="38">
        <f t="shared" si="41"/>
        <v>0.0</v>
      </c>
      <c r="BL56" s="38">
        <f t="shared" si="42"/>
        <v>0.0</v>
      </c>
      <c r="BM56" s="38">
        <f t="shared" si="43"/>
        <v>0.0</v>
      </c>
      <c r="BN56" s="38">
        <f t="shared" si="44"/>
        <v>0.0</v>
      </c>
      <c r="BO56" s="38">
        <f t="shared" si="45"/>
        <v>0.0</v>
      </c>
      <c r="BP56" s="38">
        <f t="shared" si="46"/>
        <v>0.0</v>
      </c>
      <c r="BQ56" s="38">
        <f t="shared" si="47"/>
        <v>0.0</v>
      </c>
      <c r="BR56" s="38">
        <f t="shared" si="48"/>
        <v>0.0</v>
      </c>
      <c r="BS56" s="38">
        <f t="shared" si="49"/>
        <v>0.0</v>
      </c>
      <c r="BT56" s="38">
        <f t="shared" si="50"/>
        <v>0.0</v>
      </c>
      <c r="BU56" s="38">
        <f t="shared" si="51"/>
        <v>0.0</v>
      </c>
      <c r="BV56" s="38">
        <f t="shared" si="52"/>
        <v>0.0</v>
      </c>
      <c r="BW56" s="38">
        <f t="shared" si="53"/>
        <v>0.0</v>
      </c>
      <c r="BX56" s="38">
        <f t="shared" si="54"/>
        <v>0.0</v>
      </c>
      <c r="BY56" s="38">
        <f t="shared" si="55"/>
        <v>0.0</v>
      </c>
      <c r="BZ56" s="38">
        <f t="shared" si="56"/>
        <v>0.0</v>
      </c>
      <c r="CA56" s="38">
        <f t="shared" si="57"/>
        <v>0.0</v>
      </c>
      <c r="CB56" s="38">
        <f t="shared" si="58"/>
        <v>0.0</v>
      </c>
      <c r="CC56" s="38">
        <f t="shared" si="59"/>
        <v>0.0</v>
      </c>
      <c r="CD56" s="38">
        <f t="shared" si="60"/>
        <v>0.0</v>
      </c>
      <c r="CE56" s="38">
        <f t="shared" si="61"/>
        <v>0.0</v>
      </c>
      <c r="CF56" s="38">
        <f t="shared" si="62"/>
        <v>0.0</v>
      </c>
      <c r="CG56" s="38">
        <f t="shared" si="63"/>
        <v>0.0</v>
      </c>
      <c r="CH56" s="38">
        <f t="shared" si="64"/>
        <v>0.0</v>
      </c>
      <c r="CI56" s="38">
        <f t="shared" si="65"/>
        <v>0.0</v>
      </c>
      <c r="CJ56" s="38"/>
      <c r="CK56" s="13">
        <f t="shared" si="83"/>
        <v>0.0</v>
      </c>
    </row>
    <row r="57" spans="8:8" ht="38.0" customHeight="1">
      <c r="A57" s="27" t="str">
        <f t="shared" si="82"/>
        <v/>
      </c>
      <c r="B57" s="28"/>
      <c r="C57" s="50"/>
      <c r="D57" s="41"/>
      <c r="E57" s="41"/>
      <c r="F57" s="31">
        <f t="shared" si="100"/>
        <v>0.0</v>
      </c>
      <c r="G57" s="41"/>
      <c r="H57" s="41"/>
      <c r="I57" s="31">
        <f t="shared" si="101"/>
        <v>0.0</v>
      </c>
      <c r="J57" s="48"/>
      <c r="K57" s="47"/>
      <c r="L57" s="31">
        <f t="shared" si="102"/>
        <v>0.0</v>
      </c>
      <c r="M57" s="47"/>
      <c r="N57" s="47"/>
      <c r="O57" s="31">
        <f t="shared" si="103"/>
        <v>0.0</v>
      </c>
      <c r="P57" s="47"/>
      <c r="Q57" s="47"/>
      <c r="R57" s="31">
        <f t="shared" si="104"/>
        <v>0.0</v>
      </c>
      <c r="S57" s="47"/>
      <c r="T57" s="47"/>
      <c r="U57" s="31">
        <f t="shared" si="105"/>
        <v>0.0</v>
      </c>
      <c r="V57" s="47"/>
      <c r="W57" s="47"/>
      <c r="X57" s="31">
        <f t="shared" si="106"/>
        <v>0.0</v>
      </c>
      <c r="Y57" s="31"/>
      <c r="Z57" s="31"/>
      <c r="AA57" s="31"/>
      <c r="AB57" s="31">
        <f t="shared" si="107"/>
        <v>0.0</v>
      </c>
      <c r="AC57" s="33"/>
      <c r="AD57" s="34"/>
      <c r="AE57" s="35">
        <f t="shared" si="115"/>
        <v>0.0</v>
      </c>
      <c r="AF57" s="34"/>
      <c r="AG57" s="35">
        <f t="shared" si="108"/>
        <v>0.0</v>
      </c>
      <c r="AH57" s="34"/>
      <c r="AI57" s="35">
        <f t="shared" si="109"/>
        <v>0.0</v>
      </c>
      <c r="AJ57" s="34"/>
      <c r="AK57" s="35">
        <f t="shared" si="110"/>
        <v>0.0</v>
      </c>
      <c r="AL57" s="34"/>
      <c r="AM57" s="35">
        <f t="shared" si="111"/>
        <v>0.0</v>
      </c>
      <c r="AN57" s="34"/>
      <c r="AO57" s="35">
        <f t="shared" si="112"/>
        <v>0.0</v>
      </c>
      <c r="AP57" s="36">
        <f t="shared" si="113"/>
        <v>0.0</v>
      </c>
      <c r="AQ57" s="34"/>
      <c r="AR57" s="34"/>
      <c r="AS57" s="34"/>
      <c r="AT57" s="31">
        <f t="shared" si="114"/>
        <v>0.0</v>
      </c>
      <c r="AU57" s="37"/>
      <c r="AV57" s="38"/>
      <c r="AW57" s="38"/>
      <c r="AX57" s="38"/>
      <c r="AY57" s="38"/>
      <c r="AZ57" s="39" t="e">
        <f>VLOOKUP(C57,Employees!D:H,5,FALSE)</f>
        <v>#N/A</v>
      </c>
      <c r="BA57" s="38">
        <f t="shared" si="31"/>
        <v>0.0</v>
      </c>
      <c r="BB57" s="38">
        <f t="shared" si="32"/>
        <v>0.0</v>
      </c>
      <c r="BC57" s="38">
        <f t="shared" si="33"/>
        <v>0.0</v>
      </c>
      <c r="BD57" s="38">
        <f t="shared" si="34"/>
        <v>0.0</v>
      </c>
      <c r="BE57" s="38">
        <f t="shared" si="35"/>
        <v>0.0</v>
      </c>
      <c r="BF57" s="38">
        <f t="shared" si="36"/>
        <v>0.0</v>
      </c>
      <c r="BG57" s="38">
        <f t="shared" si="37"/>
        <v>0.0</v>
      </c>
      <c r="BH57" s="38">
        <f t="shared" si="38"/>
        <v>0.0</v>
      </c>
      <c r="BI57" s="38">
        <f t="shared" si="39"/>
        <v>0.0</v>
      </c>
      <c r="BJ57" s="38">
        <f t="shared" si="40"/>
        <v>0.0</v>
      </c>
      <c r="BK57" s="38">
        <f t="shared" si="41"/>
        <v>0.0</v>
      </c>
      <c r="BL57" s="38">
        <f t="shared" si="42"/>
        <v>0.0</v>
      </c>
      <c r="BM57" s="38">
        <f t="shared" si="43"/>
        <v>0.0</v>
      </c>
      <c r="BN57" s="38">
        <f t="shared" si="44"/>
        <v>0.0</v>
      </c>
      <c r="BO57" s="38">
        <f t="shared" si="45"/>
        <v>0.0</v>
      </c>
      <c r="BP57" s="38">
        <f t="shared" si="46"/>
        <v>0.0</v>
      </c>
      <c r="BQ57" s="38">
        <f t="shared" si="47"/>
        <v>0.0</v>
      </c>
      <c r="BR57" s="38">
        <f t="shared" si="48"/>
        <v>0.0</v>
      </c>
      <c r="BS57" s="38">
        <f t="shared" si="49"/>
        <v>0.0</v>
      </c>
      <c r="BT57" s="38">
        <f t="shared" si="50"/>
        <v>0.0</v>
      </c>
      <c r="BU57" s="38">
        <f t="shared" si="51"/>
        <v>0.0</v>
      </c>
      <c r="BV57" s="38">
        <f t="shared" si="52"/>
        <v>0.0</v>
      </c>
      <c r="BW57" s="38">
        <f t="shared" si="53"/>
        <v>0.0</v>
      </c>
      <c r="BX57" s="38">
        <f t="shared" si="54"/>
        <v>0.0</v>
      </c>
      <c r="BY57" s="38">
        <f t="shared" si="55"/>
        <v>0.0</v>
      </c>
      <c r="BZ57" s="38">
        <f t="shared" si="56"/>
        <v>0.0</v>
      </c>
      <c r="CA57" s="38">
        <f t="shared" si="57"/>
        <v>0.0</v>
      </c>
      <c r="CB57" s="38">
        <f t="shared" si="58"/>
        <v>0.0</v>
      </c>
      <c r="CC57" s="38">
        <f t="shared" si="59"/>
        <v>0.0</v>
      </c>
      <c r="CD57" s="38">
        <f t="shared" si="60"/>
        <v>0.0</v>
      </c>
      <c r="CE57" s="38">
        <f t="shared" si="61"/>
        <v>0.0</v>
      </c>
      <c r="CF57" s="38">
        <f t="shared" si="62"/>
        <v>0.0</v>
      </c>
      <c r="CG57" s="38">
        <f t="shared" si="63"/>
        <v>0.0</v>
      </c>
      <c r="CH57" s="38">
        <f t="shared" si="64"/>
        <v>0.0</v>
      </c>
      <c r="CI57" s="38">
        <f t="shared" si="65"/>
        <v>0.0</v>
      </c>
      <c r="CJ57" s="38"/>
      <c r="CK57" s="13">
        <f t="shared" si="83"/>
        <v>0.0</v>
      </c>
    </row>
    <row r="58" spans="8:8" ht="38.0" customHeight="1">
      <c r="A58" s="27" t="str">
        <f t="shared" si="82"/>
        <v/>
      </c>
      <c r="B58" s="28"/>
      <c r="C58" s="50"/>
      <c r="D58" s="41"/>
      <c r="E58" s="41"/>
      <c r="F58" s="31">
        <f t="shared" si="100"/>
        <v>0.0</v>
      </c>
      <c r="G58" s="41"/>
      <c r="H58" s="41"/>
      <c r="I58" s="31">
        <f t="shared" si="101"/>
        <v>0.0</v>
      </c>
      <c r="J58" s="48"/>
      <c r="K58" s="47"/>
      <c r="L58" s="31">
        <f t="shared" si="102"/>
        <v>0.0</v>
      </c>
      <c r="M58" s="47"/>
      <c r="N58" s="47"/>
      <c r="O58" s="31">
        <f t="shared" si="103"/>
        <v>0.0</v>
      </c>
      <c r="P58" s="47"/>
      <c r="Q58" s="47"/>
      <c r="R58" s="31">
        <f t="shared" si="104"/>
        <v>0.0</v>
      </c>
      <c r="S58" s="47"/>
      <c r="T58" s="47"/>
      <c r="U58" s="31">
        <f t="shared" si="105"/>
        <v>0.0</v>
      </c>
      <c r="V58" s="47"/>
      <c r="W58" s="47"/>
      <c r="X58" s="31">
        <f t="shared" si="106"/>
        <v>0.0</v>
      </c>
      <c r="Y58" s="31"/>
      <c r="Z58" s="31"/>
      <c r="AA58" s="31"/>
      <c r="AB58" s="31">
        <f t="shared" si="107"/>
        <v>0.0</v>
      </c>
      <c r="AC58" s="33"/>
      <c r="AD58" s="34"/>
      <c r="AE58" s="35">
        <f t="shared" si="115"/>
        <v>0.0</v>
      </c>
      <c r="AF58" s="34"/>
      <c r="AG58" s="35">
        <f t="shared" si="108"/>
        <v>0.0</v>
      </c>
      <c r="AH58" s="34"/>
      <c r="AI58" s="35">
        <f t="shared" si="109"/>
        <v>0.0</v>
      </c>
      <c r="AJ58" s="34"/>
      <c r="AK58" s="35">
        <f t="shared" si="110"/>
        <v>0.0</v>
      </c>
      <c r="AL58" s="34"/>
      <c r="AM58" s="35">
        <f t="shared" si="111"/>
        <v>0.0</v>
      </c>
      <c r="AN58" s="34"/>
      <c r="AO58" s="35">
        <f t="shared" si="112"/>
        <v>0.0</v>
      </c>
      <c r="AP58" s="36">
        <f t="shared" si="113"/>
        <v>0.0</v>
      </c>
      <c r="AQ58" s="34"/>
      <c r="AR58" s="34"/>
      <c r="AS58" s="34"/>
      <c r="AT58" s="31">
        <f t="shared" si="114"/>
        <v>0.0</v>
      </c>
      <c r="AU58" s="37"/>
      <c r="AV58" s="38"/>
      <c r="AW58" s="38"/>
      <c r="AX58" s="38"/>
      <c r="AY58" s="38"/>
      <c r="AZ58" s="39" t="e">
        <f>VLOOKUP(C58,Employees!D:H,5,FALSE)</f>
        <v>#N/A</v>
      </c>
      <c r="BA58" s="38">
        <f t="shared" si="31"/>
        <v>0.0</v>
      </c>
      <c r="BB58" s="38">
        <f t="shared" si="32"/>
        <v>0.0</v>
      </c>
      <c r="BC58" s="38">
        <f t="shared" si="33"/>
        <v>0.0</v>
      </c>
      <c r="BD58" s="38">
        <f t="shared" si="34"/>
        <v>0.0</v>
      </c>
      <c r="BE58" s="38">
        <f t="shared" si="35"/>
        <v>0.0</v>
      </c>
      <c r="BF58" s="38">
        <f t="shared" si="36"/>
        <v>0.0</v>
      </c>
      <c r="BG58" s="38">
        <f t="shared" si="37"/>
        <v>0.0</v>
      </c>
      <c r="BH58" s="38">
        <f t="shared" si="38"/>
        <v>0.0</v>
      </c>
      <c r="BI58" s="38">
        <f t="shared" si="39"/>
        <v>0.0</v>
      </c>
      <c r="BJ58" s="38">
        <f t="shared" si="40"/>
        <v>0.0</v>
      </c>
      <c r="BK58" s="38">
        <f t="shared" si="41"/>
        <v>0.0</v>
      </c>
      <c r="BL58" s="38">
        <f t="shared" si="42"/>
        <v>0.0</v>
      </c>
      <c r="BM58" s="38">
        <f t="shared" si="43"/>
        <v>0.0</v>
      </c>
      <c r="BN58" s="38">
        <f t="shared" si="44"/>
        <v>0.0</v>
      </c>
      <c r="BO58" s="38">
        <f t="shared" si="45"/>
        <v>0.0</v>
      </c>
      <c r="BP58" s="38">
        <f t="shared" si="46"/>
        <v>0.0</v>
      </c>
      <c r="BQ58" s="38">
        <f t="shared" si="47"/>
        <v>0.0</v>
      </c>
      <c r="BR58" s="38">
        <f t="shared" si="48"/>
        <v>0.0</v>
      </c>
      <c r="BS58" s="38">
        <f t="shared" si="49"/>
        <v>0.0</v>
      </c>
      <c r="BT58" s="38">
        <f t="shared" si="50"/>
        <v>0.0</v>
      </c>
      <c r="BU58" s="38">
        <f t="shared" si="51"/>
        <v>0.0</v>
      </c>
      <c r="BV58" s="38">
        <f t="shared" si="52"/>
        <v>0.0</v>
      </c>
      <c r="BW58" s="38">
        <f t="shared" si="53"/>
        <v>0.0</v>
      </c>
      <c r="BX58" s="38">
        <f t="shared" si="54"/>
        <v>0.0</v>
      </c>
      <c r="BY58" s="38">
        <f t="shared" si="55"/>
        <v>0.0</v>
      </c>
      <c r="BZ58" s="38">
        <f t="shared" si="56"/>
        <v>0.0</v>
      </c>
      <c r="CA58" s="38">
        <f t="shared" si="57"/>
        <v>0.0</v>
      </c>
      <c r="CB58" s="38">
        <f t="shared" si="58"/>
        <v>0.0</v>
      </c>
      <c r="CC58" s="38">
        <f t="shared" si="59"/>
        <v>0.0</v>
      </c>
      <c r="CD58" s="38">
        <f t="shared" si="60"/>
        <v>0.0</v>
      </c>
      <c r="CE58" s="38">
        <f t="shared" si="61"/>
        <v>0.0</v>
      </c>
      <c r="CF58" s="38">
        <f t="shared" si="62"/>
        <v>0.0</v>
      </c>
      <c r="CG58" s="38">
        <f t="shared" si="63"/>
        <v>0.0</v>
      </c>
      <c r="CH58" s="38">
        <f t="shared" si="64"/>
        <v>0.0</v>
      </c>
      <c r="CI58" s="38">
        <f t="shared" si="65"/>
        <v>0.0</v>
      </c>
      <c r="CJ58" s="38"/>
      <c r="CK58" s="13">
        <f t="shared" si="83"/>
        <v>0.0</v>
      </c>
    </row>
    <row r="59" spans="8:8" ht="38.0" customHeight="1">
      <c r="A59" s="27" t="str">
        <f t="shared" si="82"/>
        <v/>
      </c>
      <c r="B59" s="28"/>
      <c r="C59" s="50"/>
      <c r="D59" s="41"/>
      <c r="E59" s="41"/>
      <c r="F59" s="31">
        <f t="shared" si="100"/>
        <v>0.0</v>
      </c>
      <c r="G59" s="41"/>
      <c r="H59" s="41"/>
      <c r="I59" s="31">
        <f t="shared" si="101"/>
        <v>0.0</v>
      </c>
      <c r="J59" s="48"/>
      <c r="K59" s="47"/>
      <c r="L59" s="31">
        <f t="shared" si="102"/>
        <v>0.0</v>
      </c>
      <c r="M59" s="47"/>
      <c r="N59" s="47"/>
      <c r="O59" s="31">
        <f t="shared" si="103"/>
        <v>0.0</v>
      </c>
      <c r="P59" s="47"/>
      <c r="Q59" s="47"/>
      <c r="R59" s="31">
        <f t="shared" si="104"/>
        <v>0.0</v>
      </c>
      <c r="S59" s="47"/>
      <c r="T59" s="47"/>
      <c r="U59" s="31">
        <f t="shared" si="105"/>
        <v>0.0</v>
      </c>
      <c r="V59" s="47"/>
      <c r="W59" s="47"/>
      <c r="X59" s="31">
        <f t="shared" si="106"/>
        <v>0.0</v>
      </c>
      <c r="Y59" s="31"/>
      <c r="Z59" s="31"/>
      <c r="AA59" s="31"/>
      <c r="AB59" s="31">
        <f t="shared" si="107"/>
        <v>0.0</v>
      </c>
      <c r="AC59" s="33"/>
      <c r="AD59" s="34"/>
      <c r="AE59" s="35">
        <f t="shared" si="115"/>
        <v>0.0</v>
      </c>
      <c r="AF59" s="34"/>
      <c r="AG59" s="35">
        <f t="shared" si="108"/>
        <v>0.0</v>
      </c>
      <c r="AH59" s="34"/>
      <c r="AI59" s="35">
        <f t="shared" si="109"/>
        <v>0.0</v>
      </c>
      <c r="AJ59" s="34"/>
      <c r="AK59" s="35">
        <f t="shared" si="110"/>
        <v>0.0</v>
      </c>
      <c r="AL59" s="34"/>
      <c r="AM59" s="35">
        <f t="shared" si="111"/>
        <v>0.0</v>
      </c>
      <c r="AN59" s="34"/>
      <c r="AO59" s="35">
        <f t="shared" si="112"/>
        <v>0.0</v>
      </c>
      <c r="AP59" s="36">
        <f t="shared" si="113"/>
        <v>0.0</v>
      </c>
      <c r="AQ59" s="34"/>
      <c r="AR59" s="34"/>
      <c r="AS59" s="34"/>
      <c r="AT59" s="31">
        <f t="shared" si="114"/>
        <v>0.0</v>
      </c>
      <c r="AU59" s="37"/>
      <c r="AV59" s="38"/>
      <c r="AW59" s="38"/>
      <c r="AX59" s="38"/>
      <c r="AY59" s="38"/>
      <c r="AZ59" s="39" t="e">
        <f>VLOOKUP(C59,Employees!D:H,5,FALSE)</f>
        <v>#N/A</v>
      </c>
      <c r="BA59" s="38">
        <f t="shared" si="31"/>
        <v>0.0</v>
      </c>
      <c r="BB59" s="38">
        <f t="shared" si="32"/>
        <v>0.0</v>
      </c>
      <c r="BC59" s="38">
        <f t="shared" si="33"/>
        <v>0.0</v>
      </c>
      <c r="BD59" s="38">
        <f t="shared" si="34"/>
        <v>0.0</v>
      </c>
      <c r="BE59" s="38">
        <f t="shared" si="35"/>
        <v>0.0</v>
      </c>
      <c r="BF59" s="38">
        <f t="shared" si="36"/>
        <v>0.0</v>
      </c>
      <c r="BG59" s="38">
        <f t="shared" si="37"/>
        <v>0.0</v>
      </c>
      <c r="BH59" s="38">
        <f t="shared" si="38"/>
        <v>0.0</v>
      </c>
      <c r="BI59" s="38">
        <f t="shared" si="39"/>
        <v>0.0</v>
      </c>
      <c r="BJ59" s="38">
        <f t="shared" si="40"/>
        <v>0.0</v>
      </c>
      <c r="BK59" s="38">
        <f t="shared" si="41"/>
        <v>0.0</v>
      </c>
      <c r="BL59" s="38">
        <f t="shared" si="42"/>
        <v>0.0</v>
      </c>
      <c r="BM59" s="38">
        <f t="shared" si="43"/>
        <v>0.0</v>
      </c>
      <c r="BN59" s="38">
        <f t="shared" si="44"/>
        <v>0.0</v>
      </c>
      <c r="BO59" s="38">
        <f t="shared" si="45"/>
        <v>0.0</v>
      </c>
      <c r="BP59" s="38">
        <f t="shared" si="46"/>
        <v>0.0</v>
      </c>
      <c r="BQ59" s="38">
        <f t="shared" si="47"/>
        <v>0.0</v>
      </c>
      <c r="BR59" s="38">
        <f t="shared" si="48"/>
        <v>0.0</v>
      </c>
      <c r="BS59" s="38">
        <f t="shared" si="49"/>
        <v>0.0</v>
      </c>
      <c r="BT59" s="38">
        <f t="shared" si="50"/>
        <v>0.0</v>
      </c>
      <c r="BU59" s="38">
        <f t="shared" si="51"/>
        <v>0.0</v>
      </c>
      <c r="BV59" s="38">
        <f t="shared" si="52"/>
        <v>0.0</v>
      </c>
      <c r="BW59" s="38">
        <f t="shared" si="53"/>
        <v>0.0</v>
      </c>
      <c r="BX59" s="38">
        <f t="shared" si="54"/>
        <v>0.0</v>
      </c>
      <c r="BY59" s="38">
        <f t="shared" si="55"/>
        <v>0.0</v>
      </c>
      <c r="BZ59" s="38">
        <f t="shared" si="56"/>
        <v>0.0</v>
      </c>
      <c r="CA59" s="38">
        <f t="shared" si="57"/>
        <v>0.0</v>
      </c>
      <c r="CB59" s="38">
        <f t="shared" si="58"/>
        <v>0.0</v>
      </c>
      <c r="CC59" s="38">
        <f t="shared" si="59"/>
        <v>0.0</v>
      </c>
      <c r="CD59" s="38">
        <f t="shared" si="60"/>
        <v>0.0</v>
      </c>
      <c r="CE59" s="38">
        <f t="shared" si="61"/>
        <v>0.0</v>
      </c>
      <c r="CF59" s="38">
        <f t="shared" si="62"/>
        <v>0.0</v>
      </c>
      <c r="CG59" s="38">
        <f t="shared" si="63"/>
        <v>0.0</v>
      </c>
      <c r="CH59" s="38">
        <f t="shared" si="64"/>
        <v>0.0</v>
      </c>
      <c r="CI59" s="38">
        <f t="shared" si="65"/>
        <v>0.0</v>
      </c>
      <c r="CJ59" s="38"/>
      <c r="CK59" s="13">
        <f t="shared" si="83"/>
        <v>0.0</v>
      </c>
    </row>
    <row r="60" spans="8:8" ht="38.0" customHeight="1">
      <c r="A60" s="27" t="str">
        <f t="shared" si="82"/>
        <v/>
      </c>
      <c r="B60" s="28"/>
      <c r="C60" s="50"/>
      <c r="D60" s="41"/>
      <c r="E60" s="41"/>
      <c r="F60" s="31">
        <f t="shared" si="84"/>
        <v>0.0</v>
      </c>
      <c r="G60" s="41"/>
      <c r="H60" s="41"/>
      <c r="I60" s="31">
        <f t="shared" si="85"/>
        <v>0.0</v>
      </c>
      <c r="J60" s="48"/>
      <c r="K60" s="47"/>
      <c r="L60" s="31">
        <f t="shared" si="86"/>
        <v>0.0</v>
      </c>
      <c r="M60" s="47"/>
      <c r="N60" s="47"/>
      <c r="O60" s="31">
        <f t="shared" si="87"/>
        <v>0.0</v>
      </c>
      <c r="P60" s="47"/>
      <c r="Q60" s="47"/>
      <c r="R60" s="31">
        <f t="shared" si="88"/>
        <v>0.0</v>
      </c>
      <c r="S60" s="47"/>
      <c r="T60" s="47"/>
      <c r="U60" s="31">
        <f t="shared" si="89"/>
        <v>0.0</v>
      </c>
      <c r="V60" s="47"/>
      <c r="W60" s="47"/>
      <c r="X60" s="31">
        <f t="shared" si="90"/>
        <v>0.0</v>
      </c>
      <c r="Y60" s="31"/>
      <c r="Z60" s="31"/>
      <c r="AA60" s="31"/>
      <c r="AB60" s="31">
        <f t="shared" si="91"/>
        <v>0.0</v>
      </c>
      <c r="AC60" s="33"/>
      <c r="AD60" s="34"/>
      <c r="AE60" s="35">
        <f t="shared" si="92"/>
        <v>0.0</v>
      </c>
      <c r="AF60" s="34"/>
      <c r="AG60" s="35">
        <f t="shared" si="93"/>
        <v>0.0</v>
      </c>
      <c r="AH60" s="34"/>
      <c r="AI60" s="35">
        <f t="shared" si="94"/>
        <v>0.0</v>
      </c>
      <c r="AJ60" s="34"/>
      <c r="AK60" s="35">
        <f t="shared" si="95"/>
        <v>0.0</v>
      </c>
      <c r="AL60" s="34"/>
      <c r="AM60" s="35">
        <f t="shared" si="96"/>
        <v>0.0</v>
      </c>
      <c r="AN60" s="34"/>
      <c r="AO60" s="35">
        <f t="shared" si="97"/>
        <v>0.0</v>
      </c>
      <c r="AP60" s="36">
        <f t="shared" si="98"/>
        <v>0.0</v>
      </c>
      <c r="AQ60" s="34"/>
      <c r="AR60" s="34"/>
      <c r="AS60" s="34"/>
      <c r="AT60" s="31">
        <f t="shared" si="99"/>
        <v>0.0</v>
      </c>
      <c r="AU60" s="37"/>
      <c r="AV60" s="38"/>
      <c r="AW60" s="38"/>
      <c r="AX60" s="38"/>
      <c r="AY60" s="38"/>
      <c r="AZ60" s="39" t="e">
        <f>VLOOKUP(C60,Employees!D:H,5,FALSE)</f>
        <v>#N/A</v>
      </c>
      <c r="BA60" s="38">
        <f t="shared" si="31"/>
        <v>0.0</v>
      </c>
      <c r="BB60" s="38">
        <f t="shared" si="32"/>
        <v>0.0</v>
      </c>
      <c r="BC60" s="38">
        <f t="shared" si="33"/>
        <v>0.0</v>
      </c>
      <c r="BD60" s="38">
        <f t="shared" si="34"/>
        <v>0.0</v>
      </c>
      <c r="BE60" s="38">
        <f t="shared" si="35"/>
        <v>0.0</v>
      </c>
      <c r="BF60" s="38">
        <f t="shared" si="36"/>
        <v>0.0</v>
      </c>
      <c r="BG60" s="38">
        <f t="shared" si="37"/>
        <v>0.0</v>
      </c>
      <c r="BH60" s="38">
        <f t="shared" si="38"/>
        <v>0.0</v>
      </c>
      <c r="BI60" s="38">
        <f t="shared" si="39"/>
        <v>0.0</v>
      </c>
      <c r="BJ60" s="38">
        <f t="shared" si="40"/>
        <v>0.0</v>
      </c>
      <c r="BK60" s="38">
        <f t="shared" si="41"/>
        <v>0.0</v>
      </c>
      <c r="BL60" s="38">
        <f t="shared" si="42"/>
        <v>0.0</v>
      </c>
      <c r="BM60" s="38">
        <f t="shared" si="43"/>
        <v>0.0</v>
      </c>
      <c r="BN60" s="38">
        <f t="shared" si="44"/>
        <v>0.0</v>
      </c>
      <c r="BO60" s="38">
        <f t="shared" si="45"/>
        <v>0.0</v>
      </c>
      <c r="BP60" s="38">
        <f t="shared" si="46"/>
        <v>0.0</v>
      </c>
      <c r="BQ60" s="38">
        <f t="shared" si="47"/>
        <v>0.0</v>
      </c>
      <c r="BR60" s="38">
        <f t="shared" si="48"/>
        <v>0.0</v>
      </c>
      <c r="BS60" s="38">
        <f t="shared" si="49"/>
        <v>0.0</v>
      </c>
      <c r="BT60" s="38">
        <f t="shared" si="50"/>
        <v>0.0</v>
      </c>
      <c r="BU60" s="38">
        <f t="shared" si="51"/>
        <v>0.0</v>
      </c>
      <c r="BV60" s="38">
        <f t="shared" si="52"/>
        <v>0.0</v>
      </c>
      <c r="BW60" s="38">
        <f t="shared" si="53"/>
        <v>0.0</v>
      </c>
      <c r="BX60" s="38">
        <f t="shared" si="54"/>
        <v>0.0</v>
      </c>
      <c r="BY60" s="38">
        <f t="shared" si="55"/>
        <v>0.0</v>
      </c>
      <c r="BZ60" s="38">
        <f t="shared" si="56"/>
        <v>0.0</v>
      </c>
      <c r="CA60" s="38">
        <f t="shared" si="57"/>
        <v>0.0</v>
      </c>
      <c r="CB60" s="38">
        <f t="shared" si="58"/>
        <v>0.0</v>
      </c>
      <c r="CC60" s="38">
        <f t="shared" si="59"/>
        <v>0.0</v>
      </c>
      <c r="CD60" s="38">
        <f t="shared" si="60"/>
        <v>0.0</v>
      </c>
      <c r="CE60" s="38">
        <f t="shared" si="61"/>
        <v>0.0</v>
      </c>
      <c r="CF60" s="38">
        <f t="shared" si="62"/>
        <v>0.0</v>
      </c>
      <c r="CG60" s="38">
        <f t="shared" si="63"/>
        <v>0.0</v>
      </c>
      <c r="CH60" s="38">
        <f t="shared" si="64"/>
        <v>0.0</v>
      </c>
      <c r="CI60" s="38">
        <f t="shared" si="65"/>
        <v>0.0</v>
      </c>
      <c r="CJ60" s="38"/>
      <c r="CK60" s="13">
        <f t="shared" si="83"/>
        <v>0.0</v>
      </c>
    </row>
    <row r="61" spans="8:8" ht="38.0" customHeight="1">
      <c r="A61" s="27" t="str">
        <f t="shared" si="82"/>
        <v/>
      </c>
      <c r="B61" s="28"/>
      <c r="C61" s="50"/>
      <c r="D61" s="41"/>
      <c r="E61" s="41"/>
      <c r="F61" s="31">
        <f t="shared" si="21"/>
        <v>0.0</v>
      </c>
      <c r="G61" s="41"/>
      <c r="H61" s="41"/>
      <c r="I61" s="31">
        <f t="shared" si="22"/>
        <v>0.0</v>
      </c>
      <c r="J61" s="48"/>
      <c r="K61" s="47"/>
      <c r="L61" s="31">
        <f t="shared" si="23"/>
        <v>0.0</v>
      </c>
      <c r="M61" s="47"/>
      <c r="N61" s="47"/>
      <c r="O61" s="31">
        <f t="shared" si="24"/>
        <v>0.0</v>
      </c>
      <c r="P61" s="47"/>
      <c r="Q61" s="47"/>
      <c r="R61" s="31">
        <f t="shared" si="25"/>
        <v>0.0</v>
      </c>
      <c r="S61" s="47"/>
      <c r="T61" s="47"/>
      <c r="U61" s="31">
        <f t="shared" si="26"/>
        <v>0.0</v>
      </c>
      <c r="V61" s="47"/>
      <c r="W61" s="47"/>
      <c r="X61" s="31">
        <f t="shared" si="27"/>
        <v>0.0</v>
      </c>
      <c r="Y61" s="31"/>
      <c r="Z61" s="31"/>
      <c r="AA61" s="31"/>
      <c r="AB61" s="31">
        <f t="shared" si="28"/>
        <v>0.0</v>
      </c>
      <c r="AC61" s="33"/>
      <c r="AD61" s="34"/>
      <c r="AE61" s="35">
        <f t="shared" si="116" ref="AE61:AE69">SUMIF($BC$1:$CI$1,AE$1,$BC61:$CI61)+AD61</f>
        <v>0.0</v>
      </c>
      <c r="AF61" s="34"/>
      <c r="AG61" s="35">
        <f t="shared" si="117" ref="AG61:AG69">SUMIF($BC$1:$CI$1,AG$1,$BC61:$CI61)+AF61</f>
        <v>0.0</v>
      </c>
      <c r="AH61" s="34"/>
      <c r="AI61" s="35">
        <f t="shared" si="118" ref="AI61:AI69">SUMIF($BC$1:$CI$1,AI$1,$BC61:$CI61)+AH61</f>
        <v>0.0</v>
      </c>
      <c r="AJ61" s="34"/>
      <c r="AK61" s="35">
        <f t="shared" si="119" ref="AK61:AK69">SUMIF($BC$1:$CI$1,AK$1,$BC61:$CI61)+AJ61</f>
        <v>0.0</v>
      </c>
      <c r="AL61" s="34"/>
      <c r="AM61" s="35">
        <f t="shared" si="120" ref="AM61:AM69">SUMIF($BC$1:$CI$1,AM$1,$BC61:$CI61)+AL61</f>
        <v>0.0</v>
      </c>
      <c r="AN61" s="34"/>
      <c r="AO61" s="35">
        <f t="shared" si="121" ref="AO61:AO69">SUMIF($BC$1:$CI$1,AO$1,$BC61:$CI61)+AN61</f>
        <v>0.0</v>
      </c>
      <c r="AP61" s="36">
        <f t="shared" si="29"/>
        <v>0.0</v>
      </c>
      <c r="AQ61" s="34"/>
      <c r="AR61" s="34"/>
      <c r="AS61" s="34"/>
      <c r="AT61" s="31">
        <f t="shared" si="30"/>
        <v>0.0</v>
      </c>
      <c r="AU61" s="37"/>
      <c r="AV61" s="38"/>
      <c r="AW61" s="38"/>
      <c r="AX61" s="38"/>
      <c r="AY61" s="38"/>
      <c r="AZ61" s="39" t="e">
        <f>VLOOKUP(C61,Employees!D:H,5,FALSE)</f>
        <v>#N/A</v>
      </c>
      <c r="BA61" s="38">
        <f t="shared" si="31"/>
        <v>0.0</v>
      </c>
      <c r="BB61" s="38">
        <f t="shared" si="32"/>
        <v>0.0</v>
      </c>
      <c r="BC61" s="38">
        <f t="shared" si="33"/>
        <v>0.0</v>
      </c>
      <c r="BD61" s="38">
        <f t="shared" si="34"/>
        <v>0.0</v>
      </c>
      <c r="BE61" s="38">
        <f t="shared" si="35"/>
        <v>0.0</v>
      </c>
      <c r="BF61" s="38">
        <f t="shared" si="36"/>
        <v>0.0</v>
      </c>
      <c r="BG61" s="38">
        <f t="shared" si="37"/>
        <v>0.0</v>
      </c>
      <c r="BH61" s="38">
        <f t="shared" si="38"/>
        <v>0.0</v>
      </c>
      <c r="BI61" s="38">
        <f t="shared" si="39"/>
        <v>0.0</v>
      </c>
      <c r="BJ61" s="38">
        <f t="shared" si="40"/>
        <v>0.0</v>
      </c>
      <c r="BK61" s="38">
        <f t="shared" si="41"/>
        <v>0.0</v>
      </c>
      <c r="BL61" s="38">
        <f t="shared" si="42"/>
        <v>0.0</v>
      </c>
      <c r="BM61" s="38">
        <f t="shared" si="43"/>
        <v>0.0</v>
      </c>
      <c r="BN61" s="38">
        <f t="shared" si="44"/>
        <v>0.0</v>
      </c>
      <c r="BO61" s="38">
        <f t="shared" si="45"/>
        <v>0.0</v>
      </c>
      <c r="BP61" s="38">
        <f t="shared" si="46"/>
        <v>0.0</v>
      </c>
      <c r="BQ61" s="38">
        <f t="shared" si="47"/>
        <v>0.0</v>
      </c>
      <c r="BR61" s="38">
        <f t="shared" si="48"/>
        <v>0.0</v>
      </c>
      <c r="BS61" s="38">
        <f t="shared" si="49"/>
        <v>0.0</v>
      </c>
      <c r="BT61" s="38">
        <f t="shared" si="50"/>
        <v>0.0</v>
      </c>
      <c r="BU61" s="38">
        <f t="shared" si="51"/>
        <v>0.0</v>
      </c>
      <c r="BV61" s="38">
        <f t="shared" si="52"/>
        <v>0.0</v>
      </c>
      <c r="BW61" s="38">
        <f t="shared" si="53"/>
        <v>0.0</v>
      </c>
      <c r="BX61" s="38">
        <f t="shared" si="54"/>
        <v>0.0</v>
      </c>
      <c r="BY61" s="38">
        <f t="shared" si="55"/>
        <v>0.0</v>
      </c>
      <c r="BZ61" s="38">
        <f t="shared" si="56"/>
        <v>0.0</v>
      </c>
      <c r="CA61" s="38">
        <f t="shared" si="57"/>
        <v>0.0</v>
      </c>
      <c r="CB61" s="38">
        <f t="shared" si="58"/>
        <v>0.0</v>
      </c>
      <c r="CC61" s="38">
        <f t="shared" si="59"/>
        <v>0.0</v>
      </c>
      <c r="CD61" s="38">
        <f t="shared" si="60"/>
        <v>0.0</v>
      </c>
      <c r="CE61" s="38">
        <f t="shared" si="61"/>
        <v>0.0</v>
      </c>
      <c r="CF61" s="38">
        <f t="shared" si="62"/>
        <v>0.0</v>
      </c>
      <c r="CG61" s="38">
        <f t="shared" si="63"/>
        <v>0.0</v>
      </c>
      <c r="CH61" s="38">
        <f t="shared" si="64"/>
        <v>0.0</v>
      </c>
      <c r="CI61" s="38">
        <f t="shared" si="65"/>
        <v>0.0</v>
      </c>
      <c r="CJ61" s="38"/>
      <c r="CK61" s="13">
        <f t="shared" si="83"/>
        <v>0.0</v>
      </c>
    </row>
    <row r="62" spans="8:8" ht="38.0" customHeight="1">
      <c r="A62" s="27" t="str">
        <f t="shared" si="82"/>
        <v/>
      </c>
      <c r="B62" s="28"/>
      <c r="C62" s="50"/>
      <c r="D62" s="41"/>
      <c r="E62" s="41"/>
      <c r="F62" s="31">
        <f t="shared" si="21"/>
        <v>0.0</v>
      </c>
      <c r="G62" s="41"/>
      <c r="H62" s="41"/>
      <c r="I62" s="31">
        <f t="shared" si="22"/>
        <v>0.0</v>
      </c>
      <c r="J62" s="48"/>
      <c r="K62" s="47"/>
      <c r="L62" s="31">
        <f t="shared" si="23"/>
        <v>0.0</v>
      </c>
      <c r="M62" s="47"/>
      <c r="N62" s="47"/>
      <c r="O62" s="31">
        <f t="shared" si="24"/>
        <v>0.0</v>
      </c>
      <c r="P62" s="47"/>
      <c r="Q62" s="47"/>
      <c r="R62" s="31">
        <f t="shared" si="25"/>
        <v>0.0</v>
      </c>
      <c r="S62" s="47"/>
      <c r="T62" s="47"/>
      <c r="U62" s="31">
        <f t="shared" si="26"/>
        <v>0.0</v>
      </c>
      <c r="V62" s="47"/>
      <c r="W62" s="47"/>
      <c r="X62" s="31">
        <f t="shared" si="27"/>
        <v>0.0</v>
      </c>
      <c r="Y62" s="31"/>
      <c r="Z62" s="31"/>
      <c r="AA62" s="31"/>
      <c r="AB62" s="31">
        <f t="shared" si="28"/>
        <v>0.0</v>
      </c>
      <c r="AC62" s="33"/>
      <c r="AD62" s="34"/>
      <c r="AE62" s="35">
        <f t="shared" si="116"/>
        <v>0.0</v>
      </c>
      <c r="AF62" s="34"/>
      <c r="AG62" s="35">
        <f t="shared" si="117"/>
        <v>0.0</v>
      </c>
      <c r="AH62" s="34"/>
      <c r="AI62" s="35">
        <f t="shared" si="118"/>
        <v>0.0</v>
      </c>
      <c r="AJ62" s="34"/>
      <c r="AK62" s="35">
        <f t="shared" si="119"/>
        <v>0.0</v>
      </c>
      <c r="AL62" s="34"/>
      <c r="AM62" s="35">
        <f t="shared" si="120"/>
        <v>0.0</v>
      </c>
      <c r="AN62" s="34"/>
      <c r="AO62" s="35">
        <f t="shared" si="121"/>
        <v>0.0</v>
      </c>
      <c r="AP62" s="36">
        <f t="shared" si="29"/>
        <v>0.0</v>
      </c>
      <c r="AQ62" s="34"/>
      <c r="AR62" s="34"/>
      <c r="AS62" s="34"/>
      <c r="AT62" s="31">
        <f t="shared" si="30"/>
        <v>0.0</v>
      </c>
      <c r="AU62" s="51"/>
      <c r="AV62" s="38"/>
      <c r="AW62" s="38"/>
      <c r="AX62" s="38"/>
      <c r="AY62" s="38"/>
      <c r="AZ62" s="39" t="e">
        <f>VLOOKUP(C62,Employees!D:H,5,FALSE)</f>
        <v>#N/A</v>
      </c>
      <c r="BA62" s="38">
        <f t="shared" si="31"/>
        <v>0.0</v>
      </c>
      <c r="BB62" s="38">
        <f t="shared" si="32"/>
        <v>0.0</v>
      </c>
      <c r="BC62" s="38">
        <f t="shared" si="33"/>
        <v>0.0</v>
      </c>
      <c r="BD62" s="38">
        <f t="shared" si="34"/>
        <v>0.0</v>
      </c>
      <c r="BE62" s="38">
        <f t="shared" si="35"/>
        <v>0.0</v>
      </c>
      <c r="BF62" s="38">
        <f t="shared" si="36"/>
        <v>0.0</v>
      </c>
      <c r="BG62" s="38">
        <f t="shared" si="37"/>
        <v>0.0</v>
      </c>
      <c r="BH62" s="38">
        <f t="shared" si="38"/>
        <v>0.0</v>
      </c>
      <c r="BI62" s="38">
        <f t="shared" si="39"/>
        <v>0.0</v>
      </c>
      <c r="BJ62" s="38">
        <f t="shared" si="40"/>
        <v>0.0</v>
      </c>
      <c r="BK62" s="38">
        <f t="shared" si="41"/>
        <v>0.0</v>
      </c>
      <c r="BL62" s="38">
        <f t="shared" si="42"/>
        <v>0.0</v>
      </c>
      <c r="BM62" s="38">
        <f t="shared" si="43"/>
        <v>0.0</v>
      </c>
      <c r="BN62" s="38">
        <f t="shared" si="44"/>
        <v>0.0</v>
      </c>
      <c r="BO62" s="38">
        <f t="shared" si="45"/>
        <v>0.0</v>
      </c>
      <c r="BP62" s="38">
        <f t="shared" si="46"/>
        <v>0.0</v>
      </c>
      <c r="BQ62" s="38">
        <f t="shared" si="47"/>
        <v>0.0</v>
      </c>
      <c r="BR62" s="38">
        <f t="shared" si="48"/>
        <v>0.0</v>
      </c>
      <c r="BS62" s="38">
        <f t="shared" si="49"/>
        <v>0.0</v>
      </c>
      <c r="BT62" s="38">
        <f t="shared" si="50"/>
        <v>0.0</v>
      </c>
      <c r="BU62" s="38">
        <f t="shared" si="51"/>
        <v>0.0</v>
      </c>
      <c r="BV62" s="38">
        <f t="shared" si="52"/>
        <v>0.0</v>
      </c>
      <c r="BW62" s="38">
        <f t="shared" si="53"/>
        <v>0.0</v>
      </c>
      <c r="BX62" s="38">
        <f t="shared" si="54"/>
        <v>0.0</v>
      </c>
      <c r="BY62" s="38">
        <f t="shared" si="55"/>
        <v>0.0</v>
      </c>
      <c r="BZ62" s="38">
        <f t="shared" si="56"/>
        <v>0.0</v>
      </c>
      <c r="CA62" s="38">
        <f t="shared" si="57"/>
        <v>0.0</v>
      </c>
      <c r="CB62" s="38">
        <f t="shared" si="58"/>
        <v>0.0</v>
      </c>
      <c r="CC62" s="38">
        <f t="shared" si="59"/>
        <v>0.0</v>
      </c>
      <c r="CD62" s="38">
        <f t="shared" si="60"/>
        <v>0.0</v>
      </c>
      <c r="CE62" s="38">
        <f t="shared" si="61"/>
        <v>0.0</v>
      </c>
      <c r="CF62" s="38">
        <f t="shared" si="62"/>
        <v>0.0</v>
      </c>
      <c r="CG62" s="38">
        <f t="shared" si="63"/>
        <v>0.0</v>
      </c>
      <c r="CH62" s="38">
        <f t="shared" si="64"/>
        <v>0.0</v>
      </c>
      <c r="CI62" s="38">
        <f t="shared" si="65"/>
        <v>0.0</v>
      </c>
      <c r="CJ62" s="38"/>
      <c r="CK62" s="13">
        <f t="shared" si="83"/>
        <v>0.0</v>
      </c>
    </row>
    <row r="63" spans="8:8" ht="38.0" customHeight="1">
      <c r="A63" s="27" t="str">
        <f t="shared" si="82"/>
        <v/>
      </c>
      <c r="B63" s="28"/>
      <c r="C63" s="50"/>
      <c r="D63" s="41"/>
      <c r="E63" s="41"/>
      <c r="F63" s="31">
        <f t="shared" si="21"/>
        <v>0.0</v>
      </c>
      <c r="G63" s="41"/>
      <c r="H63" s="41"/>
      <c r="I63" s="31">
        <f t="shared" si="22"/>
        <v>0.0</v>
      </c>
      <c r="J63" s="48"/>
      <c r="K63" s="47"/>
      <c r="L63" s="31">
        <f t="shared" si="23"/>
        <v>0.0</v>
      </c>
      <c r="M63" s="47"/>
      <c r="N63" s="47"/>
      <c r="O63" s="31">
        <f t="shared" si="24"/>
        <v>0.0</v>
      </c>
      <c r="P63" s="47"/>
      <c r="Q63" s="47"/>
      <c r="R63" s="31">
        <f t="shared" si="25"/>
        <v>0.0</v>
      </c>
      <c r="S63" s="47"/>
      <c r="T63" s="47"/>
      <c r="U63" s="31">
        <f t="shared" si="26"/>
        <v>0.0</v>
      </c>
      <c r="V63" s="47"/>
      <c r="W63" s="47"/>
      <c r="X63" s="31">
        <f t="shared" si="27"/>
        <v>0.0</v>
      </c>
      <c r="Y63" s="31"/>
      <c r="Z63" s="31"/>
      <c r="AA63" s="31"/>
      <c r="AB63" s="31">
        <f t="shared" si="28"/>
        <v>0.0</v>
      </c>
      <c r="AC63" s="33"/>
      <c r="AD63" s="34"/>
      <c r="AE63" s="35">
        <f t="shared" si="116"/>
        <v>0.0</v>
      </c>
      <c r="AF63" s="34"/>
      <c r="AG63" s="35">
        <f t="shared" si="117"/>
        <v>0.0</v>
      </c>
      <c r="AH63" s="34"/>
      <c r="AI63" s="35">
        <f t="shared" si="118"/>
        <v>0.0</v>
      </c>
      <c r="AJ63" s="34"/>
      <c r="AK63" s="35">
        <f t="shared" si="119"/>
        <v>0.0</v>
      </c>
      <c r="AL63" s="34"/>
      <c r="AM63" s="35">
        <f t="shared" si="120"/>
        <v>0.0</v>
      </c>
      <c r="AN63" s="34"/>
      <c r="AO63" s="35">
        <f t="shared" si="121"/>
        <v>0.0</v>
      </c>
      <c r="AP63" s="36">
        <f t="shared" si="29"/>
        <v>0.0</v>
      </c>
      <c r="AQ63" s="34"/>
      <c r="AR63" s="34"/>
      <c r="AS63" s="34"/>
      <c r="AT63" s="31">
        <f t="shared" si="30"/>
        <v>0.0</v>
      </c>
      <c r="AU63" s="37"/>
      <c r="AV63" s="38"/>
      <c r="AW63" s="38"/>
      <c r="AX63" s="38"/>
      <c r="AY63" s="38"/>
      <c r="AZ63" s="39" t="e">
        <f>VLOOKUP(C63,Employees!D:H,5,FALSE)</f>
        <v>#N/A</v>
      </c>
      <c r="BA63" s="38">
        <f t="shared" si="31"/>
        <v>0.0</v>
      </c>
      <c r="BB63" s="38">
        <f t="shared" si="32"/>
        <v>0.0</v>
      </c>
      <c r="BC63" s="38">
        <f t="shared" si="33"/>
        <v>0.0</v>
      </c>
      <c r="BD63" s="38">
        <f t="shared" si="34"/>
        <v>0.0</v>
      </c>
      <c r="BE63" s="38">
        <f t="shared" si="35"/>
        <v>0.0</v>
      </c>
      <c r="BF63" s="38">
        <f t="shared" si="36"/>
        <v>0.0</v>
      </c>
      <c r="BG63" s="38">
        <f t="shared" si="37"/>
        <v>0.0</v>
      </c>
      <c r="BH63" s="38">
        <f t="shared" si="38"/>
        <v>0.0</v>
      </c>
      <c r="BI63" s="38">
        <f t="shared" si="39"/>
        <v>0.0</v>
      </c>
      <c r="BJ63" s="38">
        <f t="shared" si="40"/>
        <v>0.0</v>
      </c>
      <c r="BK63" s="38">
        <f t="shared" si="41"/>
        <v>0.0</v>
      </c>
      <c r="BL63" s="38">
        <f t="shared" si="42"/>
        <v>0.0</v>
      </c>
      <c r="BM63" s="38">
        <f t="shared" si="43"/>
        <v>0.0</v>
      </c>
      <c r="BN63" s="38">
        <f t="shared" si="44"/>
        <v>0.0</v>
      </c>
      <c r="BO63" s="38">
        <f t="shared" si="45"/>
        <v>0.0</v>
      </c>
      <c r="BP63" s="38">
        <f t="shared" si="46"/>
        <v>0.0</v>
      </c>
      <c r="BQ63" s="38">
        <f t="shared" si="47"/>
        <v>0.0</v>
      </c>
      <c r="BR63" s="38">
        <f t="shared" si="48"/>
        <v>0.0</v>
      </c>
      <c r="BS63" s="38">
        <f t="shared" si="49"/>
        <v>0.0</v>
      </c>
      <c r="BT63" s="38">
        <f t="shared" si="50"/>
        <v>0.0</v>
      </c>
      <c r="BU63" s="38">
        <f t="shared" si="51"/>
        <v>0.0</v>
      </c>
      <c r="BV63" s="38">
        <f t="shared" si="52"/>
        <v>0.0</v>
      </c>
      <c r="BW63" s="38">
        <f t="shared" si="53"/>
        <v>0.0</v>
      </c>
      <c r="BX63" s="38">
        <f t="shared" si="54"/>
        <v>0.0</v>
      </c>
      <c r="BY63" s="38">
        <f t="shared" si="55"/>
        <v>0.0</v>
      </c>
      <c r="BZ63" s="38">
        <f t="shared" si="56"/>
        <v>0.0</v>
      </c>
      <c r="CA63" s="38">
        <f t="shared" si="57"/>
        <v>0.0</v>
      </c>
      <c r="CB63" s="38">
        <f t="shared" si="58"/>
        <v>0.0</v>
      </c>
      <c r="CC63" s="38">
        <f t="shared" si="59"/>
        <v>0.0</v>
      </c>
      <c r="CD63" s="38">
        <f t="shared" si="60"/>
        <v>0.0</v>
      </c>
      <c r="CE63" s="38">
        <f t="shared" si="61"/>
        <v>0.0</v>
      </c>
      <c r="CF63" s="38">
        <f t="shared" si="62"/>
        <v>0.0</v>
      </c>
      <c r="CG63" s="38">
        <f t="shared" si="63"/>
        <v>0.0</v>
      </c>
      <c r="CH63" s="38">
        <f t="shared" si="64"/>
        <v>0.0</v>
      </c>
      <c r="CI63" s="38">
        <f t="shared" si="65"/>
        <v>0.0</v>
      </c>
      <c r="CJ63" s="38"/>
      <c r="CK63" s="13">
        <f t="shared" si="83"/>
        <v>0.0</v>
      </c>
    </row>
    <row r="64" spans="8:8" ht="38.0" customHeight="1">
      <c r="A64" s="27" t="str">
        <f t="shared" si="82"/>
        <v/>
      </c>
      <c r="B64" s="28"/>
      <c r="C64" s="50"/>
      <c r="D64" s="41"/>
      <c r="E64" s="41"/>
      <c r="F64" s="31">
        <f t="shared" si="21"/>
        <v>0.0</v>
      </c>
      <c r="G64" s="41"/>
      <c r="H64" s="41"/>
      <c r="I64" s="31">
        <f t="shared" si="22"/>
        <v>0.0</v>
      </c>
      <c r="J64" s="48"/>
      <c r="K64" s="47"/>
      <c r="L64" s="31">
        <f t="shared" si="23"/>
        <v>0.0</v>
      </c>
      <c r="M64" s="47"/>
      <c r="N64" s="47"/>
      <c r="O64" s="31">
        <f t="shared" si="24"/>
        <v>0.0</v>
      </c>
      <c r="P64" s="47"/>
      <c r="Q64" s="47"/>
      <c r="R64" s="31">
        <f t="shared" si="25"/>
        <v>0.0</v>
      </c>
      <c r="S64" s="47"/>
      <c r="T64" s="47"/>
      <c r="U64" s="31">
        <f t="shared" si="26"/>
        <v>0.0</v>
      </c>
      <c r="V64" s="47"/>
      <c r="W64" s="47"/>
      <c r="X64" s="31">
        <f t="shared" si="27"/>
        <v>0.0</v>
      </c>
      <c r="Y64" s="31"/>
      <c r="Z64" s="31"/>
      <c r="AA64" s="31"/>
      <c r="AB64" s="31">
        <f t="shared" si="28"/>
        <v>0.0</v>
      </c>
      <c r="AC64" s="33"/>
      <c r="AD64" s="34"/>
      <c r="AE64" s="35">
        <f t="shared" si="116"/>
        <v>0.0</v>
      </c>
      <c r="AF64" s="34"/>
      <c r="AG64" s="35">
        <f t="shared" si="117"/>
        <v>0.0</v>
      </c>
      <c r="AH64" s="34"/>
      <c r="AI64" s="35">
        <f t="shared" si="118"/>
        <v>0.0</v>
      </c>
      <c r="AJ64" s="34"/>
      <c r="AK64" s="35">
        <f t="shared" si="119"/>
        <v>0.0</v>
      </c>
      <c r="AL64" s="34"/>
      <c r="AM64" s="35">
        <f t="shared" si="120"/>
        <v>0.0</v>
      </c>
      <c r="AN64" s="34"/>
      <c r="AO64" s="35">
        <f t="shared" si="121"/>
        <v>0.0</v>
      </c>
      <c r="AP64" s="36">
        <f t="shared" si="29"/>
        <v>0.0</v>
      </c>
      <c r="AQ64" s="34"/>
      <c r="AR64" s="34"/>
      <c r="AS64" s="34"/>
      <c r="AT64" s="31">
        <f t="shared" si="30"/>
        <v>0.0</v>
      </c>
      <c r="AU64" s="37"/>
      <c r="AV64" s="38"/>
      <c r="AW64" s="38"/>
      <c r="AX64" s="38"/>
      <c r="AY64" s="38"/>
      <c r="AZ64" s="39" t="e">
        <f>VLOOKUP(C64,Employees!D:H,5,FALSE)</f>
        <v>#N/A</v>
      </c>
      <c r="BA64" s="38">
        <f t="shared" si="31"/>
        <v>0.0</v>
      </c>
      <c r="BB64" s="38">
        <f t="shared" si="32"/>
        <v>0.0</v>
      </c>
      <c r="BC64" s="38">
        <f t="shared" si="33"/>
        <v>0.0</v>
      </c>
      <c r="BD64" s="38">
        <f t="shared" si="34"/>
        <v>0.0</v>
      </c>
      <c r="BE64" s="38">
        <f t="shared" si="35"/>
        <v>0.0</v>
      </c>
      <c r="BF64" s="38">
        <f t="shared" si="36"/>
        <v>0.0</v>
      </c>
      <c r="BG64" s="38">
        <f t="shared" si="37"/>
        <v>0.0</v>
      </c>
      <c r="BH64" s="38">
        <f t="shared" si="38"/>
        <v>0.0</v>
      </c>
      <c r="BI64" s="38">
        <f t="shared" si="39"/>
        <v>0.0</v>
      </c>
      <c r="BJ64" s="38">
        <f t="shared" si="40"/>
        <v>0.0</v>
      </c>
      <c r="BK64" s="38">
        <f t="shared" si="41"/>
        <v>0.0</v>
      </c>
      <c r="BL64" s="38">
        <f t="shared" si="42"/>
        <v>0.0</v>
      </c>
      <c r="BM64" s="38">
        <f t="shared" si="43"/>
        <v>0.0</v>
      </c>
      <c r="BN64" s="38">
        <f t="shared" si="44"/>
        <v>0.0</v>
      </c>
      <c r="BO64" s="38">
        <f t="shared" si="45"/>
        <v>0.0</v>
      </c>
      <c r="BP64" s="38">
        <f t="shared" si="46"/>
        <v>0.0</v>
      </c>
      <c r="BQ64" s="38">
        <f t="shared" si="47"/>
        <v>0.0</v>
      </c>
      <c r="BR64" s="38">
        <f t="shared" si="48"/>
        <v>0.0</v>
      </c>
      <c r="BS64" s="38">
        <f t="shared" si="49"/>
        <v>0.0</v>
      </c>
      <c r="BT64" s="38">
        <f t="shared" si="50"/>
        <v>0.0</v>
      </c>
      <c r="BU64" s="38">
        <f t="shared" si="51"/>
        <v>0.0</v>
      </c>
      <c r="BV64" s="38">
        <f t="shared" si="52"/>
        <v>0.0</v>
      </c>
      <c r="BW64" s="38">
        <f t="shared" si="53"/>
        <v>0.0</v>
      </c>
      <c r="BX64" s="38">
        <f t="shared" si="54"/>
        <v>0.0</v>
      </c>
      <c r="BY64" s="38">
        <f t="shared" si="55"/>
        <v>0.0</v>
      </c>
      <c r="BZ64" s="38">
        <f t="shared" si="56"/>
        <v>0.0</v>
      </c>
      <c r="CA64" s="38">
        <f t="shared" si="57"/>
        <v>0.0</v>
      </c>
      <c r="CB64" s="38">
        <f t="shared" si="58"/>
        <v>0.0</v>
      </c>
      <c r="CC64" s="38">
        <f t="shared" si="59"/>
        <v>0.0</v>
      </c>
      <c r="CD64" s="38">
        <f t="shared" si="60"/>
        <v>0.0</v>
      </c>
      <c r="CE64" s="38">
        <f t="shared" si="61"/>
        <v>0.0</v>
      </c>
      <c r="CF64" s="38">
        <f t="shared" si="62"/>
        <v>0.0</v>
      </c>
      <c r="CG64" s="38">
        <f t="shared" si="63"/>
        <v>0.0</v>
      </c>
      <c r="CH64" s="38">
        <f t="shared" si="64"/>
        <v>0.0</v>
      </c>
      <c r="CI64" s="38">
        <f t="shared" si="65"/>
        <v>0.0</v>
      </c>
      <c r="CJ64" s="38"/>
      <c r="CK64" s="13">
        <f t="shared" si="83"/>
        <v>0.0</v>
      </c>
    </row>
    <row r="65" spans="8:8" ht="38.0" customHeight="1">
      <c r="A65" s="27" t="str">
        <f t="shared" si="82"/>
        <v/>
      </c>
      <c r="B65" s="28"/>
      <c r="C65" s="50"/>
      <c r="D65" s="41"/>
      <c r="E65" s="41"/>
      <c r="F65" s="31">
        <f t="shared" si="21"/>
        <v>0.0</v>
      </c>
      <c r="G65" s="41"/>
      <c r="H65" s="41"/>
      <c r="I65" s="31">
        <f t="shared" si="22"/>
        <v>0.0</v>
      </c>
      <c r="J65" s="48"/>
      <c r="K65" s="47"/>
      <c r="L65" s="31">
        <f t="shared" si="23"/>
        <v>0.0</v>
      </c>
      <c r="M65" s="47"/>
      <c r="N65" s="47"/>
      <c r="O65" s="31">
        <f t="shared" si="24"/>
        <v>0.0</v>
      </c>
      <c r="P65" s="47"/>
      <c r="Q65" s="47"/>
      <c r="R65" s="31">
        <f t="shared" si="25"/>
        <v>0.0</v>
      </c>
      <c r="S65" s="47"/>
      <c r="T65" s="47"/>
      <c r="U65" s="31">
        <f t="shared" si="26"/>
        <v>0.0</v>
      </c>
      <c r="V65" s="47"/>
      <c r="W65" s="47"/>
      <c r="X65" s="31">
        <f t="shared" si="27"/>
        <v>0.0</v>
      </c>
      <c r="Y65" s="31"/>
      <c r="Z65" s="31"/>
      <c r="AA65" s="31"/>
      <c r="AB65" s="31">
        <f t="shared" si="28"/>
        <v>0.0</v>
      </c>
      <c r="AC65" s="33"/>
      <c r="AD65" s="34"/>
      <c r="AE65" s="35">
        <f t="shared" si="116"/>
        <v>0.0</v>
      </c>
      <c r="AF65" s="34"/>
      <c r="AG65" s="35">
        <f t="shared" si="117"/>
        <v>0.0</v>
      </c>
      <c r="AH65" s="34"/>
      <c r="AI65" s="35">
        <f t="shared" si="118"/>
        <v>0.0</v>
      </c>
      <c r="AJ65" s="34"/>
      <c r="AK65" s="35">
        <f t="shared" si="119"/>
        <v>0.0</v>
      </c>
      <c r="AL65" s="34"/>
      <c r="AM65" s="35">
        <f t="shared" si="120"/>
        <v>0.0</v>
      </c>
      <c r="AN65" s="34"/>
      <c r="AO65" s="35">
        <f t="shared" si="121"/>
        <v>0.0</v>
      </c>
      <c r="AP65" s="36">
        <f t="shared" si="29"/>
        <v>0.0</v>
      </c>
      <c r="AQ65" s="34"/>
      <c r="AR65" s="34"/>
      <c r="AS65" s="34"/>
      <c r="AT65" s="31">
        <f t="shared" si="30"/>
        <v>0.0</v>
      </c>
      <c r="AU65" s="37"/>
      <c r="AV65" s="38"/>
      <c r="AW65" s="38"/>
      <c r="AX65" s="38"/>
      <c r="AY65" s="38"/>
      <c r="AZ65" s="39" t="e">
        <f>VLOOKUP(C65,Employees!D:H,5,FALSE)</f>
        <v>#N/A</v>
      </c>
      <c r="BA65" s="38">
        <f t="shared" si="31"/>
        <v>0.0</v>
      </c>
      <c r="BB65" s="38">
        <f t="shared" si="32"/>
        <v>0.0</v>
      </c>
      <c r="BC65" s="38">
        <f t="shared" si="33"/>
        <v>0.0</v>
      </c>
      <c r="BD65" s="38">
        <f t="shared" si="34"/>
        <v>0.0</v>
      </c>
      <c r="BE65" s="38">
        <f t="shared" si="35"/>
        <v>0.0</v>
      </c>
      <c r="BF65" s="38">
        <f t="shared" si="36"/>
        <v>0.0</v>
      </c>
      <c r="BG65" s="38">
        <f t="shared" si="37"/>
        <v>0.0</v>
      </c>
      <c r="BH65" s="38">
        <f t="shared" si="38"/>
        <v>0.0</v>
      </c>
      <c r="BI65" s="38">
        <f t="shared" si="39"/>
        <v>0.0</v>
      </c>
      <c r="BJ65" s="38">
        <f t="shared" si="40"/>
        <v>0.0</v>
      </c>
      <c r="BK65" s="38">
        <f t="shared" si="41"/>
        <v>0.0</v>
      </c>
      <c r="BL65" s="38">
        <f t="shared" si="42"/>
        <v>0.0</v>
      </c>
      <c r="BM65" s="38">
        <f t="shared" si="43"/>
        <v>0.0</v>
      </c>
      <c r="BN65" s="38">
        <f t="shared" si="44"/>
        <v>0.0</v>
      </c>
      <c r="BO65" s="38">
        <f t="shared" si="45"/>
        <v>0.0</v>
      </c>
      <c r="BP65" s="38">
        <f t="shared" si="46"/>
        <v>0.0</v>
      </c>
      <c r="BQ65" s="38">
        <f t="shared" si="47"/>
        <v>0.0</v>
      </c>
      <c r="BR65" s="38">
        <f t="shared" si="48"/>
        <v>0.0</v>
      </c>
      <c r="BS65" s="38">
        <f t="shared" si="49"/>
        <v>0.0</v>
      </c>
      <c r="BT65" s="38">
        <f t="shared" si="50"/>
        <v>0.0</v>
      </c>
      <c r="BU65" s="38">
        <f t="shared" si="51"/>
        <v>0.0</v>
      </c>
      <c r="BV65" s="38">
        <f t="shared" si="52"/>
        <v>0.0</v>
      </c>
      <c r="BW65" s="38">
        <f t="shared" si="53"/>
        <v>0.0</v>
      </c>
      <c r="BX65" s="38">
        <f t="shared" si="54"/>
        <v>0.0</v>
      </c>
      <c r="BY65" s="38">
        <f t="shared" si="55"/>
        <v>0.0</v>
      </c>
      <c r="BZ65" s="38">
        <f t="shared" si="56"/>
        <v>0.0</v>
      </c>
      <c r="CA65" s="38">
        <f t="shared" si="57"/>
        <v>0.0</v>
      </c>
      <c r="CB65" s="38">
        <f t="shared" si="58"/>
        <v>0.0</v>
      </c>
      <c r="CC65" s="38">
        <f t="shared" si="59"/>
        <v>0.0</v>
      </c>
      <c r="CD65" s="38">
        <f t="shared" si="60"/>
        <v>0.0</v>
      </c>
      <c r="CE65" s="38">
        <f t="shared" si="61"/>
        <v>0.0</v>
      </c>
      <c r="CF65" s="38">
        <f t="shared" si="62"/>
        <v>0.0</v>
      </c>
      <c r="CG65" s="38">
        <f t="shared" si="63"/>
        <v>0.0</v>
      </c>
      <c r="CH65" s="38">
        <f t="shared" si="64"/>
        <v>0.0</v>
      </c>
      <c r="CI65" s="38">
        <f t="shared" si="65"/>
        <v>0.0</v>
      </c>
      <c r="CJ65" s="38"/>
      <c r="CK65" s="13">
        <f t="shared" si="83"/>
        <v>0.0</v>
      </c>
    </row>
    <row r="66" spans="8:8" ht="38.0" customHeight="1">
      <c r="A66" s="27" t="str">
        <f t="shared" si="122" ref="A66:A100">IF(ISNA(AZ66),"",AZ66)</f>
        <v/>
      </c>
      <c r="B66" s="28"/>
      <c r="C66" s="50"/>
      <c r="D66" s="41"/>
      <c r="E66" s="41"/>
      <c r="F66" s="31">
        <f t="shared" si="21"/>
        <v>0.0</v>
      </c>
      <c r="G66" s="41"/>
      <c r="H66" s="41"/>
      <c r="I66" s="31">
        <f t="shared" si="22"/>
        <v>0.0</v>
      </c>
      <c r="J66" s="48"/>
      <c r="K66" s="47"/>
      <c r="L66" s="31">
        <f t="shared" si="23"/>
        <v>0.0</v>
      </c>
      <c r="M66" s="47"/>
      <c r="N66" s="47"/>
      <c r="O66" s="31">
        <f t="shared" si="24"/>
        <v>0.0</v>
      </c>
      <c r="P66" s="47"/>
      <c r="Q66" s="47"/>
      <c r="R66" s="31">
        <f t="shared" si="25"/>
        <v>0.0</v>
      </c>
      <c r="S66" s="47"/>
      <c r="T66" s="47"/>
      <c r="U66" s="31">
        <f t="shared" si="26"/>
        <v>0.0</v>
      </c>
      <c r="V66" s="47"/>
      <c r="W66" s="47"/>
      <c r="X66" s="31">
        <f t="shared" si="27"/>
        <v>0.0</v>
      </c>
      <c r="Y66" s="31"/>
      <c r="Z66" s="31"/>
      <c r="AA66" s="31"/>
      <c r="AB66" s="31">
        <f t="shared" si="28"/>
        <v>0.0</v>
      </c>
      <c r="AC66" s="33"/>
      <c r="AD66" s="34"/>
      <c r="AE66" s="35">
        <f t="shared" si="116"/>
        <v>0.0</v>
      </c>
      <c r="AF66" s="34"/>
      <c r="AG66" s="35">
        <f t="shared" si="117"/>
        <v>0.0</v>
      </c>
      <c r="AH66" s="34"/>
      <c r="AI66" s="35">
        <f t="shared" si="118"/>
        <v>0.0</v>
      </c>
      <c r="AJ66" s="34"/>
      <c r="AK66" s="35">
        <f t="shared" si="119"/>
        <v>0.0</v>
      </c>
      <c r="AL66" s="34"/>
      <c r="AM66" s="35">
        <f t="shared" si="120"/>
        <v>0.0</v>
      </c>
      <c r="AN66" s="34"/>
      <c r="AO66" s="35">
        <f t="shared" si="121"/>
        <v>0.0</v>
      </c>
      <c r="AP66" s="36">
        <f t="shared" si="29"/>
        <v>0.0</v>
      </c>
      <c r="AQ66" s="34"/>
      <c r="AR66" s="34"/>
      <c r="AS66" s="34"/>
      <c r="AT66" s="31">
        <f t="shared" si="30"/>
        <v>0.0</v>
      </c>
      <c r="AU66" s="37"/>
      <c r="AV66" s="38"/>
      <c r="AW66" s="38"/>
      <c r="AX66" s="38"/>
      <c r="AY66" s="38"/>
      <c r="AZ66" s="39" t="e">
        <f>VLOOKUP(C66,Employees!D:H,5,FALSE)</f>
        <v>#N/A</v>
      </c>
      <c r="BA66" s="38">
        <f t="shared" si="31"/>
        <v>0.0</v>
      </c>
      <c r="BB66" s="38">
        <f t="shared" si="32"/>
        <v>0.0</v>
      </c>
      <c r="BC66" s="38">
        <f t="shared" si="33"/>
        <v>0.0</v>
      </c>
      <c r="BD66" s="38">
        <f t="shared" si="34"/>
        <v>0.0</v>
      </c>
      <c r="BE66" s="38">
        <f t="shared" si="35"/>
        <v>0.0</v>
      </c>
      <c r="BF66" s="38">
        <f t="shared" si="36"/>
        <v>0.0</v>
      </c>
      <c r="BG66" s="38">
        <f t="shared" si="37"/>
        <v>0.0</v>
      </c>
      <c r="BH66" s="38">
        <f t="shared" si="38"/>
        <v>0.0</v>
      </c>
      <c r="BI66" s="38">
        <f t="shared" si="39"/>
        <v>0.0</v>
      </c>
      <c r="BJ66" s="38">
        <f t="shared" si="40"/>
        <v>0.0</v>
      </c>
      <c r="BK66" s="38">
        <f t="shared" si="41"/>
        <v>0.0</v>
      </c>
      <c r="BL66" s="38">
        <f t="shared" si="42"/>
        <v>0.0</v>
      </c>
      <c r="BM66" s="38">
        <f t="shared" si="43"/>
        <v>0.0</v>
      </c>
      <c r="BN66" s="38">
        <f t="shared" si="44"/>
        <v>0.0</v>
      </c>
      <c r="BO66" s="38">
        <f t="shared" si="45"/>
        <v>0.0</v>
      </c>
      <c r="BP66" s="38">
        <f t="shared" si="46"/>
        <v>0.0</v>
      </c>
      <c r="BQ66" s="38">
        <f t="shared" si="47"/>
        <v>0.0</v>
      </c>
      <c r="BR66" s="38">
        <f t="shared" si="48"/>
        <v>0.0</v>
      </c>
      <c r="BS66" s="38">
        <f t="shared" si="49"/>
        <v>0.0</v>
      </c>
      <c r="BT66" s="38">
        <f t="shared" si="50"/>
        <v>0.0</v>
      </c>
      <c r="BU66" s="38">
        <f t="shared" si="51"/>
        <v>0.0</v>
      </c>
      <c r="BV66" s="38">
        <f t="shared" si="52"/>
        <v>0.0</v>
      </c>
      <c r="BW66" s="38">
        <f t="shared" si="53"/>
        <v>0.0</v>
      </c>
      <c r="BX66" s="38">
        <f t="shared" si="54"/>
        <v>0.0</v>
      </c>
      <c r="BY66" s="38">
        <f t="shared" si="55"/>
        <v>0.0</v>
      </c>
      <c r="BZ66" s="38">
        <f t="shared" si="56"/>
        <v>0.0</v>
      </c>
      <c r="CA66" s="38">
        <f t="shared" si="57"/>
        <v>0.0</v>
      </c>
      <c r="CB66" s="38">
        <f t="shared" si="58"/>
        <v>0.0</v>
      </c>
      <c r="CC66" s="38">
        <f t="shared" si="59"/>
        <v>0.0</v>
      </c>
      <c r="CD66" s="38">
        <f t="shared" si="60"/>
        <v>0.0</v>
      </c>
      <c r="CE66" s="38">
        <f t="shared" si="61"/>
        <v>0.0</v>
      </c>
      <c r="CF66" s="38">
        <f t="shared" si="62"/>
        <v>0.0</v>
      </c>
      <c r="CG66" s="38">
        <f t="shared" si="63"/>
        <v>0.0</v>
      </c>
      <c r="CH66" s="38">
        <f t="shared" si="64"/>
        <v>0.0</v>
      </c>
      <c r="CI66" s="38">
        <f t="shared" si="65"/>
        <v>0.0</v>
      </c>
      <c r="CJ66" s="38"/>
      <c r="CK66" s="13">
        <f t="shared" si="123" ref="CK66:CK100">SUM(IF(F66&gt;0,1,0),IF(I66&gt;0,1,0),IF(L66&gt;0,1,0),IF(O66&gt;0,1,0),IF(R66&gt;0,1,0),IF(U66&gt;0,1,0),IF(X66&gt;0,1,0))</f>
        <v>0.0</v>
      </c>
    </row>
    <row r="67" spans="8:8" ht="38.0" customHeight="1">
      <c r="A67" s="27" t="str">
        <f t="shared" si="122"/>
        <v/>
      </c>
      <c r="B67" s="28"/>
      <c r="C67" s="50"/>
      <c r="D67" s="41"/>
      <c r="E67" s="41"/>
      <c r="F67" s="31">
        <f t="shared" si="21"/>
        <v>0.0</v>
      </c>
      <c r="G67" s="41"/>
      <c r="H67" s="47"/>
      <c r="I67" s="31">
        <f t="shared" si="22"/>
        <v>0.0</v>
      </c>
      <c r="J67" s="48"/>
      <c r="K67" s="47"/>
      <c r="L67" s="31">
        <f t="shared" si="23"/>
        <v>0.0</v>
      </c>
      <c r="M67" s="47"/>
      <c r="N67" s="47"/>
      <c r="O67" s="31">
        <f t="shared" si="24"/>
        <v>0.0</v>
      </c>
      <c r="P67" s="47"/>
      <c r="Q67" s="47"/>
      <c r="R67" s="31">
        <f t="shared" si="25"/>
        <v>0.0</v>
      </c>
      <c r="S67" s="47"/>
      <c r="T67" s="47"/>
      <c r="U67" s="31">
        <f t="shared" si="26"/>
        <v>0.0</v>
      </c>
      <c r="V67" s="47"/>
      <c r="W67" s="47"/>
      <c r="X67" s="31">
        <f t="shared" si="27"/>
        <v>0.0</v>
      </c>
      <c r="Y67" s="31"/>
      <c r="Z67" s="31"/>
      <c r="AA67" s="31"/>
      <c r="AB67" s="31">
        <f t="shared" si="28"/>
        <v>0.0</v>
      </c>
      <c r="AC67" s="33"/>
      <c r="AD67" s="34"/>
      <c r="AE67" s="35">
        <f t="shared" si="116"/>
        <v>0.0</v>
      </c>
      <c r="AF67" s="34"/>
      <c r="AG67" s="35">
        <f t="shared" si="117"/>
        <v>0.0</v>
      </c>
      <c r="AH67" s="34"/>
      <c r="AI67" s="35">
        <f t="shared" si="118"/>
        <v>0.0</v>
      </c>
      <c r="AJ67" s="34"/>
      <c r="AK67" s="35">
        <f t="shared" si="119"/>
        <v>0.0</v>
      </c>
      <c r="AL67" s="34"/>
      <c r="AM67" s="35">
        <f t="shared" si="120"/>
        <v>0.0</v>
      </c>
      <c r="AN67" s="34"/>
      <c r="AO67" s="35">
        <f t="shared" si="121"/>
        <v>0.0</v>
      </c>
      <c r="AP67" s="36">
        <f t="shared" si="29"/>
        <v>0.0</v>
      </c>
      <c r="AQ67" s="34"/>
      <c r="AR67" s="34"/>
      <c r="AS67" s="34"/>
      <c r="AT67" s="31">
        <f t="shared" si="30"/>
        <v>0.0</v>
      </c>
      <c r="AU67" s="37"/>
      <c r="AV67" s="38"/>
      <c r="AW67" s="38"/>
      <c r="AX67" s="38"/>
      <c r="AY67" s="38"/>
      <c r="AZ67" s="39" t="e">
        <f>VLOOKUP(C67,Employees!D:H,5,FALSE)</f>
        <v>#N/A</v>
      </c>
      <c r="BA67" s="38">
        <f t="shared" si="124" ref="BA67:BA100">IF(ISBLANK(D67),0,(E67-D67)*24)</f>
        <v>0.0</v>
      </c>
      <c r="BB67" s="38">
        <f t="shared" si="125" ref="BB67:BB100">IF(BA67&gt;$AY$1,1,IF(BA67&gt;=$AX$1,0.5,0))</f>
        <v>0.0</v>
      </c>
      <c r="BC67" s="38">
        <f t="shared" si="126" ref="BC67:BC100">BA67-BB67-BD67-BE67</f>
        <v>0.0</v>
      </c>
      <c r="BD67" s="38">
        <f t="shared" si="127" ref="BD67:BD100">IF(AND(E67&gt;$AV$1),(MIN(E67,$AW$1)-MAX(D67,$AV$1))*24,0)</f>
        <v>0.0</v>
      </c>
      <c r="BE67" s="38">
        <f t="shared" si="128" ref="BE67:BE100">IF(E67&gt;$AW$1,(E67-$AW$1)*24,0)</f>
        <v>0.0</v>
      </c>
      <c r="BF67" s="38">
        <f t="shared" si="129" ref="BF67:BF100">IF(ISBLANK(G67),0,(H67-G67)*24)</f>
        <v>0.0</v>
      </c>
      <c r="BG67" s="38">
        <f t="shared" si="130" ref="BG67:BG100">IF(BF67&gt;$AY$1,1,IF(BF67&gt;=$AX$1,0.5,0))</f>
        <v>0.0</v>
      </c>
      <c r="BH67" s="38">
        <f t="shared" si="131" ref="BH67:BH100">BF67-BG67-BI67-BJ67</f>
        <v>0.0</v>
      </c>
      <c r="BI67" s="38">
        <f t="shared" si="132" ref="BI67:BI100">IF(AND(H67&gt;$AV$1),(MIN(H67,$AW$1)-MAX(G67,$AV$1))*24,0)</f>
        <v>0.0</v>
      </c>
      <c r="BJ67" s="38">
        <f t="shared" si="133" ref="BJ67:BJ100">IF(H67&gt;$AW$1,(H67-$AW$1)*24,0)</f>
        <v>0.0</v>
      </c>
      <c r="BK67" s="38">
        <f t="shared" si="134" ref="BK67:BK100">IF(ISBLANK(J67),0,(K67-J67)*24)</f>
        <v>0.0</v>
      </c>
      <c r="BL67" s="38">
        <f t="shared" si="135" ref="BL67:BL100">IF(BK67&gt;$AY$1,1,IF(BK67&gt;=$AX$1,0.5,0))</f>
        <v>0.0</v>
      </c>
      <c r="BM67" s="38">
        <f t="shared" si="136" ref="BM67:BM100">BK67-BL67-BN67-BO67</f>
        <v>0.0</v>
      </c>
      <c r="BN67" s="38">
        <f t="shared" si="137" ref="BN67:BN100">IF(AND(K67&gt;$AV$1),(MIN(K67,$AW$1)-MAX(J67,$AV$1))*24,0)</f>
        <v>0.0</v>
      </c>
      <c r="BO67" s="38">
        <f t="shared" si="138" ref="BO67:BO100">IF(K67&gt;$AW$1,(K67-$AW$1)*24,0)</f>
        <v>0.0</v>
      </c>
      <c r="BP67" s="38">
        <f t="shared" si="139" ref="BP67:BP100">IF(ISBLANK(M67),0,(N67-M67)*24)</f>
        <v>0.0</v>
      </c>
      <c r="BQ67" s="38">
        <f t="shared" si="140" ref="BQ67:BQ100">IF(BP67&gt;$AY$1,1,IF(BP67&gt;=$AX$1,0.5,0))</f>
        <v>0.0</v>
      </c>
      <c r="BR67" s="38">
        <f t="shared" si="141" ref="BR67:BR100">BP67-BQ67-BS67-BT67</f>
        <v>0.0</v>
      </c>
      <c r="BS67" s="38">
        <f t="shared" si="142" ref="BS67:BS100">IF(AND(N67&gt;$AV$1),(MIN(N67,$AW$1)-MAX(M67,$AV$1))*24,0)</f>
        <v>0.0</v>
      </c>
      <c r="BT67" s="38">
        <f t="shared" si="143" ref="BT67:BT100">IF(N67&gt;$AW$1,(N67-$AW$1)*24,0)</f>
        <v>0.0</v>
      </c>
      <c r="BU67" s="38">
        <f t="shared" si="144" ref="BU67:BU100">IF(ISBLANK(P67),0,(Q67-P67)*24)</f>
        <v>0.0</v>
      </c>
      <c r="BV67" s="38">
        <f t="shared" si="145" ref="BV67:BV100">IF(BU67&gt;$AY$1,1,IF(BU67&gt;=$AX$1,0.5,0))</f>
        <v>0.0</v>
      </c>
      <c r="BW67" s="38">
        <f t="shared" si="146" ref="BW67:BW100">BU67-BV67-BX67-BY67</f>
        <v>0.0</v>
      </c>
      <c r="BX67" s="38">
        <f t="shared" si="147" ref="BX67:BX100">IF(AND(Q67&gt;$AV$1),(MIN(Q67,$AW$1)-MAX(P67,$AV$1))*24,0)</f>
        <v>0.0</v>
      </c>
      <c r="BY67" s="38">
        <f t="shared" si="148" ref="BY67:BY100">IF(Q67&gt;$AW$1,(Q67-$AW$1)*24,0)</f>
        <v>0.0</v>
      </c>
      <c r="BZ67" s="38">
        <f t="shared" si="149" ref="BZ67:BZ100">IF(ISBLANK(S67),0,(T67-S67)*24)</f>
        <v>0.0</v>
      </c>
      <c r="CA67" s="38">
        <f t="shared" si="150" ref="CA67:CA100">IF(BZ67&gt;$AY$1,1,IF(BZ67&gt;=$AX$1,0.5,0))</f>
        <v>0.0</v>
      </c>
      <c r="CB67" s="38">
        <f t="shared" si="151" ref="CB67:CB100">BZ67-CA67-CC67-CD67</f>
        <v>0.0</v>
      </c>
      <c r="CC67" s="38">
        <f t="shared" si="152" ref="CC67:CC100">IF(AND(T67&gt;$AV$1),(MIN(T67,$AW$1)-MAX(S67,$AV$1))*24,0)</f>
        <v>0.0</v>
      </c>
      <c r="CD67" s="38">
        <f t="shared" si="153" ref="CD67:CD100">IF(T67&gt;$AW$1,(T67-$AW$1)*24,0)</f>
        <v>0.0</v>
      </c>
      <c r="CE67" s="38">
        <f t="shared" si="154" ref="CE67:CE100">IF(ISBLANK(V67),0,(W67-V67)*24)</f>
        <v>0.0</v>
      </c>
      <c r="CF67" s="38">
        <f t="shared" si="155" ref="CF67:CF100">IF(CE67&gt;$AY$1,1,IF(CE67&gt;=$AX$1,0.5,0))</f>
        <v>0.0</v>
      </c>
      <c r="CG67" s="38">
        <f t="shared" si="156" ref="CG67:CG100">CE67-CF67-CH67-CI67</f>
        <v>0.0</v>
      </c>
      <c r="CH67" s="38">
        <f t="shared" si="157" ref="CH67:CH100">IF(AND(W67&gt;$AV$1),(MIN(W67,$AW$1)-MAX(V67,$AV$1))*24,0)</f>
        <v>0.0</v>
      </c>
      <c r="CI67" s="38">
        <f t="shared" si="158" ref="CI67:CI100">IF(W67&gt;$AW$1,(W67-$AW$1)*24,0)</f>
        <v>0.0</v>
      </c>
      <c r="CJ67" s="38"/>
      <c r="CK67" s="13">
        <f t="shared" si="123"/>
        <v>0.0</v>
      </c>
    </row>
    <row r="68" spans="8:8" ht="38.0" customHeight="1">
      <c r="A68" s="27" t="str">
        <f t="shared" si="122"/>
        <v/>
      </c>
      <c r="B68" s="28"/>
      <c r="C68" s="50"/>
      <c r="D68" s="41"/>
      <c r="E68" s="41"/>
      <c r="F68" s="31">
        <f t="shared" si="21"/>
        <v>0.0</v>
      </c>
      <c r="G68" s="41"/>
      <c r="H68" s="41"/>
      <c r="I68" s="31">
        <f t="shared" si="22"/>
        <v>0.0</v>
      </c>
      <c r="J68" s="48"/>
      <c r="K68" s="47"/>
      <c r="L68" s="31">
        <f t="shared" si="23"/>
        <v>0.0</v>
      </c>
      <c r="M68" s="47"/>
      <c r="N68" s="47"/>
      <c r="O68" s="31">
        <f t="shared" si="24"/>
        <v>0.0</v>
      </c>
      <c r="P68" s="47"/>
      <c r="Q68" s="47"/>
      <c r="R68" s="31">
        <f t="shared" si="25"/>
        <v>0.0</v>
      </c>
      <c r="S68" s="47"/>
      <c r="T68" s="47"/>
      <c r="U68" s="31">
        <f t="shared" si="26"/>
        <v>0.0</v>
      </c>
      <c r="V68" s="47"/>
      <c r="W68" s="47"/>
      <c r="X68" s="31">
        <f t="shared" si="27"/>
        <v>0.0</v>
      </c>
      <c r="Y68" s="31"/>
      <c r="Z68" s="31"/>
      <c r="AA68" s="31"/>
      <c r="AB68" s="31">
        <f t="shared" si="28"/>
        <v>0.0</v>
      </c>
      <c r="AC68" s="33"/>
      <c r="AD68" s="34"/>
      <c r="AE68" s="35">
        <f t="shared" si="116"/>
        <v>0.0</v>
      </c>
      <c r="AF68" s="34"/>
      <c r="AG68" s="35">
        <f t="shared" si="117"/>
        <v>0.0</v>
      </c>
      <c r="AH68" s="34"/>
      <c r="AI68" s="35">
        <f t="shared" si="118"/>
        <v>0.0</v>
      </c>
      <c r="AJ68" s="34"/>
      <c r="AK68" s="35">
        <f t="shared" si="119"/>
        <v>0.0</v>
      </c>
      <c r="AL68" s="34"/>
      <c r="AM68" s="35">
        <f t="shared" si="120"/>
        <v>0.0</v>
      </c>
      <c r="AN68" s="34"/>
      <c r="AO68" s="35">
        <f t="shared" si="121"/>
        <v>0.0</v>
      </c>
      <c r="AP68" s="36">
        <f t="shared" si="29"/>
        <v>0.0</v>
      </c>
      <c r="AQ68" s="34"/>
      <c r="AR68" s="34"/>
      <c r="AS68" s="34"/>
      <c r="AT68" s="31">
        <f t="shared" si="30"/>
        <v>0.0</v>
      </c>
      <c r="AU68" s="37"/>
      <c r="AV68" s="38"/>
      <c r="AW68" s="38"/>
      <c r="AX68" s="38"/>
      <c r="AY68" s="38"/>
      <c r="AZ68" s="39" t="e">
        <f>VLOOKUP(C68,Employees!D:H,5,FALSE)</f>
        <v>#N/A</v>
      </c>
      <c r="BA68" s="38">
        <f t="shared" si="124"/>
        <v>0.0</v>
      </c>
      <c r="BB68" s="38">
        <f t="shared" si="125"/>
        <v>0.0</v>
      </c>
      <c r="BC68" s="38">
        <f t="shared" si="126"/>
        <v>0.0</v>
      </c>
      <c r="BD68" s="38">
        <f t="shared" si="127"/>
        <v>0.0</v>
      </c>
      <c r="BE68" s="38">
        <f t="shared" si="128"/>
        <v>0.0</v>
      </c>
      <c r="BF68" s="38">
        <f t="shared" si="129"/>
        <v>0.0</v>
      </c>
      <c r="BG68" s="38">
        <f t="shared" si="130"/>
        <v>0.0</v>
      </c>
      <c r="BH68" s="38">
        <f t="shared" si="131"/>
        <v>0.0</v>
      </c>
      <c r="BI68" s="38">
        <f t="shared" si="132"/>
        <v>0.0</v>
      </c>
      <c r="BJ68" s="38">
        <f t="shared" si="133"/>
        <v>0.0</v>
      </c>
      <c r="BK68" s="38">
        <f t="shared" si="134"/>
        <v>0.0</v>
      </c>
      <c r="BL68" s="38">
        <f t="shared" si="135"/>
        <v>0.0</v>
      </c>
      <c r="BM68" s="38">
        <f t="shared" si="136"/>
        <v>0.0</v>
      </c>
      <c r="BN68" s="38">
        <f t="shared" si="137"/>
        <v>0.0</v>
      </c>
      <c r="BO68" s="38">
        <f t="shared" si="138"/>
        <v>0.0</v>
      </c>
      <c r="BP68" s="38">
        <f t="shared" si="139"/>
        <v>0.0</v>
      </c>
      <c r="BQ68" s="38">
        <f t="shared" si="140"/>
        <v>0.0</v>
      </c>
      <c r="BR68" s="38">
        <f t="shared" si="141"/>
        <v>0.0</v>
      </c>
      <c r="BS68" s="38">
        <f t="shared" si="142"/>
        <v>0.0</v>
      </c>
      <c r="BT68" s="38">
        <f t="shared" si="143"/>
        <v>0.0</v>
      </c>
      <c r="BU68" s="38">
        <f t="shared" si="144"/>
        <v>0.0</v>
      </c>
      <c r="BV68" s="38">
        <f t="shared" si="145"/>
        <v>0.0</v>
      </c>
      <c r="BW68" s="38">
        <f t="shared" si="146"/>
        <v>0.0</v>
      </c>
      <c r="BX68" s="38">
        <f t="shared" si="147"/>
        <v>0.0</v>
      </c>
      <c r="BY68" s="38">
        <f t="shared" si="148"/>
        <v>0.0</v>
      </c>
      <c r="BZ68" s="38">
        <f t="shared" si="149"/>
        <v>0.0</v>
      </c>
      <c r="CA68" s="38">
        <f t="shared" si="150"/>
        <v>0.0</v>
      </c>
      <c r="CB68" s="38">
        <f t="shared" si="151"/>
        <v>0.0</v>
      </c>
      <c r="CC68" s="38">
        <f t="shared" si="152"/>
        <v>0.0</v>
      </c>
      <c r="CD68" s="38">
        <f t="shared" si="153"/>
        <v>0.0</v>
      </c>
      <c r="CE68" s="38">
        <f t="shared" si="154"/>
        <v>0.0</v>
      </c>
      <c r="CF68" s="38">
        <f t="shared" si="155"/>
        <v>0.0</v>
      </c>
      <c r="CG68" s="38">
        <f t="shared" si="156"/>
        <v>0.0</v>
      </c>
      <c r="CH68" s="38">
        <f t="shared" si="157"/>
        <v>0.0</v>
      </c>
      <c r="CI68" s="38">
        <f t="shared" si="158"/>
        <v>0.0</v>
      </c>
      <c r="CJ68" s="38"/>
      <c r="CK68" s="13">
        <f t="shared" si="123"/>
        <v>0.0</v>
      </c>
    </row>
    <row r="69" spans="8:8" ht="38.0" customHeight="1">
      <c r="A69" s="27" t="str">
        <f t="shared" si="122"/>
        <v/>
      </c>
      <c r="B69" s="28"/>
      <c r="C69" s="50"/>
      <c r="D69" s="41"/>
      <c r="E69" s="41"/>
      <c r="F69" s="31">
        <f t="shared" si="21"/>
        <v>0.0</v>
      </c>
      <c r="G69" s="41"/>
      <c r="H69" s="41"/>
      <c r="I69" s="31">
        <f t="shared" si="22"/>
        <v>0.0</v>
      </c>
      <c r="J69" s="48"/>
      <c r="K69" s="47"/>
      <c r="L69" s="31">
        <f t="shared" si="23"/>
        <v>0.0</v>
      </c>
      <c r="M69" s="47"/>
      <c r="N69" s="47"/>
      <c r="O69" s="31">
        <f t="shared" si="24"/>
        <v>0.0</v>
      </c>
      <c r="P69" s="47"/>
      <c r="Q69" s="47"/>
      <c r="R69" s="31">
        <f t="shared" si="25"/>
        <v>0.0</v>
      </c>
      <c r="S69" s="47"/>
      <c r="T69" s="47"/>
      <c r="U69" s="31">
        <f t="shared" si="26"/>
        <v>0.0</v>
      </c>
      <c r="V69" s="47"/>
      <c r="W69" s="47"/>
      <c r="X69" s="31">
        <f t="shared" si="27"/>
        <v>0.0</v>
      </c>
      <c r="Y69" s="31"/>
      <c r="Z69" s="31"/>
      <c r="AA69" s="31"/>
      <c r="AB69" s="31">
        <f t="shared" si="28"/>
        <v>0.0</v>
      </c>
      <c r="AC69" s="33"/>
      <c r="AD69" s="34"/>
      <c r="AE69" s="35">
        <f t="shared" si="116"/>
        <v>0.0</v>
      </c>
      <c r="AF69" s="34"/>
      <c r="AG69" s="35">
        <f t="shared" si="117"/>
        <v>0.0</v>
      </c>
      <c r="AH69" s="34"/>
      <c r="AI69" s="35">
        <f t="shared" si="118"/>
        <v>0.0</v>
      </c>
      <c r="AJ69" s="34"/>
      <c r="AK69" s="35">
        <f t="shared" si="119"/>
        <v>0.0</v>
      </c>
      <c r="AL69" s="34"/>
      <c r="AM69" s="35">
        <f t="shared" si="120"/>
        <v>0.0</v>
      </c>
      <c r="AN69" s="34"/>
      <c r="AO69" s="35">
        <f t="shared" si="121"/>
        <v>0.0</v>
      </c>
      <c r="AP69" s="36">
        <f t="shared" si="29"/>
        <v>0.0</v>
      </c>
      <c r="AQ69" s="34"/>
      <c r="AR69" s="34"/>
      <c r="AS69" s="34"/>
      <c r="AT69" s="31">
        <f t="shared" si="30"/>
        <v>0.0</v>
      </c>
      <c r="AU69" s="37"/>
      <c r="AV69" s="38"/>
      <c r="AW69" s="38"/>
      <c r="AX69" s="38"/>
      <c r="AY69" s="38"/>
      <c r="AZ69" s="39" t="e">
        <f>VLOOKUP(C69,Employees!D:H,5,FALSE)</f>
        <v>#N/A</v>
      </c>
      <c r="BA69" s="38">
        <f t="shared" si="124"/>
        <v>0.0</v>
      </c>
      <c r="BB69" s="38">
        <f t="shared" si="125"/>
        <v>0.0</v>
      </c>
      <c r="BC69" s="38">
        <f t="shared" si="126"/>
        <v>0.0</v>
      </c>
      <c r="BD69" s="38">
        <f t="shared" si="127"/>
        <v>0.0</v>
      </c>
      <c r="BE69" s="38">
        <f t="shared" si="128"/>
        <v>0.0</v>
      </c>
      <c r="BF69" s="38">
        <f t="shared" si="129"/>
        <v>0.0</v>
      </c>
      <c r="BG69" s="38">
        <f t="shared" si="130"/>
        <v>0.0</v>
      </c>
      <c r="BH69" s="38">
        <f t="shared" si="131"/>
        <v>0.0</v>
      </c>
      <c r="BI69" s="38">
        <f t="shared" si="132"/>
        <v>0.0</v>
      </c>
      <c r="BJ69" s="38">
        <f t="shared" si="133"/>
        <v>0.0</v>
      </c>
      <c r="BK69" s="38">
        <f t="shared" si="134"/>
        <v>0.0</v>
      </c>
      <c r="BL69" s="38">
        <f t="shared" si="135"/>
        <v>0.0</v>
      </c>
      <c r="BM69" s="38">
        <f t="shared" si="136"/>
        <v>0.0</v>
      </c>
      <c r="BN69" s="38">
        <f t="shared" si="137"/>
        <v>0.0</v>
      </c>
      <c r="BO69" s="38">
        <f t="shared" si="138"/>
        <v>0.0</v>
      </c>
      <c r="BP69" s="38">
        <f t="shared" si="139"/>
        <v>0.0</v>
      </c>
      <c r="BQ69" s="38">
        <f t="shared" si="140"/>
        <v>0.0</v>
      </c>
      <c r="BR69" s="38">
        <f t="shared" si="141"/>
        <v>0.0</v>
      </c>
      <c r="BS69" s="38">
        <f t="shared" si="142"/>
        <v>0.0</v>
      </c>
      <c r="BT69" s="38">
        <f t="shared" si="143"/>
        <v>0.0</v>
      </c>
      <c r="BU69" s="38">
        <f t="shared" si="144"/>
        <v>0.0</v>
      </c>
      <c r="BV69" s="38">
        <f t="shared" si="145"/>
        <v>0.0</v>
      </c>
      <c r="BW69" s="38">
        <f t="shared" si="146"/>
        <v>0.0</v>
      </c>
      <c r="BX69" s="38">
        <f t="shared" si="147"/>
        <v>0.0</v>
      </c>
      <c r="BY69" s="38">
        <f t="shared" si="148"/>
        <v>0.0</v>
      </c>
      <c r="BZ69" s="38">
        <f t="shared" si="149"/>
        <v>0.0</v>
      </c>
      <c r="CA69" s="38">
        <f t="shared" si="150"/>
        <v>0.0</v>
      </c>
      <c r="CB69" s="38">
        <f t="shared" si="151"/>
        <v>0.0</v>
      </c>
      <c r="CC69" s="38">
        <f t="shared" si="152"/>
        <v>0.0</v>
      </c>
      <c r="CD69" s="38">
        <f t="shared" si="153"/>
        <v>0.0</v>
      </c>
      <c r="CE69" s="38">
        <f t="shared" si="154"/>
        <v>0.0</v>
      </c>
      <c r="CF69" s="38">
        <f t="shared" si="155"/>
        <v>0.0</v>
      </c>
      <c r="CG69" s="38">
        <f t="shared" si="156"/>
        <v>0.0</v>
      </c>
      <c r="CH69" s="38">
        <f t="shared" si="157"/>
        <v>0.0</v>
      </c>
      <c r="CI69" s="38">
        <f t="shared" si="158"/>
        <v>0.0</v>
      </c>
      <c r="CJ69" s="38"/>
      <c r="CK69" s="13">
        <f t="shared" si="123"/>
        <v>0.0</v>
      </c>
    </row>
    <row r="70" spans="8:8" ht="38.0" customHeight="1">
      <c r="A70" s="27" t="str">
        <f t="shared" si="122"/>
        <v/>
      </c>
      <c r="B70" s="28"/>
      <c r="C70" s="50"/>
      <c r="D70" s="41"/>
      <c r="E70" s="41"/>
      <c r="F70" s="31">
        <f t="shared" si="159" ref="F70:F100">BA70-BB70</f>
        <v>0.0</v>
      </c>
      <c r="G70" s="41"/>
      <c r="H70" s="41"/>
      <c r="I70" s="31">
        <f t="shared" si="160" ref="I70:I100">BF70-BG70</f>
        <v>0.0</v>
      </c>
      <c r="J70" s="48"/>
      <c r="K70" s="47"/>
      <c r="L70" s="31">
        <f t="shared" si="161" ref="L70:L100">BK70-BL70</f>
        <v>0.0</v>
      </c>
      <c r="M70" s="47"/>
      <c r="N70" s="47"/>
      <c r="O70" s="31">
        <f t="shared" si="162" ref="O70:O100">BP70-BQ70</f>
        <v>0.0</v>
      </c>
      <c r="P70" s="47"/>
      <c r="Q70" s="47"/>
      <c r="R70" s="31">
        <f t="shared" si="163" ref="R70:R100">BU70-BV70</f>
        <v>0.0</v>
      </c>
      <c r="S70" s="47"/>
      <c r="T70" s="47"/>
      <c r="U70" s="31">
        <f t="shared" si="164" ref="U70:U100">BZ70-CA70</f>
        <v>0.0</v>
      </c>
      <c r="V70" s="47"/>
      <c r="W70" s="47"/>
      <c r="X70" s="31">
        <f t="shared" si="165" ref="X70:X100">CE70-CF70</f>
        <v>0.0</v>
      </c>
      <c r="Y70" s="31"/>
      <c r="Z70" s="31"/>
      <c r="AA70" s="31"/>
      <c r="AB70" s="31">
        <f t="shared" si="166" ref="AB70:AB94">SUM(F70,I70,L70,O70,R70,U70,X70)</f>
        <v>0.0</v>
      </c>
      <c r="AC70" s="33"/>
      <c r="AD70" s="34"/>
      <c r="AE70" s="35">
        <f t="shared" si="167" ref="AE70:AE91">SUMIF($BC$1:$CI$1,AE$1,$BC70:$CI70)+AD70</f>
        <v>0.0</v>
      </c>
      <c r="AF70" s="34"/>
      <c r="AG70" s="35">
        <f t="shared" si="168" ref="AG70:AG91">SUMIF($BC$1:$CI$1,AG$1,$BC70:$CI70)+AF70</f>
        <v>0.0</v>
      </c>
      <c r="AH70" s="34"/>
      <c r="AI70" s="35">
        <f t="shared" si="169" ref="AI70:AI91">SUMIF($BC$1:$CI$1,AI$1,$BC70:$CI70)+AH70</f>
        <v>0.0</v>
      </c>
      <c r="AJ70" s="34"/>
      <c r="AK70" s="35">
        <f t="shared" si="170" ref="AK70:AK91">SUMIF($BC$1:$CI$1,AK$1,$BC70:$CI70)+AJ70</f>
        <v>0.0</v>
      </c>
      <c r="AL70" s="34"/>
      <c r="AM70" s="35">
        <f t="shared" si="171" ref="AM70:AM91">SUMIF($BC$1:$CI$1,AM$1,$BC70:$CI70)+AL70</f>
        <v>0.0</v>
      </c>
      <c r="AN70" s="34"/>
      <c r="AO70" s="35">
        <f t="shared" si="172" ref="AO70:AO91">SUMIF($BC$1:$CI$1,AO$1,$BC70:$CI70)+AN70</f>
        <v>0.0</v>
      </c>
      <c r="AP70" s="36">
        <f t="shared" si="173" ref="AP70:AP100">CK70</f>
        <v>0.0</v>
      </c>
      <c r="AQ70" s="34"/>
      <c r="AR70" s="34"/>
      <c r="AS70" s="34"/>
      <c r="AT70" s="31">
        <f t="shared" si="174" ref="AT70:AT94">AE70+AG70+AI70+AK70+AM70+AO70+SUM(AQ70:AS70)</f>
        <v>0.0</v>
      </c>
      <c r="AU70" s="37"/>
      <c r="AV70" s="38"/>
      <c r="AW70" s="38"/>
      <c r="AX70" s="38"/>
      <c r="AY70" s="38"/>
      <c r="AZ70" s="39" t="e">
        <f>VLOOKUP(C70,Employees!D:H,5,FALSE)</f>
        <v>#N/A</v>
      </c>
      <c r="BA70" s="38">
        <f t="shared" si="124"/>
        <v>0.0</v>
      </c>
      <c r="BB70" s="38">
        <f t="shared" si="125"/>
        <v>0.0</v>
      </c>
      <c r="BC70" s="38">
        <f t="shared" si="126"/>
        <v>0.0</v>
      </c>
      <c r="BD70" s="38">
        <f t="shared" si="127"/>
        <v>0.0</v>
      </c>
      <c r="BE70" s="38">
        <f t="shared" si="128"/>
        <v>0.0</v>
      </c>
      <c r="BF70" s="38">
        <f t="shared" si="129"/>
        <v>0.0</v>
      </c>
      <c r="BG70" s="38">
        <f t="shared" si="130"/>
        <v>0.0</v>
      </c>
      <c r="BH70" s="38">
        <f t="shared" si="131"/>
        <v>0.0</v>
      </c>
      <c r="BI70" s="38">
        <f t="shared" si="132"/>
        <v>0.0</v>
      </c>
      <c r="BJ70" s="38">
        <f t="shared" si="133"/>
        <v>0.0</v>
      </c>
      <c r="BK70" s="38">
        <f t="shared" si="134"/>
        <v>0.0</v>
      </c>
      <c r="BL70" s="38">
        <f t="shared" si="135"/>
        <v>0.0</v>
      </c>
      <c r="BM70" s="38">
        <f t="shared" si="136"/>
        <v>0.0</v>
      </c>
      <c r="BN70" s="38">
        <f t="shared" si="137"/>
        <v>0.0</v>
      </c>
      <c r="BO70" s="38">
        <f t="shared" si="138"/>
        <v>0.0</v>
      </c>
      <c r="BP70" s="38">
        <f t="shared" si="139"/>
        <v>0.0</v>
      </c>
      <c r="BQ70" s="38">
        <f t="shared" si="140"/>
        <v>0.0</v>
      </c>
      <c r="BR70" s="38">
        <f t="shared" si="141"/>
        <v>0.0</v>
      </c>
      <c r="BS70" s="38">
        <f t="shared" si="142"/>
        <v>0.0</v>
      </c>
      <c r="BT70" s="38">
        <f t="shared" si="143"/>
        <v>0.0</v>
      </c>
      <c r="BU70" s="38">
        <f t="shared" si="144"/>
        <v>0.0</v>
      </c>
      <c r="BV70" s="38">
        <f t="shared" si="145"/>
        <v>0.0</v>
      </c>
      <c r="BW70" s="38">
        <f t="shared" si="146"/>
        <v>0.0</v>
      </c>
      <c r="BX70" s="38">
        <f t="shared" si="147"/>
        <v>0.0</v>
      </c>
      <c r="BY70" s="38">
        <f t="shared" si="148"/>
        <v>0.0</v>
      </c>
      <c r="BZ70" s="38">
        <f t="shared" si="149"/>
        <v>0.0</v>
      </c>
      <c r="CA70" s="38">
        <f t="shared" si="150"/>
        <v>0.0</v>
      </c>
      <c r="CB70" s="38">
        <f t="shared" si="151"/>
        <v>0.0</v>
      </c>
      <c r="CC70" s="38">
        <f t="shared" si="152"/>
        <v>0.0</v>
      </c>
      <c r="CD70" s="38">
        <f t="shared" si="153"/>
        <v>0.0</v>
      </c>
      <c r="CE70" s="38">
        <f t="shared" si="154"/>
        <v>0.0</v>
      </c>
      <c r="CF70" s="38">
        <f t="shared" si="155"/>
        <v>0.0</v>
      </c>
      <c r="CG70" s="38">
        <f t="shared" si="156"/>
        <v>0.0</v>
      </c>
      <c r="CH70" s="38">
        <f t="shared" si="157"/>
        <v>0.0</v>
      </c>
      <c r="CI70" s="38">
        <f t="shared" si="158"/>
        <v>0.0</v>
      </c>
      <c r="CJ70" s="38"/>
      <c r="CK70" s="13">
        <f t="shared" si="123"/>
        <v>0.0</v>
      </c>
    </row>
    <row r="71" spans="8:8" ht="38.0" customHeight="1">
      <c r="A71" s="27" t="str">
        <f t="shared" si="122"/>
        <v/>
      </c>
      <c r="B71" s="28"/>
      <c r="C71" s="50"/>
      <c r="D71" s="41"/>
      <c r="E71" s="41"/>
      <c r="F71" s="31">
        <f t="shared" si="159"/>
        <v>0.0</v>
      </c>
      <c r="G71" s="41"/>
      <c r="H71" s="41"/>
      <c r="I71" s="31">
        <f t="shared" si="160"/>
        <v>0.0</v>
      </c>
      <c r="J71" s="48"/>
      <c r="K71" s="47"/>
      <c r="L71" s="31">
        <f t="shared" si="161"/>
        <v>0.0</v>
      </c>
      <c r="M71" s="47"/>
      <c r="N71" s="47"/>
      <c r="O71" s="31">
        <f t="shared" si="162"/>
        <v>0.0</v>
      </c>
      <c r="P71" s="47"/>
      <c r="Q71" s="47"/>
      <c r="R71" s="31">
        <f t="shared" si="163"/>
        <v>0.0</v>
      </c>
      <c r="S71" s="47"/>
      <c r="T71" s="47"/>
      <c r="U71" s="31">
        <f t="shared" si="164"/>
        <v>0.0</v>
      </c>
      <c r="V71" s="47"/>
      <c r="W71" s="47"/>
      <c r="X71" s="31">
        <f t="shared" si="165"/>
        <v>0.0</v>
      </c>
      <c r="Y71" s="31"/>
      <c r="Z71" s="31"/>
      <c r="AA71" s="31"/>
      <c r="AB71" s="31">
        <f t="shared" si="166"/>
        <v>0.0</v>
      </c>
      <c r="AC71" s="33"/>
      <c r="AD71" s="34"/>
      <c r="AE71" s="35">
        <f t="shared" si="167"/>
        <v>0.0</v>
      </c>
      <c r="AF71" s="34"/>
      <c r="AG71" s="35">
        <f t="shared" si="168"/>
        <v>0.0</v>
      </c>
      <c r="AH71" s="34"/>
      <c r="AI71" s="35">
        <f t="shared" si="169"/>
        <v>0.0</v>
      </c>
      <c r="AJ71" s="34"/>
      <c r="AK71" s="35">
        <f t="shared" si="170"/>
        <v>0.0</v>
      </c>
      <c r="AL71" s="34"/>
      <c r="AM71" s="35">
        <f t="shared" si="171"/>
        <v>0.0</v>
      </c>
      <c r="AN71" s="34"/>
      <c r="AO71" s="35">
        <f t="shared" si="172"/>
        <v>0.0</v>
      </c>
      <c r="AP71" s="36">
        <f t="shared" si="173"/>
        <v>0.0</v>
      </c>
      <c r="AQ71" s="34"/>
      <c r="AR71" s="34"/>
      <c r="AS71" s="34"/>
      <c r="AT71" s="31">
        <f t="shared" si="174"/>
        <v>0.0</v>
      </c>
      <c r="AU71" s="37"/>
      <c r="AV71" s="38"/>
      <c r="AW71" s="38"/>
      <c r="AX71" s="38"/>
      <c r="AY71" s="38"/>
      <c r="AZ71" s="39" t="e">
        <f>VLOOKUP(C71,Employees!D:H,5,FALSE)</f>
        <v>#N/A</v>
      </c>
      <c r="BA71" s="38">
        <f t="shared" si="124"/>
        <v>0.0</v>
      </c>
      <c r="BB71" s="38">
        <f t="shared" si="125"/>
        <v>0.0</v>
      </c>
      <c r="BC71" s="38">
        <f t="shared" si="126"/>
        <v>0.0</v>
      </c>
      <c r="BD71" s="38">
        <f t="shared" si="127"/>
        <v>0.0</v>
      </c>
      <c r="BE71" s="38">
        <f t="shared" si="128"/>
        <v>0.0</v>
      </c>
      <c r="BF71" s="38">
        <f t="shared" si="129"/>
        <v>0.0</v>
      </c>
      <c r="BG71" s="38">
        <f t="shared" si="130"/>
        <v>0.0</v>
      </c>
      <c r="BH71" s="38">
        <f t="shared" si="131"/>
        <v>0.0</v>
      </c>
      <c r="BI71" s="38">
        <f t="shared" si="132"/>
        <v>0.0</v>
      </c>
      <c r="BJ71" s="38">
        <f t="shared" si="133"/>
        <v>0.0</v>
      </c>
      <c r="BK71" s="38">
        <f t="shared" si="134"/>
        <v>0.0</v>
      </c>
      <c r="BL71" s="38">
        <f t="shared" si="135"/>
        <v>0.0</v>
      </c>
      <c r="BM71" s="38">
        <f t="shared" si="136"/>
        <v>0.0</v>
      </c>
      <c r="BN71" s="38">
        <f t="shared" si="137"/>
        <v>0.0</v>
      </c>
      <c r="BO71" s="38">
        <f t="shared" si="138"/>
        <v>0.0</v>
      </c>
      <c r="BP71" s="38">
        <f t="shared" si="139"/>
        <v>0.0</v>
      </c>
      <c r="BQ71" s="38">
        <f t="shared" si="140"/>
        <v>0.0</v>
      </c>
      <c r="BR71" s="38">
        <f t="shared" si="141"/>
        <v>0.0</v>
      </c>
      <c r="BS71" s="38">
        <f t="shared" si="142"/>
        <v>0.0</v>
      </c>
      <c r="BT71" s="38">
        <f t="shared" si="143"/>
        <v>0.0</v>
      </c>
      <c r="BU71" s="38">
        <f t="shared" si="144"/>
        <v>0.0</v>
      </c>
      <c r="BV71" s="38">
        <f t="shared" si="145"/>
        <v>0.0</v>
      </c>
      <c r="BW71" s="38">
        <f t="shared" si="146"/>
        <v>0.0</v>
      </c>
      <c r="BX71" s="38">
        <f t="shared" si="147"/>
        <v>0.0</v>
      </c>
      <c r="BY71" s="38">
        <f t="shared" si="148"/>
        <v>0.0</v>
      </c>
      <c r="BZ71" s="38">
        <f t="shared" si="149"/>
        <v>0.0</v>
      </c>
      <c r="CA71" s="38">
        <f t="shared" si="150"/>
        <v>0.0</v>
      </c>
      <c r="CB71" s="38">
        <f t="shared" si="151"/>
        <v>0.0</v>
      </c>
      <c r="CC71" s="38">
        <f t="shared" si="152"/>
        <v>0.0</v>
      </c>
      <c r="CD71" s="38">
        <f t="shared" si="153"/>
        <v>0.0</v>
      </c>
      <c r="CE71" s="38">
        <f t="shared" si="154"/>
        <v>0.0</v>
      </c>
      <c r="CF71" s="38">
        <f t="shared" si="155"/>
        <v>0.0</v>
      </c>
      <c r="CG71" s="38">
        <f t="shared" si="156"/>
        <v>0.0</v>
      </c>
      <c r="CH71" s="38">
        <f t="shared" si="157"/>
        <v>0.0</v>
      </c>
      <c r="CI71" s="38">
        <f t="shared" si="158"/>
        <v>0.0</v>
      </c>
      <c r="CJ71" s="38"/>
      <c r="CK71" s="13">
        <f t="shared" si="123"/>
        <v>0.0</v>
      </c>
    </row>
    <row r="72" spans="8:8" ht="38.0" customHeight="1">
      <c r="A72" s="27" t="str">
        <f t="shared" si="122"/>
        <v/>
      </c>
      <c r="B72" s="28"/>
      <c r="C72" s="50"/>
      <c r="D72" s="41"/>
      <c r="E72" s="41"/>
      <c r="F72" s="31">
        <f t="shared" si="159"/>
        <v>0.0</v>
      </c>
      <c r="G72" s="41"/>
      <c r="H72" s="41"/>
      <c r="I72" s="31">
        <f t="shared" si="160"/>
        <v>0.0</v>
      </c>
      <c r="J72" s="48"/>
      <c r="K72" s="47"/>
      <c r="L72" s="31">
        <f t="shared" si="161"/>
        <v>0.0</v>
      </c>
      <c r="M72" s="47"/>
      <c r="N72" s="47"/>
      <c r="O72" s="31">
        <f t="shared" si="162"/>
        <v>0.0</v>
      </c>
      <c r="P72" s="47"/>
      <c r="Q72" s="47"/>
      <c r="R72" s="31">
        <f t="shared" si="163"/>
        <v>0.0</v>
      </c>
      <c r="S72" s="47"/>
      <c r="T72" s="47"/>
      <c r="U72" s="31">
        <f t="shared" si="164"/>
        <v>0.0</v>
      </c>
      <c r="V72" s="47"/>
      <c r="W72" s="47"/>
      <c r="X72" s="31">
        <f t="shared" si="165"/>
        <v>0.0</v>
      </c>
      <c r="Y72" s="31"/>
      <c r="Z72" s="31"/>
      <c r="AA72" s="31"/>
      <c r="AB72" s="31">
        <f t="shared" si="166"/>
        <v>0.0</v>
      </c>
      <c r="AC72" s="33"/>
      <c r="AD72" s="34"/>
      <c r="AE72" s="35">
        <f t="shared" si="167"/>
        <v>0.0</v>
      </c>
      <c r="AF72" s="34"/>
      <c r="AG72" s="35">
        <f t="shared" si="168"/>
        <v>0.0</v>
      </c>
      <c r="AH72" s="34"/>
      <c r="AI72" s="35">
        <f t="shared" si="169"/>
        <v>0.0</v>
      </c>
      <c r="AJ72" s="34"/>
      <c r="AK72" s="35">
        <f t="shared" si="170"/>
        <v>0.0</v>
      </c>
      <c r="AL72" s="34"/>
      <c r="AM72" s="35">
        <f t="shared" si="171"/>
        <v>0.0</v>
      </c>
      <c r="AN72" s="34"/>
      <c r="AO72" s="35">
        <f t="shared" si="172"/>
        <v>0.0</v>
      </c>
      <c r="AP72" s="36">
        <f t="shared" si="173"/>
        <v>0.0</v>
      </c>
      <c r="AQ72" s="34"/>
      <c r="AR72" s="34"/>
      <c r="AS72" s="34"/>
      <c r="AT72" s="31">
        <f t="shared" si="174"/>
        <v>0.0</v>
      </c>
      <c r="AU72" s="37"/>
      <c r="AV72" s="38"/>
      <c r="AW72" s="38"/>
      <c r="AX72" s="38"/>
      <c r="AY72" s="38"/>
      <c r="AZ72" s="39" t="e">
        <f>VLOOKUP(C72,Employees!D:H,5,FALSE)</f>
        <v>#N/A</v>
      </c>
      <c r="BA72" s="38">
        <f t="shared" si="124"/>
        <v>0.0</v>
      </c>
      <c r="BB72" s="38">
        <f t="shared" si="125"/>
        <v>0.0</v>
      </c>
      <c r="BC72" s="38">
        <f t="shared" si="126"/>
        <v>0.0</v>
      </c>
      <c r="BD72" s="38">
        <f t="shared" si="127"/>
        <v>0.0</v>
      </c>
      <c r="BE72" s="38">
        <f t="shared" si="128"/>
        <v>0.0</v>
      </c>
      <c r="BF72" s="38">
        <f t="shared" si="129"/>
        <v>0.0</v>
      </c>
      <c r="BG72" s="38">
        <f t="shared" si="130"/>
        <v>0.0</v>
      </c>
      <c r="BH72" s="38">
        <f t="shared" si="131"/>
        <v>0.0</v>
      </c>
      <c r="BI72" s="38">
        <f t="shared" si="132"/>
        <v>0.0</v>
      </c>
      <c r="BJ72" s="38">
        <f t="shared" si="133"/>
        <v>0.0</v>
      </c>
      <c r="BK72" s="38">
        <f t="shared" si="134"/>
        <v>0.0</v>
      </c>
      <c r="BL72" s="38">
        <f t="shared" si="135"/>
        <v>0.0</v>
      </c>
      <c r="BM72" s="38">
        <f t="shared" si="136"/>
        <v>0.0</v>
      </c>
      <c r="BN72" s="38">
        <f t="shared" si="137"/>
        <v>0.0</v>
      </c>
      <c r="BO72" s="38">
        <f t="shared" si="138"/>
        <v>0.0</v>
      </c>
      <c r="BP72" s="38">
        <f t="shared" si="139"/>
        <v>0.0</v>
      </c>
      <c r="BQ72" s="38">
        <f t="shared" si="140"/>
        <v>0.0</v>
      </c>
      <c r="BR72" s="38">
        <f t="shared" si="141"/>
        <v>0.0</v>
      </c>
      <c r="BS72" s="38">
        <f t="shared" si="142"/>
        <v>0.0</v>
      </c>
      <c r="BT72" s="38">
        <f t="shared" si="143"/>
        <v>0.0</v>
      </c>
      <c r="BU72" s="38">
        <f t="shared" si="144"/>
        <v>0.0</v>
      </c>
      <c r="BV72" s="38">
        <f t="shared" si="145"/>
        <v>0.0</v>
      </c>
      <c r="BW72" s="38">
        <f t="shared" si="146"/>
        <v>0.0</v>
      </c>
      <c r="BX72" s="38">
        <f t="shared" si="147"/>
        <v>0.0</v>
      </c>
      <c r="BY72" s="38">
        <f t="shared" si="148"/>
        <v>0.0</v>
      </c>
      <c r="BZ72" s="38">
        <f t="shared" si="149"/>
        <v>0.0</v>
      </c>
      <c r="CA72" s="38">
        <f t="shared" si="150"/>
        <v>0.0</v>
      </c>
      <c r="CB72" s="38">
        <f t="shared" si="151"/>
        <v>0.0</v>
      </c>
      <c r="CC72" s="38">
        <f t="shared" si="152"/>
        <v>0.0</v>
      </c>
      <c r="CD72" s="38">
        <f t="shared" si="153"/>
        <v>0.0</v>
      </c>
      <c r="CE72" s="38">
        <f t="shared" si="154"/>
        <v>0.0</v>
      </c>
      <c r="CF72" s="38">
        <f t="shared" si="155"/>
        <v>0.0</v>
      </c>
      <c r="CG72" s="38">
        <f t="shared" si="156"/>
        <v>0.0</v>
      </c>
      <c r="CH72" s="38">
        <f t="shared" si="157"/>
        <v>0.0</v>
      </c>
      <c r="CI72" s="38">
        <f t="shared" si="158"/>
        <v>0.0</v>
      </c>
      <c r="CJ72" s="38"/>
      <c r="CK72" s="13">
        <f t="shared" si="123"/>
        <v>0.0</v>
      </c>
    </row>
    <row r="73" spans="8:8" ht="38.0" customHeight="1">
      <c r="A73" s="27" t="str">
        <f t="shared" si="122"/>
        <v/>
      </c>
      <c r="B73" s="28"/>
      <c r="C73" s="50"/>
      <c r="D73" s="41"/>
      <c r="E73" s="41"/>
      <c r="F73" s="31">
        <f t="shared" si="159"/>
        <v>0.0</v>
      </c>
      <c r="G73" s="41"/>
      <c r="H73" s="41"/>
      <c r="I73" s="31">
        <f t="shared" si="160"/>
        <v>0.0</v>
      </c>
      <c r="J73" s="48"/>
      <c r="K73" s="47"/>
      <c r="L73" s="31">
        <f t="shared" si="161"/>
        <v>0.0</v>
      </c>
      <c r="M73" s="47"/>
      <c r="N73" s="47"/>
      <c r="O73" s="31">
        <f t="shared" si="162"/>
        <v>0.0</v>
      </c>
      <c r="P73" s="47"/>
      <c r="Q73" s="47"/>
      <c r="R73" s="31">
        <f t="shared" si="163"/>
        <v>0.0</v>
      </c>
      <c r="S73" s="47"/>
      <c r="T73" s="47"/>
      <c r="U73" s="31">
        <f t="shared" si="164"/>
        <v>0.0</v>
      </c>
      <c r="V73" s="47"/>
      <c r="W73" s="47"/>
      <c r="X73" s="31">
        <f t="shared" si="165"/>
        <v>0.0</v>
      </c>
      <c r="Y73" s="31"/>
      <c r="Z73" s="31"/>
      <c r="AA73" s="31"/>
      <c r="AB73" s="31">
        <f t="shared" si="166"/>
        <v>0.0</v>
      </c>
      <c r="AC73" s="33"/>
      <c r="AD73" s="34"/>
      <c r="AE73" s="35">
        <f t="shared" si="167"/>
        <v>0.0</v>
      </c>
      <c r="AF73" s="34"/>
      <c r="AG73" s="35">
        <f t="shared" si="168"/>
        <v>0.0</v>
      </c>
      <c r="AH73" s="34"/>
      <c r="AI73" s="35">
        <f t="shared" si="169"/>
        <v>0.0</v>
      </c>
      <c r="AJ73" s="34"/>
      <c r="AK73" s="35">
        <f t="shared" si="170"/>
        <v>0.0</v>
      </c>
      <c r="AL73" s="34"/>
      <c r="AM73" s="35">
        <f t="shared" si="171"/>
        <v>0.0</v>
      </c>
      <c r="AN73" s="34"/>
      <c r="AO73" s="35">
        <f t="shared" si="172"/>
        <v>0.0</v>
      </c>
      <c r="AP73" s="36">
        <f t="shared" si="173"/>
        <v>0.0</v>
      </c>
      <c r="AQ73" s="34"/>
      <c r="AR73" s="34"/>
      <c r="AS73" s="34"/>
      <c r="AT73" s="31">
        <f t="shared" si="174"/>
        <v>0.0</v>
      </c>
      <c r="AU73" s="37"/>
      <c r="AV73" s="38"/>
      <c r="AW73" s="38"/>
      <c r="AX73" s="38"/>
      <c r="AY73" s="38"/>
      <c r="AZ73" s="39" t="e">
        <f>VLOOKUP(C73,Employees!D:H,5,FALSE)</f>
        <v>#N/A</v>
      </c>
      <c r="BA73" s="38">
        <f t="shared" si="124"/>
        <v>0.0</v>
      </c>
      <c r="BB73" s="38">
        <f t="shared" si="125"/>
        <v>0.0</v>
      </c>
      <c r="BC73" s="38">
        <f t="shared" si="126"/>
        <v>0.0</v>
      </c>
      <c r="BD73" s="38">
        <f t="shared" si="127"/>
        <v>0.0</v>
      </c>
      <c r="BE73" s="38">
        <f t="shared" si="128"/>
        <v>0.0</v>
      </c>
      <c r="BF73" s="38">
        <f t="shared" si="129"/>
        <v>0.0</v>
      </c>
      <c r="BG73" s="38">
        <f t="shared" si="130"/>
        <v>0.0</v>
      </c>
      <c r="BH73" s="38">
        <f t="shared" si="131"/>
        <v>0.0</v>
      </c>
      <c r="BI73" s="38">
        <f t="shared" si="132"/>
        <v>0.0</v>
      </c>
      <c r="BJ73" s="38">
        <f t="shared" si="133"/>
        <v>0.0</v>
      </c>
      <c r="BK73" s="38">
        <f t="shared" si="134"/>
        <v>0.0</v>
      </c>
      <c r="BL73" s="38">
        <f t="shared" si="135"/>
        <v>0.0</v>
      </c>
      <c r="BM73" s="38">
        <f t="shared" si="136"/>
        <v>0.0</v>
      </c>
      <c r="BN73" s="38">
        <f t="shared" si="137"/>
        <v>0.0</v>
      </c>
      <c r="BO73" s="38">
        <f t="shared" si="138"/>
        <v>0.0</v>
      </c>
      <c r="BP73" s="38">
        <f t="shared" si="139"/>
        <v>0.0</v>
      </c>
      <c r="BQ73" s="38">
        <f t="shared" si="140"/>
        <v>0.0</v>
      </c>
      <c r="BR73" s="38">
        <f t="shared" si="141"/>
        <v>0.0</v>
      </c>
      <c r="BS73" s="38">
        <f t="shared" si="142"/>
        <v>0.0</v>
      </c>
      <c r="BT73" s="38">
        <f t="shared" si="143"/>
        <v>0.0</v>
      </c>
      <c r="BU73" s="38">
        <f t="shared" si="144"/>
        <v>0.0</v>
      </c>
      <c r="BV73" s="38">
        <f t="shared" si="145"/>
        <v>0.0</v>
      </c>
      <c r="BW73" s="38">
        <f t="shared" si="146"/>
        <v>0.0</v>
      </c>
      <c r="BX73" s="38">
        <f t="shared" si="147"/>
        <v>0.0</v>
      </c>
      <c r="BY73" s="38">
        <f t="shared" si="148"/>
        <v>0.0</v>
      </c>
      <c r="BZ73" s="38">
        <f t="shared" si="149"/>
        <v>0.0</v>
      </c>
      <c r="CA73" s="38">
        <f t="shared" si="150"/>
        <v>0.0</v>
      </c>
      <c r="CB73" s="38">
        <f t="shared" si="151"/>
        <v>0.0</v>
      </c>
      <c r="CC73" s="38">
        <f t="shared" si="152"/>
        <v>0.0</v>
      </c>
      <c r="CD73" s="38">
        <f t="shared" si="153"/>
        <v>0.0</v>
      </c>
      <c r="CE73" s="38">
        <f t="shared" si="154"/>
        <v>0.0</v>
      </c>
      <c r="CF73" s="38">
        <f t="shared" si="155"/>
        <v>0.0</v>
      </c>
      <c r="CG73" s="38">
        <f t="shared" si="156"/>
        <v>0.0</v>
      </c>
      <c r="CH73" s="38">
        <f t="shared" si="157"/>
        <v>0.0</v>
      </c>
      <c r="CI73" s="38">
        <f t="shared" si="158"/>
        <v>0.0</v>
      </c>
      <c r="CJ73" s="38"/>
      <c r="CK73" s="13">
        <f t="shared" si="123"/>
        <v>0.0</v>
      </c>
    </row>
    <row r="74" spans="8:8" ht="38.0" customHeight="1">
      <c r="A74" s="27" t="str">
        <f t="shared" si="122"/>
        <v/>
      </c>
      <c r="B74" s="28"/>
      <c r="C74" s="50"/>
      <c r="D74" s="41"/>
      <c r="E74" s="41"/>
      <c r="F74" s="31">
        <f t="shared" si="159"/>
        <v>0.0</v>
      </c>
      <c r="G74" s="41"/>
      <c r="H74" s="41"/>
      <c r="I74" s="31">
        <f t="shared" si="160"/>
        <v>0.0</v>
      </c>
      <c r="J74" s="48"/>
      <c r="K74" s="47"/>
      <c r="L74" s="31">
        <f t="shared" si="161"/>
        <v>0.0</v>
      </c>
      <c r="M74" s="47"/>
      <c r="N74" s="47"/>
      <c r="O74" s="31">
        <f t="shared" si="162"/>
        <v>0.0</v>
      </c>
      <c r="P74" s="47"/>
      <c r="Q74" s="47"/>
      <c r="R74" s="31">
        <f t="shared" si="163"/>
        <v>0.0</v>
      </c>
      <c r="S74" s="47"/>
      <c r="T74" s="47"/>
      <c r="U74" s="31">
        <f t="shared" si="164"/>
        <v>0.0</v>
      </c>
      <c r="V74" s="47"/>
      <c r="W74" s="47"/>
      <c r="X74" s="31">
        <f t="shared" si="165"/>
        <v>0.0</v>
      </c>
      <c r="Y74" s="31"/>
      <c r="Z74" s="31"/>
      <c r="AA74" s="31"/>
      <c r="AB74" s="31">
        <f t="shared" si="166"/>
        <v>0.0</v>
      </c>
      <c r="AC74" s="33"/>
      <c r="AD74" s="34"/>
      <c r="AE74" s="35">
        <f t="shared" si="167"/>
        <v>0.0</v>
      </c>
      <c r="AF74" s="34"/>
      <c r="AG74" s="35">
        <f t="shared" si="168"/>
        <v>0.0</v>
      </c>
      <c r="AH74" s="34"/>
      <c r="AI74" s="35">
        <f t="shared" si="169"/>
        <v>0.0</v>
      </c>
      <c r="AJ74" s="34"/>
      <c r="AK74" s="35">
        <f t="shared" si="170"/>
        <v>0.0</v>
      </c>
      <c r="AL74" s="34"/>
      <c r="AM74" s="35">
        <f t="shared" si="171"/>
        <v>0.0</v>
      </c>
      <c r="AN74" s="34"/>
      <c r="AO74" s="35">
        <f t="shared" si="172"/>
        <v>0.0</v>
      </c>
      <c r="AP74" s="36">
        <f t="shared" si="173"/>
        <v>0.0</v>
      </c>
      <c r="AQ74" s="34"/>
      <c r="AR74" s="34"/>
      <c r="AS74" s="34"/>
      <c r="AT74" s="31">
        <f t="shared" si="174"/>
        <v>0.0</v>
      </c>
      <c r="AU74" s="37"/>
      <c r="AV74" s="38"/>
      <c r="AW74" s="38"/>
      <c r="AX74" s="38"/>
      <c r="AY74" s="38"/>
      <c r="AZ74" s="39" t="e">
        <f>VLOOKUP(C74,Employees!D:H,5,FALSE)</f>
        <v>#N/A</v>
      </c>
      <c r="BA74" s="38">
        <f t="shared" si="124"/>
        <v>0.0</v>
      </c>
      <c r="BB74" s="38">
        <f t="shared" si="125"/>
        <v>0.0</v>
      </c>
      <c r="BC74" s="38">
        <f t="shared" si="126"/>
        <v>0.0</v>
      </c>
      <c r="BD74" s="38">
        <f t="shared" si="127"/>
        <v>0.0</v>
      </c>
      <c r="BE74" s="38">
        <f t="shared" si="128"/>
        <v>0.0</v>
      </c>
      <c r="BF74" s="38">
        <f t="shared" si="129"/>
        <v>0.0</v>
      </c>
      <c r="BG74" s="38">
        <f t="shared" si="130"/>
        <v>0.0</v>
      </c>
      <c r="BH74" s="38">
        <f t="shared" si="131"/>
        <v>0.0</v>
      </c>
      <c r="BI74" s="38">
        <f t="shared" si="132"/>
        <v>0.0</v>
      </c>
      <c r="BJ74" s="38">
        <f t="shared" si="133"/>
        <v>0.0</v>
      </c>
      <c r="BK74" s="38">
        <f t="shared" si="134"/>
        <v>0.0</v>
      </c>
      <c r="BL74" s="38">
        <f t="shared" si="135"/>
        <v>0.0</v>
      </c>
      <c r="BM74" s="38">
        <f t="shared" si="136"/>
        <v>0.0</v>
      </c>
      <c r="BN74" s="38">
        <f t="shared" si="137"/>
        <v>0.0</v>
      </c>
      <c r="BO74" s="38">
        <f t="shared" si="138"/>
        <v>0.0</v>
      </c>
      <c r="BP74" s="38">
        <f t="shared" si="139"/>
        <v>0.0</v>
      </c>
      <c r="BQ74" s="38">
        <f t="shared" si="140"/>
        <v>0.0</v>
      </c>
      <c r="BR74" s="38">
        <f t="shared" si="141"/>
        <v>0.0</v>
      </c>
      <c r="BS74" s="38">
        <f t="shared" si="142"/>
        <v>0.0</v>
      </c>
      <c r="BT74" s="38">
        <f t="shared" si="143"/>
        <v>0.0</v>
      </c>
      <c r="BU74" s="38">
        <f t="shared" si="144"/>
        <v>0.0</v>
      </c>
      <c r="BV74" s="38">
        <f t="shared" si="145"/>
        <v>0.0</v>
      </c>
      <c r="BW74" s="38">
        <f t="shared" si="146"/>
        <v>0.0</v>
      </c>
      <c r="BX74" s="38">
        <f t="shared" si="147"/>
        <v>0.0</v>
      </c>
      <c r="BY74" s="38">
        <f t="shared" si="148"/>
        <v>0.0</v>
      </c>
      <c r="BZ74" s="38">
        <f t="shared" si="149"/>
        <v>0.0</v>
      </c>
      <c r="CA74" s="38">
        <f t="shared" si="150"/>
        <v>0.0</v>
      </c>
      <c r="CB74" s="38">
        <f t="shared" si="151"/>
        <v>0.0</v>
      </c>
      <c r="CC74" s="38">
        <f t="shared" si="152"/>
        <v>0.0</v>
      </c>
      <c r="CD74" s="38">
        <f t="shared" si="153"/>
        <v>0.0</v>
      </c>
      <c r="CE74" s="38">
        <f t="shared" si="154"/>
        <v>0.0</v>
      </c>
      <c r="CF74" s="38">
        <f t="shared" si="155"/>
        <v>0.0</v>
      </c>
      <c r="CG74" s="38">
        <f t="shared" si="156"/>
        <v>0.0</v>
      </c>
      <c r="CH74" s="38">
        <f t="shared" si="157"/>
        <v>0.0</v>
      </c>
      <c r="CI74" s="38">
        <f t="shared" si="158"/>
        <v>0.0</v>
      </c>
      <c r="CJ74" s="38"/>
      <c r="CK74" s="13">
        <f t="shared" si="123"/>
        <v>0.0</v>
      </c>
    </row>
    <row r="75" spans="8:8" ht="38.0" customHeight="1">
      <c r="A75" s="27" t="str">
        <f t="shared" si="122"/>
        <v/>
      </c>
      <c r="B75" s="28"/>
      <c r="C75" s="50"/>
      <c r="D75" s="41"/>
      <c r="E75" s="41"/>
      <c r="F75" s="31">
        <f t="shared" si="159"/>
        <v>0.0</v>
      </c>
      <c r="G75" s="41"/>
      <c r="H75" s="41"/>
      <c r="I75" s="31">
        <f t="shared" si="160"/>
        <v>0.0</v>
      </c>
      <c r="J75" s="48"/>
      <c r="K75" s="47"/>
      <c r="L75" s="31">
        <f t="shared" si="161"/>
        <v>0.0</v>
      </c>
      <c r="M75" s="47"/>
      <c r="N75" s="47"/>
      <c r="O75" s="31">
        <f t="shared" si="162"/>
        <v>0.0</v>
      </c>
      <c r="P75" s="47"/>
      <c r="Q75" s="47"/>
      <c r="R75" s="31">
        <f t="shared" si="163"/>
        <v>0.0</v>
      </c>
      <c r="S75" s="47"/>
      <c r="T75" s="47"/>
      <c r="U75" s="31">
        <f t="shared" si="164"/>
        <v>0.0</v>
      </c>
      <c r="V75" s="47"/>
      <c r="W75" s="47"/>
      <c r="X75" s="31">
        <f t="shared" si="165"/>
        <v>0.0</v>
      </c>
      <c r="Y75" s="31"/>
      <c r="Z75" s="31"/>
      <c r="AA75" s="31"/>
      <c r="AB75" s="31">
        <f t="shared" si="166"/>
        <v>0.0</v>
      </c>
      <c r="AC75" s="33"/>
      <c r="AD75" s="34"/>
      <c r="AE75" s="35">
        <f t="shared" si="167"/>
        <v>0.0</v>
      </c>
      <c r="AF75" s="34"/>
      <c r="AG75" s="35">
        <f t="shared" si="168"/>
        <v>0.0</v>
      </c>
      <c r="AH75" s="34"/>
      <c r="AI75" s="35">
        <f t="shared" si="169"/>
        <v>0.0</v>
      </c>
      <c r="AJ75" s="34"/>
      <c r="AK75" s="35">
        <f t="shared" si="170"/>
        <v>0.0</v>
      </c>
      <c r="AL75" s="34"/>
      <c r="AM75" s="35">
        <f t="shared" si="171"/>
        <v>0.0</v>
      </c>
      <c r="AN75" s="34"/>
      <c r="AO75" s="35">
        <f t="shared" si="172"/>
        <v>0.0</v>
      </c>
      <c r="AP75" s="36">
        <f t="shared" si="173"/>
        <v>0.0</v>
      </c>
      <c r="AQ75" s="34"/>
      <c r="AR75" s="34"/>
      <c r="AS75" s="34"/>
      <c r="AT75" s="31">
        <f t="shared" si="174"/>
        <v>0.0</v>
      </c>
      <c r="AU75" s="37"/>
      <c r="AV75" s="38"/>
      <c r="AW75" s="38"/>
      <c r="AX75" s="38"/>
      <c r="AY75" s="38"/>
      <c r="AZ75" s="39" t="e">
        <f>VLOOKUP(C75,Employees!D:H,5,FALSE)</f>
        <v>#N/A</v>
      </c>
      <c r="BA75" s="38">
        <f t="shared" si="124"/>
        <v>0.0</v>
      </c>
      <c r="BB75" s="38">
        <f t="shared" si="125"/>
        <v>0.0</v>
      </c>
      <c r="BC75" s="38">
        <f t="shared" si="126"/>
        <v>0.0</v>
      </c>
      <c r="BD75" s="38">
        <f t="shared" si="127"/>
        <v>0.0</v>
      </c>
      <c r="BE75" s="38">
        <f t="shared" si="128"/>
        <v>0.0</v>
      </c>
      <c r="BF75" s="38">
        <f t="shared" si="129"/>
        <v>0.0</v>
      </c>
      <c r="BG75" s="38">
        <f t="shared" si="130"/>
        <v>0.0</v>
      </c>
      <c r="BH75" s="38">
        <f t="shared" si="131"/>
        <v>0.0</v>
      </c>
      <c r="BI75" s="38">
        <f t="shared" si="132"/>
        <v>0.0</v>
      </c>
      <c r="BJ75" s="38">
        <f t="shared" si="133"/>
        <v>0.0</v>
      </c>
      <c r="BK75" s="38">
        <f t="shared" si="134"/>
        <v>0.0</v>
      </c>
      <c r="BL75" s="38">
        <f t="shared" si="135"/>
        <v>0.0</v>
      </c>
      <c r="BM75" s="38">
        <f t="shared" si="136"/>
        <v>0.0</v>
      </c>
      <c r="BN75" s="38">
        <f t="shared" si="137"/>
        <v>0.0</v>
      </c>
      <c r="BO75" s="38">
        <f t="shared" si="138"/>
        <v>0.0</v>
      </c>
      <c r="BP75" s="38">
        <f t="shared" si="139"/>
        <v>0.0</v>
      </c>
      <c r="BQ75" s="38">
        <f t="shared" si="140"/>
        <v>0.0</v>
      </c>
      <c r="BR75" s="38">
        <f t="shared" si="141"/>
        <v>0.0</v>
      </c>
      <c r="BS75" s="38">
        <f t="shared" si="142"/>
        <v>0.0</v>
      </c>
      <c r="BT75" s="38">
        <f t="shared" si="143"/>
        <v>0.0</v>
      </c>
      <c r="BU75" s="38">
        <f t="shared" si="144"/>
        <v>0.0</v>
      </c>
      <c r="BV75" s="38">
        <f t="shared" si="145"/>
        <v>0.0</v>
      </c>
      <c r="BW75" s="38">
        <f t="shared" si="146"/>
        <v>0.0</v>
      </c>
      <c r="BX75" s="38">
        <f t="shared" si="147"/>
        <v>0.0</v>
      </c>
      <c r="BY75" s="38">
        <f t="shared" si="148"/>
        <v>0.0</v>
      </c>
      <c r="BZ75" s="38">
        <f t="shared" si="149"/>
        <v>0.0</v>
      </c>
      <c r="CA75" s="38">
        <f t="shared" si="150"/>
        <v>0.0</v>
      </c>
      <c r="CB75" s="38">
        <f t="shared" si="151"/>
        <v>0.0</v>
      </c>
      <c r="CC75" s="38">
        <f t="shared" si="152"/>
        <v>0.0</v>
      </c>
      <c r="CD75" s="38">
        <f t="shared" si="153"/>
        <v>0.0</v>
      </c>
      <c r="CE75" s="38">
        <f t="shared" si="154"/>
        <v>0.0</v>
      </c>
      <c r="CF75" s="38">
        <f t="shared" si="155"/>
        <v>0.0</v>
      </c>
      <c r="CG75" s="38">
        <f t="shared" si="156"/>
        <v>0.0</v>
      </c>
      <c r="CH75" s="38">
        <f t="shared" si="157"/>
        <v>0.0</v>
      </c>
      <c r="CI75" s="38">
        <f t="shared" si="158"/>
        <v>0.0</v>
      </c>
      <c r="CJ75" s="38"/>
      <c r="CK75" s="13">
        <f t="shared" si="123"/>
        <v>0.0</v>
      </c>
    </row>
    <row r="76" spans="8:8" ht="38.0" customHeight="1">
      <c r="A76" s="27" t="str">
        <f t="shared" si="122"/>
        <v/>
      </c>
      <c r="B76" s="28"/>
      <c r="C76" s="50"/>
      <c r="D76" s="41"/>
      <c r="E76" s="41"/>
      <c r="F76" s="31">
        <f t="shared" si="159"/>
        <v>0.0</v>
      </c>
      <c r="G76" s="41"/>
      <c r="H76" s="41"/>
      <c r="I76" s="31">
        <f t="shared" si="160"/>
        <v>0.0</v>
      </c>
      <c r="J76" s="48"/>
      <c r="K76" s="47"/>
      <c r="L76" s="31">
        <f t="shared" si="161"/>
        <v>0.0</v>
      </c>
      <c r="M76" s="47"/>
      <c r="N76" s="47"/>
      <c r="O76" s="31">
        <f t="shared" si="162"/>
        <v>0.0</v>
      </c>
      <c r="P76" s="47"/>
      <c r="Q76" s="47"/>
      <c r="R76" s="31">
        <f t="shared" si="163"/>
        <v>0.0</v>
      </c>
      <c r="S76" s="47"/>
      <c r="T76" s="47"/>
      <c r="U76" s="31">
        <f t="shared" si="164"/>
        <v>0.0</v>
      </c>
      <c r="V76" s="47"/>
      <c r="W76" s="47"/>
      <c r="X76" s="31">
        <f t="shared" si="165"/>
        <v>0.0</v>
      </c>
      <c r="Y76" s="31"/>
      <c r="Z76" s="31"/>
      <c r="AA76" s="31"/>
      <c r="AB76" s="31">
        <f t="shared" si="166"/>
        <v>0.0</v>
      </c>
      <c r="AC76" s="33"/>
      <c r="AD76" s="34"/>
      <c r="AE76" s="35">
        <f t="shared" si="167"/>
        <v>0.0</v>
      </c>
      <c r="AF76" s="34"/>
      <c r="AG76" s="35">
        <f t="shared" si="168"/>
        <v>0.0</v>
      </c>
      <c r="AH76" s="34"/>
      <c r="AI76" s="35">
        <f t="shared" si="169"/>
        <v>0.0</v>
      </c>
      <c r="AJ76" s="34"/>
      <c r="AK76" s="35">
        <f t="shared" si="170"/>
        <v>0.0</v>
      </c>
      <c r="AL76" s="34"/>
      <c r="AM76" s="35">
        <f t="shared" si="171"/>
        <v>0.0</v>
      </c>
      <c r="AN76" s="34"/>
      <c r="AO76" s="35">
        <f t="shared" si="172"/>
        <v>0.0</v>
      </c>
      <c r="AP76" s="36">
        <f t="shared" si="173"/>
        <v>0.0</v>
      </c>
      <c r="AQ76" s="34"/>
      <c r="AR76" s="34"/>
      <c r="AS76" s="34"/>
      <c r="AT76" s="31">
        <f t="shared" si="174"/>
        <v>0.0</v>
      </c>
      <c r="AU76" s="37"/>
      <c r="AV76" s="38"/>
      <c r="AW76" s="38"/>
      <c r="AX76" s="38"/>
      <c r="AY76" s="38"/>
      <c r="AZ76" s="39" t="e">
        <f>VLOOKUP(C76,Employees!D:H,5,FALSE)</f>
        <v>#N/A</v>
      </c>
      <c r="BA76" s="38">
        <f t="shared" si="124"/>
        <v>0.0</v>
      </c>
      <c r="BB76" s="38">
        <f t="shared" si="125"/>
        <v>0.0</v>
      </c>
      <c r="BC76" s="38">
        <f t="shared" si="126"/>
        <v>0.0</v>
      </c>
      <c r="BD76" s="38">
        <f t="shared" si="127"/>
        <v>0.0</v>
      </c>
      <c r="BE76" s="38">
        <f t="shared" si="128"/>
        <v>0.0</v>
      </c>
      <c r="BF76" s="38">
        <f t="shared" si="129"/>
        <v>0.0</v>
      </c>
      <c r="BG76" s="38">
        <f t="shared" si="130"/>
        <v>0.0</v>
      </c>
      <c r="BH76" s="38">
        <f t="shared" si="131"/>
        <v>0.0</v>
      </c>
      <c r="BI76" s="38">
        <f t="shared" si="132"/>
        <v>0.0</v>
      </c>
      <c r="BJ76" s="38">
        <f t="shared" si="133"/>
        <v>0.0</v>
      </c>
      <c r="BK76" s="38">
        <f t="shared" si="134"/>
        <v>0.0</v>
      </c>
      <c r="BL76" s="38">
        <f t="shared" si="135"/>
        <v>0.0</v>
      </c>
      <c r="BM76" s="38">
        <f t="shared" si="136"/>
        <v>0.0</v>
      </c>
      <c r="BN76" s="38">
        <f t="shared" si="137"/>
        <v>0.0</v>
      </c>
      <c r="BO76" s="38">
        <f t="shared" si="138"/>
        <v>0.0</v>
      </c>
      <c r="BP76" s="38">
        <f t="shared" si="139"/>
        <v>0.0</v>
      </c>
      <c r="BQ76" s="38">
        <f t="shared" si="140"/>
        <v>0.0</v>
      </c>
      <c r="BR76" s="38">
        <f t="shared" si="141"/>
        <v>0.0</v>
      </c>
      <c r="BS76" s="38">
        <f t="shared" si="142"/>
        <v>0.0</v>
      </c>
      <c r="BT76" s="38">
        <f t="shared" si="143"/>
        <v>0.0</v>
      </c>
      <c r="BU76" s="38">
        <f t="shared" si="144"/>
        <v>0.0</v>
      </c>
      <c r="BV76" s="38">
        <f t="shared" si="145"/>
        <v>0.0</v>
      </c>
      <c r="BW76" s="38">
        <f t="shared" si="146"/>
        <v>0.0</v>
      </c>
      <c r="BX76" s="38">
        <f t="shared" si="147"/>
        <v>0.0</v>
      </c>
      <c r="BY76" s="38">
        <f t="shared" si="148"/>
        <v>0.0</v>
      </c>
      <c r="BZ76" s="38">
        <f t="shared" si="149"/>
        <v>0.0</v>
      </c>
      <c r="CA76" s="38">
        <f t="shared" si="150"/>
        <v>0.0</v>
      </c>
      <c r="CB76" s="38">
        <f t="shared" si="151"/>
        <v>0.0</v>
      </c>
      <c r="CC76" s="38">
        <f t="shared" si="152"/>
        <v>0.0</v>
      </c>
      <c r="CD76" s="38">
        <f t="shared" si="153"/>
        <v>0.0</v>
      </c>
      <c r="CE76" s="38">
        <f t="shared" si="154"/>
        <v>0.0</v>
      </c>
      <c r="CF76" s="38">
        <f t="shared" si="155"/>
        <v>0.0</v>
      </c>
      <c r="CG76" s="38">
        <f t="shared" si="156"/>
        <v>0.0</v>
      </c>
      <c r="CH76" s="38">
        <f t="shared" si="157"/>
        <v>0.0</v>
      </c>
      <c r="CI76" s="38">
        <f t="shared" si="158"/>
        <v>0.0</v>
      </c>
      <c r="CJ76" s="38"/>
      <c r="CK76" s="13">
        <f t="shared" si="123"/>
        <v>0.0</v>
      </c>
    </row>
    <row r="77" spans="8:8" ht="38.0" customHeight="1">
      <c r="A77" s="27" t="str">
        <f t="shared" si="122"/>
        <v/>
      </c>
      <c r="B77" s="28"/>
      <c r="C77" s="50"/>
      <c r="D77" s="41"/>
      <c r="E77" s="41"/>
      <c r="F77" s="31">
        <f t="shared" si="159"/>
        <v>0.0</v>
      </c>
      <c r="G77" s="41"/>
      <c r="H77" s="41"/>
      <c r="I77" s="31">
        <f t="shared" si="160"/>
        <v>0.0</v>
      </c>
      <c r="J77" s="48"/>
      <c r="K77" s="47"/>
      <c r="L77" s="31">
        <f t="shared" si="161"/>
        <v>0.0</v>
      </c>
      <c r="M77" s="47"/>
      <c r="N77" s="47"/>
      <c r="O77" s="31">
        <f t="shared" si="162"/>
        <v>0.0</v>
      </c>
      <c r="P77" s="47"/>
      <c r="Q77" s="47"/>
      <c r="R77" s="31">
        <f t="shared" si="163"/>
        <v>0.0</v>
      </c>
      <c r="S77" s="47"/>
      <c r="T77" s="47"/>
      <c r="U77" s="31">
        <f t="shared" si="164"/>
        <v>0.0</v>
      </c>
      <c r="V77" s="47"/>
      <c r="W77" s="47"/>
      <c r="X77" s="31">
        <f t="shared" si="165"/>
        <v>0.0</v>
      </c>
      <c r="Y77" s="31"/>
      <c r="Z77" s="31"/>
      <c r="AA77" s="31"/>
      <c r="AB77" s="31">
        <f t="shared" si="166"/>
        <v>0.0</v>
      </c>
      <c r="AC77" s="33"/>
      <c r="AD77" s="34"/>
      <c r="AE77" s="35">
        <f t="shared" si="167"/>
        <v>0.0</v>
      </c>
      <c r="AF77" s="34"/>
      <c r="AG77" s="35">
        <f t="shared" si="168"/>
        <v>0.0</v>
      </c>
      <c r="AH77" s="34"/>
      <c r="AI77" s="35">
        <f t="shared" si="169"/>
        <v>0.0</v>
      </c>
      <c r="AJ77" s="34"/>
      <c r="AK77" s="35">
        <f t="shared" si="170"/>
        <v>0.0</v>
      </c>
      <c r="AL77" s="34"/>
      <c r="AM77" s="35">
        <f t="shared" si="171"/>
        <v>0.0</v>
      </c>
      <c r="AN77" s="34"/>
      <c r="AO77" s="35">
        <f t="shared" si="172"/>
        <v>0.0</v>
      </c>
      <c r="AP77" s="36">
        <f t="shared" si="173"/>
        <v>0.0</v>
      </c>
      <c r="AQ77" s="34"/>
      <c r="AR77" s="34"/>
      <c r="AS77" s="34"/>
      <c r="AT77" s="31">
        <f t="shared" si="174"/>
        <v>0.0</v>
      </c>
      <c r="AU77" s="37"/>
      <c r="AV77" s="38"/>
      <c r="AW77" s="38"/>
      <c r="AX77" s="38"/>
      <c r="AY77" s="38"/>
      <c r="AZ77" s="39" t="e">
        <f>VLOOKUP(C77,Employees!D:H,5,FALSE)</f>
        <v>#N/A</v>
      </c>
      <c r="BA77" s="38">
        <f t="shared" si="124"/>
        <v>0.0</v>
      </c>
      <c r="BB77" s="38">
        <f t="shared" si="125"/>
        <v>0.0</v>
      </c>
      <c r="BC77" s="38">
        <f t="shared" si="126"/>
        <v>0.0</v>
      </c>
      <c r="BD77" s="38">
        <f t="shared" si="127"/>
        <v>0.0</v>
      </c>
      <c r="BE77" s="38">
        <f t="shared" si="128"/>
        <v>0.0</v>
      </c>
      <c r="BF77" s="38">
        <f t="shared" si="129"/>
        <v>0.0</v>
      </c>
      <c r="BG77" s="38">
        <f t="shared" si="130"/>
        <v>0.0</v>
      </c>
      <c r="BH77" s="38">
        <f t="shared" si="131"/>
        <v>0.0</v>
      </c>
      <c r="BI77" s="38">
        <f t="shared" si="132"/>
        <v>0.0</v>
      </c>
      <c r="BJ77" s="38">
        <f t="shared" si="133"/>
        <v>0.0</v>
      </c>
      <c r="BK77" s="38">
        <f t="shared" si="134"/>
        <v>0.0</v>
      </c>
      <c r="BL77" s="38">
        <f t="shared" si="135"/>
        <v>0.0</v>
      </c>
      <c r="BM77" s="38">
        <f t="shared" si="136"/>
        <v>0.0</v>
      </c>
      <c r="BN77" s="38">
        <f t="shared" si="137"/>
        <v>0.0</v>
      </c>
      <c r="BO77" s="38">
        <f t="shared" si="138"/>
        <v>0.0</v>
      </c>
      <c r="BP77" s="38">
        <f t="shared" si="139"/>
        <v>0.0</v>
      </c>
      <c r="BQ77" s="38">
        <f t="shared" si="140"/>
        <v>0.0</v>
      </c>
      <c r="BR77" s="38">
        <f t="shared" si="141"/>
        <v>0.0</v>
      </c>
      <c r="BS77" s="38">
        <f t="shared" si="142"/>
        <v>0.0</v>
      </c>
      <c r="BT77" s="38">
        <f t="shared" si="143"/>
        <v>0.0</v>
      </c>
      <c r="BU77" s="38">
        <f t="shared" si="144"/>
        <v>0.0</v>
      </c>
      <c r="BV77" s="38">
        <f t="shared" si="145"/>
        <v>0.0</v>
      </c>
      <c r="BW77" s="38">
        <f t="shared" si="146"/>
        <v>0.0</v>
      </c>
      <c r="BX77" s="38">
        <f t="shared" si="147"/>
        <v>0.0</v>
      </c>
      <c r="BY77" s="38">
        <f t="shared" si="148"/>
        <v>0.0</v>
      </c>
      <c r="BZ77" s="38">
        <f t="shared" si="149"/>
        <v>0.0</v>
      </c>
      <c r="CA77" s="38">
        <f t="shared" si="150"/>
        <v>0.0</v>
      </c>
      <c r="CB77" s="38">
        <f t="shared" si="151"/>
        <v>0.0</v>
      </c>
      <c r="CC77" s="38">
        <f t="shared" si="152"/>
        <v>0.0</v>
      </c>
      <c r="CD77" s="38">
        <f t="shared" si="153"/>
        <v>0.0</v>
      </c>
      <c r="CE77" s="38">
        <f t="shared" si="154"/>
        <v>0.0</v>
      </c>
      <c r="CF77" s="38">
        <f t="shared" si="155"/>
        <v>0.0</v>
      </c>
      <c r="CG77" s="38">
        <f t="shared" si="156"/>
        <v>0.0</v>
      </c>
      <c r="CH77" s="38">
        <f t="shared" si="157"/>
        <v>0.0</v>
      </c>
      <c r="CI77" s="38">
        <f t="shared" si="158"/>
        <v>0.0</v>
      </c>
      <c r="CJ77" s="38"/>
      <c r="CK77" s="13">
        <f t="shared" si="123"/>
        <v>0.0</v>
      </c>
    </row>
    <row r="78" spans="8:8" ht="38.0" customHeight="1">
      <c r="A78" s="27" t="str">
        <f t="shared" si="122"/>
        <v/>
      </c>
      <c r="B78" s="28"/>
      <c r="C78" s="50"/>
      <c r="D78" s="41"/>
      <c r="E78" s="41"/>
      <c r="F78" s="31">
        <f t="shared" si="159"/>
        <v>0.0</v>
      </c>
      <c r="G78" s="41"/>
      <c r="H78" s="41"/>
      <c r="I78" s="31">
        <f t="shared" si="160"/>
        <v>0.0</v>
      </c>
      <c r="J78" s="48"/>
      <c r="K78" s="47"/>
      <c r="L78" s="31">
        <f t="shared" si="161"/>
        <v>0.0</v>
      </c>
      <c r="M78" s="47"/>
      <c r="N78" s="47"/>
      <c r="O78" s="31">
        <f t="shared" si="162"/>
        <v>0.0</v>
      </c>
      <c r="P78" s="47"/>
      <c r="Q78" s="47"/>
      <c r="R78" s="31">
        <f t="shared" si="163"/>
        <v>0.0</v>
      </c>
      <c r="S78" s="47"/>
      <c r="T78" s="47"/>
      <c r="U78" s="31">
        <f t="shared" si="164"/>
        <v>0.0</v>
      </c>
      <c r="V78" s="47"/>
      <c r="W78" s="47"/>
      <c r="X78" s="31">
        <f t="shared" si="165"/>
        <v>0.0</v>
      </c>
      <c r="Y78" s="31"/>
      <c r="Z78" s="31"/>
      <c r="AA78" s="31"/>
      <c r="AB78" s="31">
        <f t="shared" si="166"/>
        <v>0.0</v>
      </c>
      <c r="AC78" s="33"/>
      <c r="AD78" s="34"/>
      <c r="AE78" s="35">
        <f t="shared" si="167"/>
        <v>0.0</v>
      </c>
      <c r="AF78" s="34"/>
      <c r="AG78" s="35">
        <f t="shared" si="168"/>
        <v>0.0</v>
      </c>
      <c r="AH78" s="34"/>
      <c r="AI78" s="35">
        <f t="shared" si="169"/>
        <v>0.0</v>
      </c>
      <c r="AJ78" s="34"/>
      <c r="AK78" s="35">
        <f t="shared" si="170"/>
        <v>0.0</v>
      </c>
      <c r="AL78" s="34"/>
      <c r="AM78" s="35">
        <f t="shared" si="171"/>
        <v>0.0</v>
      </c>
      <c r="AN78" s="34"/>
      <c r="AO78" s="35">
        <f t="shared" si="172"/>
        <v>0.0</v>
      </c>
      <c r="AP78" s="36">
        <f t="shared" si="173"/>
        <v>0.0</v>
      </c>
      <c r="AQ78" s="34"/>
      <c r="AR78" s="34"/>
      <c r="AS78" s="34"/>
      <c r="AT78" s="31">
        <f t="shared" si="174"/>
        <v>0.0</v>
      </c>
      <c r="AU78" s="37"/>
      <c r="AV78" s="38"/>
      <c r="AW78" s="38"/>
      <c r="AX78" s="38"/>
      <c r="AY78" s="38"/>
      <c r="AZ78" s="39" t="e">
        <f>VLOOKUP(C78,Employees!D:H,5,FALSE)</f>
        <v>#N/A</v>
      </c>
      <c r="BA78" s="38">
        <f t="shared" si="124"/>
        <v>0.0</v>
      </c>
      <c r="BB78" s="38">
        <f t="shared" si="125"/>
        <v>0.0</v>
      </c>
      <c r="BC78" s="38">
        <f t="shared" si="126"/>
        <v>0.0</v>
      </c>
      <c r="BD78" s="38">
        <f t="shared" si="127"/>
        <v>0.0</v>
      </c>
      <c r="BE78" s="38">
        <f t="shared" si="128"/>
        <v>0.0</v>
      </c>
      <c r="BF78" s="38">
        <f t="shared" si="129"/>
        <v>0.0</v>
      </c>
      <c r="BG78" s="38">
        <f t="shared" si="130"/>
        <v>0.0</v>
      </c>
      <c r="BH78" s="38">
        <f t="shared" si="131"/>
        <v>0.0</v>
      </c>
      <c r="BI78" s="38">
        <f t="shared" si="132"/>
        <v>0.0</v>
      </c>
      <c r="BJ78" s="38">
        <f t="shared" si="133"/>
        <v>0.0</v>
      </c>
      <c r="BK78" s="38">
        <f t="shared" si="134"/>
        <v>0.0</v>
      </c>
      <c r="BL78" s="38">
        <f t="shared" si="135"/>
        <v>0.0</v>
      </c>
      <c r="BM78" s="38">
        <f t="shared" si="136"/>
        <v>0.0</v>
      </c>
      <c r="BN78" s="38">
        <f t="shared" si="137"/>
        <v>0.0</v>
      </c>
      <c r="BO78" s="38">
        <f t="shared" si="138"/>
        <v>0.0</v>
      </c>
      <c r="BP78" s="38">
        <f t="shared" si="139"/>
        <v>0.0</v>
      </c>
      <c r="BQ78" s="38">
        <f t="shared" si="140"/>
        <v>0.0</v>
      </c>
      <c r="BR78" s="38">
        <f t="shared" si="141"/>
        <v>0.0</v>
      </c>
      <c r="BS78" s="38">
        <f t="shared" si="142"/>
        <v>0.0</v>
      </c>
      <c r="BT78" s="38">
        <f t="shared" si="143"/>
        <v>0.0</v>
      </c>
      <c r="BU78" s="38">
        <f t="shared" si="144"/>
        <v>0.0</v>
      </c>
      <c r="BV78" s="38">
        <f t="shared" si="145"/>
        <v>0.0</v>
      </c>
      <c r="BW78" s="38">
        <f t="shared" si="146"/>
        <v>0.0</v>
      </c>
      <c r="BX78" s="38">
        <f t="shared" si="147"/>
        <v>0.0</v>
      </c>
      <c r="BY78" s="38">
        <f t="shared" si="148"/>
        <v>0.0</v>
      </c>
      <c r="BZ78" s="38">
        <f t="shared" si="149"/>
        <v>0.0</v>
      </c>
      <c r="CA78" s="38">
        <f t="shared" si="150"/>
        <v>0.0</v>
      </c>
      <c r="CB78" s="38">
        <f t="shared" si="151"/>
        <v>0.0</v>
      </c>
      <c r="CC78" s="38">
        <f t="shared" si="152"/>
        <v>0.0</v>
      </c>
      <c r="CD78" s="38">
        <f t="shared" si="153"/>
        <v>0.0</v>
      </c>
      <c r="CE78" s="38">
        <f t="shared" si="154"/>
        <v>0.0</v>
      </c>
      <c r="CF78" s="38">
        <f t="shared" si="155"/>
        <v>0.0</v>
      </c>
      <c r="CG78" s="38">
        <f t="shared" si="156"/>
        <v>0.0</v>
      </c>
      <c r="CH78" s="38">
        <f t="shared" si="157"/>
        <v>0.0</v>
      </c>
      <c r="CI78" s="38">
        <f t="shared" si="158"/>
        <v>0.0</v>
      </c>
      <c r="CJ78" s="38"/>
      <c r="CK78" s="13">
        <f t="shared" si="123"/>
        <v>0.0</v>
      </c>
    </row>
    <row r="79" spans="8:8" ht="38.0" customHeight="1">
      <c r="A79" s="27" t="str">
        <f t="shared" si="122"/>
        <v/>
      </c>
      <c r="B79" s="28"/>
      <c r="C79" s="50"/>
      <c r="D79" s="41"/>
      <c r="E79" s="41"/>
      <c r="F79" s="31">
        <f t="shared" si="159"/>
        <v>0.0</v>
      </c>
      <c r="G79" s="41"/>
      <c r="H79" s="41"/>
      <c r="I79" s="31">
        <f t="shared" si="160"/>
        <v>0.0</v>
      </c>
      <c r="J79" s="48"/>
      <c r="K79" s="47"/>
      <c r="L79" s="31">
        <f t="shared" si="161"/>
        <v>0.0</v>
      </c>
      <c r="M79" s="47"/>
      <c r="N79" s="47"/>
      <c r="O79" s="31">
        <f t="shared" si="162"/>
        <v>0.0</v>
      </c>
      <c r="P79" s="47"/>
      <c r="Q79" s="47"/>
      <c r="R79" s="31">
        <f t="shared" si="163"/>
        <v>0.0</v>
      </c>
      <c r="S79" s="47"/>
      <c r="T79" s="47"/>
      <c r="U79" s="31">
        <f t="shared" si="164"/>
        <v>0.0</v>
      </c>
      <c r="V79" s="47"/>
      <c r="W79" s="47"/>
      <c r="X79" s="31">
        <f t="shared" si="165"/>
        <v>0.0</v>
      </c>
      <c r="Y79" s="31"/>
      <c r="Z79" s="31"/>
      <c r="AA79" s="31"/>
      <c r="AB79" s="31">
        <f t="shared" si="166"/>
        <v>0.0</v>
      </c>
      <c r="AC79" s="33"/>
      <c r="AD79" s="34"/>
      <c r="AE79" s="35">
        <f t="shared" si="167"/>
        <v>0.0</v>
      </c>
      <c r="AF79" s="34"/>
      <c r="AG79" s="35">
        <f t="shared" si="168"/>
        <v>0.0</v>
      </c>
      <c r="AH79" s="34"/>
      <c r="AI79" s="35">
        <f t="shared" si="169"/>
        <v>0.0</v>
      </c>
      <c r="AJ79" s="34"/>
      <c r="AK79" s="35">
        <f t="shared" si="170"/>
        <v>0.0</v>
      </c>
      <c r="AL79" s="34"/>
      <c r="AM79" s="35">
        <f t="shared" si="171"/>
        <v>0.0</v>
      </c>
      <c r="AN79" s="34"/>
      <c r="AO79" s="35">
        <f t="shared" si="172"/>
        <v>0.0</v>
      </c>
      <c r="AP79" s="36">
        <f t="shared" si="173"/>
        <v>0.0</v>
      </c>
      <c r="AQ79" s="34"/>
      <c r="AR79" s="34"/>
      <c r="AS79" s="34"/>
      <c r="AT79" s="31">
        <f t="shared" si="174"/>
        <v>0.0</v>
      </c>
      <c r="AU79" s="37"/>
      <c r="AV79" s="38"/>
      <c r="AW79" s="38"/>
      <c r="AX79" s="38"/>
      <c r="AY79" s="38"/>
      <c r="AZ79" s="39" t="e">
        <f>VLOOKUP(C79,Employees!D:H,5,FALSE)</f>
        <v>#N/A</v>
      </c>
      <c r="BA79" s="38">
        <f t="shared" si="124"/>
        <v>0.0</v>
      </c>
      <c r="BB79" s="38">
        <f t="shared" si="125"/>
        <v>0.0</v>
      </c>
      <c r="BC79" s="38">
        <f t="shared" si="126"/>
        <v>0.0</v>
      </c>
      <c r="BD79" s="38">
        <f t="shared" si="127"/>
        <v>0.0</v>
      </c>
      <c r="BE79" s="38">
        <f t="shared" si="128"/>
        <v>0.0</v>
      </c>
      <c r="BF79" s="38">
        <f t="shared" si="129"/>
        <v>0.0</v>
      </c>
      <c r="BG79" s="38">
        <f t="shared" si="130"/>
        <v>0.0</v>
      </c>
      <c r="BH79" s="38">
        <f t="shared" si="131"/>
        <v>0.0</v>
      </c>
      <c r="BI79" s="38">
        <f t="shared" si="132"/>
        <v>0.0</v>
      </c>
      <c r="BJ79" s="38">
        <f t="shared" si="133"/>
        <v>0.0</v>
      </c>
      <c r="BK79" s="38">
        <f t="shared" si="134"/>
        <v>0.0</v>
      </c>
      <c r="BL79" s="38">
        <f t="shared" si="135"/>
        <v>0.0</v>
      </c>
      <c r="BM79" s="38">
        <f t="shared" si="136"/>
        <v>0.0</v>
      </c>
      <c r="BN79" s="38">
        <f t="shared" si="137"/>
        <v>0.0</v>
      </c>
      <c r="BO79" s="38">
        <f t="shared" si="138"/>
        <v>0.0</v>
      </c>
      <c r="BP79" s="38">
        <f t="shared" si="139"/>
        <v>0.0</v>
      </c>
      <c r="BQ79" s="38">
        <f t="shared" si="140"/>
        <v>0.0</v>
      </c>
      <c r="BR79" s="38">
        <f t="shared" si="141"/>
        <v>0.0</v>
      </c>
      <c r="BS79" s="38">
        <f t="shared" si="142"/>
        <v>0.0</v>
      </c>
      <c r="BT79" s="38">
        <f t="shared" si="143"/>
        <v>0.0</v>
      </c>
      <c r="BU79" s="38">
        <f t="shared" si="144"/>
        <v>0.0</v>
      </c>
      <c r="BV79" s="38">
        <f t="shared" si="145"/>
        <v>0.0</v>
      </c>
      <c r="BW79" s="38">
        <f t="shared" si="146"/>
        <v>0.0</v>
      </c>
      <c r="BX79" s="38">
        <f t="shared" si="147"/>
        <v>0.0</v>
      </c>
      <c r="BY79" s="38">
        <f t="shared" si="148"/>
        <v>0.0</v>
      </c>
      <c r="BZ79" s="38">
        <f t="shared" si="149"/>
        <v>0.0</v>
      </c>
      <c r="CA79" s="38">
        <f t="shared" si="150"/>
        <v>0.0</v>
      </c>
      <c r="CB79" s="38">
        <f t="shared" si="151"/>
        <v>0.0</v>
      </c>
      <c r="CC79" s="38">
        <f t="shared" si="152"/>
        <v>0.0</v>
      </c>
      <c r="CD79" s="38">
        <f t="shared" si="153"/>
        <v>0.0</v>
      </c>
      <c r="CE79" s="38">
        <f t="shared" si="154"/>
        <v>0.0</v>
      </c>
      <c r="CF79" s="38">
        <f t="shared" si="155"/>
        <v>0.0</v>
      </c>
      <c r="CG79" s="38">
        <f t="shared" si="156"/>
        <v>0.0</v>
      </c>
      <c r="CH79" s="38">
        <f t="shared" si="157"/>
        <v>0.0</v>
      </c>
      <c r="CI79" s="38">
        <f t="shared" si="158"/>
        <v>0.0</v>
      </c>
      <c r="CJ79" s="38"/>
      <c r="CK79" s="13">
        <f t="shared" si="123"/>
        <v>0.0</v>
      </c>
    </row>
    <row r="80" spans="8:8" ht="38.0" customHeight="1">
      <c r="A80" s="27" t="str">
        <f t="shared" si="122"/>
        <v/>
      </c>
      <c r="B80" s="28"/>
      <c r="C80" s="50"/>
      <c r="D80" s="41"/>
      <c r="E80" s="41"/>
      <c r="F80" s="31">
        <f t="shared" si="159"/>
        <v>0.0</v>
      </c>
      <c r="G80" s="41"/>
      <c r="H80" s="41"/>
      <c r="I80" s="31">
        <f t="shared" si="160"/>
        <v>0.0</v>
      </c>
      <c r="J80" s="48"/>
      <c r="K80" s="47"/>
      <c r="L80" s="31">
        <f t="shared" si="161"/>
        <v>0.0</v>
      </c>
      <c r="M80" s="47"/>
      <c r="N80" s="47"/>
      <c r="O80" s="31">
        <f t="shared" si="162"/>
        <v>0.0</v>
      </c>
      <c r="P80" s="47"/>
      <c r="Q80" s="47"/>
      <c r="R80" s="31">
        <f t="shared" si="163"/>
        <v>0.0</v>
      </c>
      <c r="S80" s="47"/>
      <c r="T80" s="47"/>
      <c r="U80" s="31">
        <f t="shared" si="164"/>
        <v>0.0</v>
      </c>
      <c r="V80" s="47"/>
      <c r="W80" s="47"/>
      <c r="X80" s="31">
        <f t="shared" si="165"/>
        <v>0.0</v>
      </c>
      <c r="Y80" s="31"/>
      <c r="Z80" s="31"/>
      <c r="AA80" s="31"/>
      <c r="AB80" s="31">
        <f t="shared" si="166"/>
        <v>0.0</v>
      </c>
      <c r="AC80" s="33"/>
      <c r="AD80" s="34"/>
      <c r="AE80" s="35">
        <f t="shared" si="167"/>
        <v>0.0</v>
      </c>
      <c r="AF80" s="34"/>
      <c r="AG80" s="35">
        <f t="shared" si="168"/>
        <v>0.0</v>
      </c>
      <c r="AH80" s="34"/>
      <c r="AI80" s="35">
        <f t="shared" si="169"/>
        <v>0.0</v>
      </c>
      <c r="AJ80" s="34"/>
      <c r="AK80" s="35">
        <f t="shared" si="170"/>
        <v>0.0</v>
      </c>
      <c r="AL80" s="34"/>
      <c r="AM80" s="35">
        <f t="shared" si="171"/>
        <v>0.0</v>
      </c>
      <c r="AN80" s="34"/>
      <c r="AO80" s="35">
        <f t="shared" si="172"/>
        <v>0.0</v>
      </c>
      <c r="AP80" s="36">
        <f t="shared" si="173"/>
        <v>0.0</v>
      </c>
      <c r="AQ80" s="34"/>
      <c r="AR80" s="34"/>
      <c r="AS80" s="34"/>
      <c r="AT80" s="31">
        <f t="shared" si="174"/>
        <v>0.0</v>
      </c>
      <c r="AU80" s="37"/>
      <c r="AV80" s="38"/>
      <c r="AW80" s="38"/>
      <c r="AX80" s="38"/>
      <c r="AY80" s="38"/>
      <c r="AZ80" s="39" t="e">
        <f>VLOOKUP(C80,Employees!D:H,5,FALSE)</f>
        <v>#N/A</v>
      </c>
      <c r="BA80" s="38">
        <f t="shared" si="124"/>
        <v>0.0</v>
      </c>
      <c r="BB80" s="38">
        <f t="shared" si="125"/>
        <v>0.0</v>
      </c>
      <c r="BC80" s="38">
        <f t="shared" si="126"/>
        <v>0.0</v>
      </c>
      <c r="BD80" s="38">
        <f t="shared" si="127"/>
        <v>0.0</v>
      </c>
      <c r="BE80" s="38">
        <f t="shared" si="128"/>
        <v>0.0</v>
      </c>
      <c r="BF80" s="38">
        <f t="shared" si="129"/>
        <v>0.0</v>
      </c>
      <c r="BG80" s="38">
        <f t="shared" si="130"/>
        <v>0.0</v>
      </c>
      <c r="BH80" s="38">
        <f t="shared" si="131"/>
        <v>0.0</v>
      </c>
      <c r="BI80" s="38">
        <f t="shared" si="132"/>
        <v>0.0</v>
      </c>
      <c r="BJ80" s="38">
        <f t="shared" si="133"/>
        <v>0.0</v>
      </c>
      <c r="BK80" s="38">
        <f t="shared" si="134"/>
        <v>0.0</v>
      </c>
      <c r="BL80" s="38">
        <f t="shared" si="135"/>
        <v>0.0</v>
      </c>
      <c r="BM80" s="38">
        <f t="shared" si="136"/>
        <v>0.0</v>
      </c>
      <c r="BN80" s="38">
        <f t="shared" si="137"/>
        <v>0.0</v>
      </c>
      <c r="BO80" s="38">
        <f t="shared" si="138"/>
        <v>0.0</v>
      </c>
      <c r="BP80" s="38">
        <f t="shared" si="139"/>
        <v>0.0</v>
      </c>
      <c r="BQ80" s="38">
        <f t="shared" si="140"/>
        <v>0.0</v>
      </c>
      <c r="BR80" s="38">
        <f t="shared" si="141"/>
        <v>0.0</v>
      </c>
      <c r="BS80" s="38">
        <f t="shared" si="142"/>
        <v>0.0</v>
      </c>
      <c r="BT80" s="38">
        <f t="shared" si="143"/>
        <v>0.0</v>
      </c>
      <c r="BU80" s="38">
        <f t="shared" si="144"/>
        <v>0.0</v>
      </c>
      <c r="BV80" s="38">
        <f t="shared" si="145"/>
        <v>0.0</v>
      </c>
      <c r="BW80" s="38">
        <f t="shared" si="146"/>
        <v>0.0</v>
      </c>
      <c r="BX80" s="38">
        <f t="shared" si="147"/>
        <v>0.0</v>
      </c>
      <c r="BY80" s="38">
        <f t="shared" si="148"/>
        <v>0.0</v>
      </c>
      <c r="BZ80" s="38">
        <f t="shared" si="149"/>
        <v>0.0</v>
      </c>
      <c r="CA80" s="38">
        <f t="shared" si="150"/>
        <v>0.0</v>
      </c>
      <c r="CB80" s="38">
        <f t="shared" si="151"/>
        <v>0.0</v>
      </c>
      <c r="CC80" s="38">
        <f t="shared" si="152"/>
        <v>0.0</v>
      </c>
      <c r="CD80" s="38">
        <f t="shared" si="153"/>
        <v>0.0</v>
      </c>
      <c r="CE80" s="38">
        <f t="shared" si="154"/>
        <v>0.0</v>
      </c>
      <c r="CF80" s="38">
        <f t="shared" si="155"/>
        <v>0.0</v>
      </c>
      <c r="CG80" s="38">
        <f t="shared" si="156"/>
        <v>0.0</v>
      </c>
      <c r="CH80" s="38">
        <f t="shared" si="157"/>
        <v>0.0</v>
      </c>
      <c r="CI80" s="38">
        <f t="shared" si="158"/>
        <v>0.0</v>
      </c>
      <c r="CJ80" s="38"/>
      <c r="CK80" s="13">
        <f t="shared" si="123"/>
        <v>0.0</v>
      </c>
    </row>
    <row r="81" spans="8:8" ht="38.0" customHeight="1">
      <c r="A81" s="27" t="str">
        <f t="shared" si="122"/>
        <v/>
      </c>
      <c r="B81" s="28"/>
      <c r="C81" s="50"/>
      <c r="D81" s="41"/>
      <c r="E81" s="41"/>
      <c r="F81" s="31">
        <f t="shared" si="159"/>
        <v>0.0</v>
      </c>
      <c r="G81" s="41"/>
      <c r="H81" s="41"/>
      <c r="I81" s="31">
        <f t="shared" si="160"/>
        <v>0.0</v>
      </c>
      <c r="J81" s="48"/>
      <c r="K81" s="47"/>
      <c r="L81" s="31">
        <f t="shared" si="161"/>
        <v>0.0</v>
      </c>
      <c r="M81" s="47"/>
      <c r="N81" s="47"/>
      <c r="O81" s="31">
        <f t="shared" si="162"/>
        <v>0.0</v>
      </c>
      <c r="P81" s="47"/>
      <c r="Q81" s="47"/>
      <c r="R81" s="31">
        <f t="shared" si="163"/>
        <v>0.0</v>
      </c>
      <c r="S81" s="47"/>
      <c r="T81" s="47"/>
      <c r="U81" s="31">
        <f t="shared" si="164"/>
        <v>0.0</v>
      </c>
      <c r="V81" s="47"/>
      <c r="W81" s="47"/>
      <c r="X81" s="31">
        <f t="shared" si="165"/>
        <v>0.0</v>
      </c>
      <c r="Y81" s="31"/>
      <c r="Z81" s="31"/>
      <c r="AA81" s="31"/>
      <c r="AB81" s="31">
        <f t="shared" si="166"/>
        <v>0.0</v>
      </c>
      <c r="AC81" s="33"/>
      <c r="AD81" s="34"/>
      <c r="AE81" s="35">
        <f t="shared" si="167"/>
        <v>0.0</v>
      </c>
      <c r="AF81" s="34"/>
      <c r="AG81" s="35">
        <f t="shared" si="168"/>
        <v>0.0</v>
      </c>
      <c r="AH81" s="34"/>
      <c r="AI81" s="35">
        <f t="shared" si="169"/>
        <v>0.0</v>
      </c>
      <c r="AJ81" s="34"/>
      <c r="AK81" s="35">
        <f t="shared" si="170"/>
        <v>0.0</v>
      </c>
      <c r="AL81" s="34"/>
      <c r="AM81" s="35">
        <f t="shared" si="171"/>
        <v>0.0</v>
      </c>
      <c r="AN81" s="34"/>
      <c r="AO81" s="35">
        <f t="shared" si="172"/>
        <v>0.0</v>
      </c>
      <c r="AP81" s="36">
        <f t="shared" si="173"/>
        <v>0.0</v>
      </c>
      <c r="AQ81" s="34"/>
      <c r="AR81" s="34"/>
      <c r="AS81" s="34"/>
      <c r="AT81" s="31">
        <f t="shared" si="174"/>
        <v>0.0</v>
      </c>
      <c r="AU81" s="37"/>
      <c r="AV81" s="38"/>
      <c r="AW81" s="38"/>
      <c r="AX81" s="38"/>
      <c r="AY81" s="38"/>
      <c r="AZ81" s="39" t="e">
        <f>VLOOKUP(C81,Employees!D:H,5,FALSE)</f>
        <v>#N/A</v>
      </c>
      <c r="BA81" s="38">
        <f t="shared" si="124"/>
        <v>0.0</v>
      </c>
      <c r="BB81" s="38">
        <f t="shared" si="125"/>
        <v>0.0</v>
      </c>
      <c r="BC81" s="38">
        <f t="shared" si="126"/>
        <v>0.0</v>
      </c>
      <c r="BD81" s="38">
        <f t="shared" si="127"/>
        <v>0.0</v>
      </c>
      <c r="BE81" s="38">
        <f t="shared" si="128"/>
        <v>0.0</v>
      </c>
      <c r="BF81" s="38">
        <f t="shared" si="129"/>
        <v>0.0</v>
      </c>
      <c r="BG81" s="38">
        <f t="shared" si="130"/>
        <v>0.0</v>
      </c>
      <c r="BH81" s="38">
        <f t="shared" si="131"/>
        <v>0.0</v>
      </c>
      <c r="BI81" s="38">
        <f t="shared" si="132"/>
        <v>0.0</v>
      </c>
      <c r="BJ81" s="38">
        <f t="shared" si="133"/>
        <v>0.0</v>
      </c>
      <c r="BK81" s="38">
        <f t="shared" si="134"/>
        <v>0.0</v>
      </c>
      <c r="BL81" s="38">
        <f t="shared" si="135"/>
        <v>0.0</v>
      </c>
      <c r="BM81" s="38">
        <f t="shared" si="136"/>
        <v>0.0</v>
      </c>
      <c r="BN81" s="38">
        <f t="shared" si="137"/>
        <v>0.0</v>
      </c>
      <c r="BO81" s="38">
        <f t="shared" si="138"/>
        <v>0.0</v>
      </c>
      <c r="BP81" s="38">
        <f t="shared" si="139"/>
        <v>0.0</v>
      </c>
      <c r="BQ81" s="38">
        <f t="shared" si="140"/>
        <v>0.0</v>
      </c>
      <c r="BR81" s="38">
        <f t="shared" si="141"/>
        <v>0.0</v>
      </c>
      <c r="BS81" s="38">
        <f t="shared" si="142"/>
        <v>0.0</v>
      </c>
      <c r="BT81" s="38">
        <f t="shared" si="143"/>
        <v>0.0</v>
      </c>
      <c r="BU81" s="38">
        <f t="shared" si="144"/>
        <v>0.0</v>
      </c>
      <c r="BV81" s="38">
        <f t="shared" si="145"/>
        <v>0.0</v>
      </c>
      <c r="BW81" s="38">
        <f t="shared" si="146"/>
        <v>0.0</v>
      </c>
      <c r="BX81" s="38">
        <f t="shared" si="147"/>
        <v>0.0</v>
      </c>
      <c r="BY81" s="38">
        <f t="shared" si="148"/>
        <v>0.0</v>
      </c>
      <c r="BZ81" s="38">
        <f t="shared" si="149"/>
        <v>0.0</v>
      </c>
      <c r="CA81" s="38">
        <f t="shared" si="150"/>
        <v>0.0</v>
      </c>
      <c r="CB81" s="38">
        <f t="shared" si="151"/>
        <v>0.0</v>
      </c>
      <c r="CC81" s="38">
        <f t="shared" si="152"/>
        <v>0.0</v>
      </c>
      <c r="CD81" s="38">
        <f t="shared" si="153"/>
        <v>0.0</v>
      </c>
      <c r="CE81" s="38">
        <f t="shared" si="154"/>
        <v>0.0</v>
      </c>
      <c r="CF81" s="38">
        <f t="shared" si="155"/>
        <v>0.0</v>
      </c>
      <c r="CG81" s="38">
        <f t="shared" si="156"/>
        <v>0.0</v>
      </c>
      <c r="CH81" s="38">
        <f t="shared" si="157"/>
        <v>0.0</v>
      </c>
      <c r="CI81" s="38">
        <f t="shared" si="158"/>
        <v>0.0</v>
      </c>
      <c r="CJ81" s="38"/>
      <c r="CK81" s="13">
        <f t="shared" si="123"/>
        <v>0.0</v>
      </c>
    </row>
    <row r="82" spans="8:8" ht="38.0" customHeight="1">
      <c r="A82" s="27" t="str">
        <f t="shared" si="122"/>
        <v/>
      </c>
      <c r="B82" s="28"/>
      <c r="C82" s="50"/>
      <c r="D82" s="41"/>
      <c r="E82" s="41"/>
      <c r="F82" s="31">
        <f t="shared" si="159"/>
        <v>0.0</v>
      </c>
      <c r="G82" s="41"/>
      <c r="H82" s="41"/>
      <c r="I82" s="31">
        <f t="shared" si="160"/>
        <v>0.0</v>
      </c>
      <c r="J82" s="48"/>
      <c r="K82" s="47"/>
      <c r="L82" s="31">
        <f t="shared" si="161"/>
        <v>0.0</v>
      </c>
      <c r="M82" s="47"/>
      <c r="N82" s="47"/>
      <c r="O82" s="31">
        <f t="shared" si="162"/>
        <v>0.0</v>
      </c>
      <c r="P82" s="47"/>
      <c r="Q82" s="47"/>
      <c r="R82" s="31">
        <f t="shared" si="163"/>
        <v>0.0</v>
      </c>
      <c r="S82" s="47"/>
      <c r="T82" s="47"/>
      <c r="U82" s="31">
        <f t="shared" si="164"/>
        <v>0.0</v>
      </c>
      <c r="V82" s="47"/>
      <c r="W82" s="47"/>
      <c r="X82" s="31">
        <f t="shared" si="165"/>
        <v>0.0</v>
      </c>
      <c r="Y82" s="31"/>
      <c r="Z82" s="31"/>
      <c r="AA82" s="31"/>
      <c r="AB82" s="31">
        <f t="shared" si="166"/>
        <v>0.0</v>
      </c>
      <c r="AC82" s="33"/>
      <c r="AD82" s="34"/>
      <c r="AE82" s="35">
        <f t="shared" si="167"/>
        <v>0.0</v>
      </c>
      <c r="AF82" s="34"/>
      <c r="AG82" s="35">
        <f t="shared" si="168"/>
        <v>0.0</v>
      </c>
      <c r="AH82" s="34"/>
      <c r="AI82" s="35">
        <f t="shared" si="169"/>
        <v>0.0</v>
      </c>
      <c r="AJ82" s="34"/>
      <c r="AK82" s="35">
        <f t="shared" si="170"/>
        <v>0.0</v>
      </c>
      <c r="AL82" s="34"/>
      <c r="AM82" s="35">
        <f t="shared" si="171"/>
        <v>0.0</v>
      </c>
      <c r="AN82" s="34"/>
      <c r="AO82" s="35">
        <f t="shared" si="172"/>
        <v>0.0</v>
      </c>
      <c r="AP82" s="36">
        <f t="shared" si="173"/>
        <v>0.0</v>
      </c>
      <c r="AQ82" s="34"/>
      <c r="AR82" s="34"/>
      <c r="AS82" s="34"/>
      <c r="AT82" s="31">
        <f t="shared" si="174"/>
        <v>0.0</v>
      </c>
      <c r="AU82" s="37"/>
      <c r="AV82" s="38"/>
      <c r="AW82" s="38"/>
      <c r="AX82" s="38"/>
      <c r="AY82" s="38"/>
      <c r="AZ82" s="39" t="e">
        <f>VLOOKUP(C82,Employees!D:H,5,FALSE)</f>
        <v>#N/A</v>
      </c>
      <c r="BA82" s="38">
        <f t="shared" si="124"/>
        <v>0.0</v>
      </c>
      <c r="BB82" s="38">
        <f t="shared" si="125"/>
        <v>0.0</v>
      </c>
      <c r="BC82" s="38">
        <f t="shared" si="126"/>
        <v>0.0</v>
      </c>
      <c r="BD82" s="38">
        <f t="shared" si="127"/>
        <v>0.0</v>
      </c>
      <c r="BE82" s="38">
        <f t="shared" si="128"/>
        <v>0.0</v>
      </c>
      <c r="BF82" s="38">
        <f t="shared" si="129"/>
        <v>0.0</v>
      </c>
      <c r="BG82" s="38">
        <f t="shared" si="130"/>
        <v>0.0</v>
      </c>
      <c r="BH82" s="38">
        <f t="shared" si="131"/>
        <v>0.0</v>
      </c>
      <c r="BI82" s="38">
        <f t="shared" si="132"/>
        <v>0.0</v>
      </c>
      <c r="BJ82" s="38">
        <f t="shared" si="133"/>
        <v>0.0</v>
      </c>
      <c r="BK82" s="38">
        <f t="shared" si="134"/>
        <v>0.0</v>
      </c>
      <c r="BL82" s="38">
        <f t="shared" si="135"/>
        <v>0.0</v>
      </c>
      <c r="BM82" s="38">
        <f t="shared" si="136"/>
        <v>0.0</v>
      </c>
      <c r="BN82" s="38">
        <f t="shared" si="137"/>
        <v>0.0</v>
      </c>
      <c r="BO82" s="38">
        <f t="shared" si="138"/>
        <v>0.0</v>
      </c>
      <c r="BP82" s="38">
        <f t="shared" si="139"/>
        <v>0.0</v>
      </c>
      <c r="BQ82" s="38">
        <f t="shared" si="140"/>
        <v>0.0</v>
      </c>
      <c r="BR82" s="38">
        <f t="shared" si="141"/>
        <v>0.0</v>
      </c>
      <c r="BS82" s="38">
        <f t="shared" si="142"/>
        <v>0.0</v>
      </c>
      <c r="BT82" s="38">
        <f t="shared" si="143"/>
        <v>0.0</v>
      </c>
      <c r="BU82" s="38">
        <f t="shared" si="144"/>
        <v>0.0</v>
      </c>
      <c r="BV82" s="38">
        <f t="shared" si="145"/>
        <v>0.0</v>
      </c>
      <c r="BW82" s="38">
        <f t="shared" si="146"/>
        <v>0.0</v>
      </c>
      <c r="BX82" s="38">
        <f t="shared" si="147"/>
        <v>0.0</v>
      </c>
      <c r="BY82" s="38">
        <f t="shared" si="148"/>
        <v>0.0</v>
      </c>
      <c r="BZ82" s="38">
        <f t="shared" si="149"/>
        <v>0.0</v>
      </c>
      <c r="CA82" s="38">
        <f t="shared" si="150"/>
        <v>0.0</v>
      </c>
      <c r="CB82" s="38">
        <f t="shared" si="151"/>
        <v>0.0</v>
      </c>
      <c r="CC82" s="38">
        <f t="shared" si="152"/>
        <v>0.0</v>
      </c>
      <c r="CD82" s="38">
        <f t="shared" si="153"/>
        <v>0.0</v>
      </c>
      <c r="CE82" s="38">
        <f t="shared" si="154"/>
        <v>0.0</v>
      </c>
      <c r="CF82" s="38">
        <f t="shared" si="155"/>
        <v>0.0</v>
      </c>
      <c r="CG82" s="38">
        <f t="shared" si="156"/>
        <v>0.0</v>
      </c>
      <c r="CH82" s="38">
        <f t="shared" si="157"/>
        <v>0.0</v>
      </c>
      <c r="CI82" s="38">
        <f t="shared" si="158"/>
        <v>0.0</v>
      </c>
      <c r="CJ82" s="38"/>
      <c r="CK82" s="13">
        <f t="shared" si="123"/>
        <v>0.0</v>
      </c>
    </row>
    <row r="83" spans="8:8" ht="38.0" customHeight="1">
      <c r="A83" s="27" t="str">
        <f t="shared" si="122"/>
        <v/>
      </c>
      <c r="B83" s="28"/>
      <c r="C83" s="50"/>
      <c r="D83" s="41"/>
      <c r="E83" s="41"/>
      <c r="F83" s="31">
        <f t="shared" si="159"/>
        <v>0.0</v>
      </c>
      <c r="G83" s="41"/>
      <c r="H83" s="41"/>
      <c r="I83" s="31">
        <f t="shared" si="160"/>
        <v>0.0</v>
      </c>
      <c r="J83" s="48"/>
      <c r="K83" s="47"/>
      <c r="L83" s="31">
        <f t="shared" si="161"/>
        <v>0.0</v>
      </c>
      <c r="M83" s="47"/>
      <c r="N83" s="47"/>
      <c r="O83" s="31">
        <f t="shared" si="162"/>
        <v>0.0</v>
      </c>
      <c r="P83" s="47"/>
      <c r="Q83" s="47"/>
      <c r="R83" s="31">
        <f t="shared" si="163"/>
        <v>0.0</v>
      </c>
      <c r="S83" s="47"/>
      <c r="T83" s="47"/>
      <c r="U83" s="31">
        <f t="shared" si="164"/>
        <v>0.0</v>
      </c>
      <c r="V83" s="47"/>
      <c r="W83" s="47"/>
      <c r="X83" s="31">
        <f t="shared" si="165"/>
        <v>0.0</v>
      </c>
      <c r="Y83" s="31"/>
      <c r="Z83" s="31"/>
      <c r="AA83" s="31"/>
      <c r="AB83" s="31">
        <f t="shared" si="166"/>
        <v>0.0</v>
      </c>
      <c r="AC83" s="33"/>
      <c r="AD83" s="34"/>
      <c r="AE83" s="35">
        <f t="shared" si="167"/>
        <v>0.0</v>
      </c>
      <c r="AF83" s="34"/>
      <c r="AG83" s="35">
        <f t="shared" si="168"/>
        <v>0.0</v>
      </c>
      <c r="AH83" s="34"/>
      <c r="AI83" s="35">
        <f t="shared" si="169"/>
        <v>0.0</v>
      </c>
      <c r="AJ83" s="34"/>
      <c r="AK83" s="35">
        <f t="shared" si="170"/>
        <v>0.0</v>
      </c>
      <c r="AL83" s="34"/>
      <c r="AM83" s="35">
        <f t="shared" si="171"/>
        <v>0.0</v>
      </c>
      <c r="AN83" s="34"/>
      <c r="AO83" s="35">
        <f t="shared" si="172"/>
        <v>0.0</v>
      </c>
      <c r="AP83" s="36">
        <f t="shared" si="173"/>
        <v>0.0</v>
      </c>
      <c r="AQ83" s="34"/>
      <c r="AR83" s="34"/>
      <c r="AS83" s="34"/>
      <c r="AT83" s="31">
        <f t="shared" si="174"/>
        <v>0.0</v>
      </c>
      <c r="AU83" s="37"/>
      <c r="AV83" s="38"/>
      <c r="AW83" s="38"/>
      <c r="AX83" s="38"/>
      <c r="AY83" s="38"/>
      <c r="AZ83" s="39" t="e">
        <f>VLOOKUP(C83,Employees!D:H,5,FALSE)</f>
        <v>#N/A</v>
      </c>
      <c r="BA83" s="38">
        <f t="shared" si="124"/>
        <v>0.0</v>
      </c>
      <c r="BB83" s="38">
        <f t="shared" si="125"/>
        <v>0.0</v>
      </c>
      <c r="BC83" s="38">
        <f t="shared" si="126"/>
        <v>0.0</v>
      </c>
      <c r="BD83" s="38">
        <f t="shared" si="127"/>
        <v>0.0</v>
      </c>
      <c r="BE83" s="38">
        <f t="shared" si="128"/>
        <v>0.0</v>
      </c>
      <c r="BF83" s="38">
        <f t="shared" si="129"/>
        <v>0.0</v>
      </c>
      <c r="BG83" s="38">
        <f t="shared" si="130"/>
        <v>0.0</v>
      </c>
      <c r="BH83" s="38">
        <f t="shared" si="131"/>
        <v>0.0</v>
      </c>
      <c r="BI83" s="38">
        <f t="shared" si="132"/>
        <v>0.0</v>
      </c>
      <c r="BJ83" s="38">
        <f t="shared" si="133"/>
        <v>0.0</v>
      </c>
      <c r="BK83" s="38">
        <f t="shared" si="134"/>
        <v>0.0</v>
      </c>
      <c r="BL83" s="38">
        <f t="shared" si="135"/>
        <v>0.0</v>
      </c>
      <c r="BM83" s="38">
        <f t="shared" si="136"/>
        <v>0.0</v>
      </c>
      <c r="BN83" s="38">
        <f t="shared" si="137"/>
        <v>0.0</v>
      </c>
      <c r="BO83" s="38">
        <f t="shared" si="138"/>
        <v>0.0</v>
      </c>
      <c r="BP83" s="38">
        <f t="shared" si="139"/>
        <v>0.0</v>
      </c>
      <c r="BQ83" s="38">
        <f t="shared" si="140"/>
        <v>0.0</v>
      </c>
      <c r="BR83" s="38">
        <f t="shared" si="141"/>
        <v>0.0</v>
      </c>
      <c r="BS83" s="38">
        <f t="shared" si="142"/>
        <v>0.0</v>
      </c>
      <c r="BT83" s="38">
        <f t="shared" si="143"/>
        <v>0.0</v>
      </c>
      <c r="BU83" s="38">
        <f t="shared" si="144"/>
        <v>0.0</v>
      </c>
      <c r="BV83" s="38">
        <f t="shared" si="145"/>
        <v>0.0</v>
      </c>
      <c r="BW83" s="38">
        <f t="shared" si="146"/>
        <v>0.0</v>
      </c>
      <c r="BX83" s="38">
        <f t="shared" si="147"/>
        <v>0.0</v>
      </c>
      <c r="BY83" s="38">
        <f t="shared" si="148"/>
        <v>0.0</v>
      </c>
      <c r="BZ83" s="38">
        <f t="shared" si="149"/>
        <v>0.0</v>
      </c>
      <c r="CA83" s="38">
        <f t="shared" si="150"/>
        <v>0.0</v>
      </c>
      <c r="CB83" s="38">
        <f t="shared" si="151"/>
        <v>0.0</v>
      </c>
      <c r="CC83" s="38">
        <f t="shared" si="152"/>
        <v>0.0</v>
      </c>
      <c r="CD83" s="38">
        <f t="shared" si="153"/>
        <v>0.0</v>
      </c>
      <c r="CE83" s="38">
        <f t="shared" si="154"/>
        <v>0.0</v>
      </c>
      <c r="CF83" s="38">
        <f t="shared" si="155"/>
        <v>0.0</v>
      </c>
      <c r="CG83" s="38">
        <f t="shared" si="156"/>
        <v>0.0</v>
      </c>
      <c r="CH83" s="38">
        <f t="shared" si="157"/>
        <v>0.0</v>
      </c>
      <c r="CI83" s="38">
        <f t="shared" si="158"/>
        <v>0.0</v>
      </c>
      <c r="CJ83" s="38"/>
      <c r="CK83" s="13">
        <f t="shared" si="123"/>
        <v>0.0</v>
      </c>
    </row>
    <row r="84" spans="8:8" ht="38.0" customHeight="1">
      <c r="A84" s="27" t="str">
        <f t="shared" si="122"/>
        <v/>
      </c>
      <c r="B84" s="28"/>
      <c r="C84" s="50"/>
      <c r="D84" s="41"/>
      <c r="E84" s="41"/>
      <c r="F84" s="31">
        <f t="shared" si="159"/>
        <v>0.0</v>
      </c>
      <c r="G84" s="41"/>
      <c r="H84" s="41"/>
      <c r="I84" s="31">
        <f t="shared" si="160"/>
        <v>0.0</v>
      </c>
      <c r="J84" s="48"/>
      <c r="K84" s="47"/>
      <c r="L84" s="31">
        <f t="shared" si="161"/>
        <v>0.0</v>
      </c>
      <c r="M84" s="47"/>
      <c r="N84" s="47"/>
      <c r="O84" s="31">
        <f t="shared" si="162"/>
        <v>0.0</v>
      </c>
      <c r="P84" s="47"/>
      <c r="Q84" s="47"/>
      <c r="R84" s="31">
        <f t="shared" si="163"/>
        <v>0.0</v>
      </c>
      <c r="S84" s="47"/>
      <c r="T84" s="47"/>
      <c r="U84" s="31">
        <f t="shared" si="164"/>
        <v>0.0</v>
      </c>
      <c r="V84" s="47"/>
      <c r="W84" s="47"/>
      <c r="X84" s="31">
        <f t="shared" si="165"/>
        <v>0.0</v>
      </c>
      <c r="Y84" s="31"/>
      <c r="Z84" s="31"/>
      <c r="AA84" s="31"/>
      <c r="AB84" s="31">
        <f t="shared" si="166"/>
        <v>0.0</v>
      </c>
      <c r="AC84" s="33"/>
      <c r="AD84" s="34"/>
      <c r="AE84" s="35">
        <f t="shared" si="167"/>
        <v>0.0</v>
      </c>
      <c r="AF84" s="34"/>
      <c r="AG84" s="35">
        <f t="shared" si="168"/>
        <v>0.0</v>
      </c>
      <c r="AH84" s="34"/>
      <c r="AI84" s="35">
        <f t="shared" si="169"/>
        <v>0.0</v>
      </c>
      <c r="AJ84" s="34"/>
      <c r="AK84" s="35">
        <f t="shared" si="170"/>
        <v>0.0</v>
      </c>
      <c r="AL84" s="34"/>
      <c r="AM84" s="35">
        <f t="shared" si="171"/>
        <v>0.0</v>
      </c>
      <c r="AN84" s="34"/>
      <c r="AO84" s="35">
        <f t="shared" si="172"/>
        <v>0.0</v>
      </c>
      <c r="AP84" s="36">
        <f t="shared" si="173"/>
        <v>0.0</v>
      </c>
      <c r="AQ84" s="34"/>
      <c r="AR84" s="34"/>
      <c r="AS84" s="34"/>
      <c r="AT84" s="31">
        <f t="shared" si="174"/>
        <v>0.0</v>
      </c>
      <c r="AU84" s="37"/>
      <c r="AV84" s="38"/>
      <c r="AW84" s="38"/>
      <c r="AX84" s="38"/>
      <c r="AY84" s="38"/>
      <c r="AZ84" s="39" t="e">
        <f>VLOOKUP(C84,Employees!D:H,5,FALSE)</f>
        <v>#N/A</v>
      </c>
      <c r="BA84" s="38">
        <f t="shared" si="124"/>
        <v>0.0</v>
      </c>
      <c r="BB84" s="38">
        <f t="shared" si="125"/>
        <v>0.0</v>
      </c>
      <c r="BC84" s="38">
        <f t="shared" si="126"/>
        <v>0.0</v>
      </c>
      <c r="BD84" s="38">
        <f t="shared" si="127"/>
        <v>0.0</v>
      </c>
      <c r="BE84" s="38">
        <f t="shared" si="128"/>
        <v>0.0</v>
      </c>
      <c r="BF84" s="38">
        <f t="shared" si="129"/>
        <v>0.0</v>
      </c>
      <c r="BG84" s="38">
        <f t="shared" si="130"/>
        <v>0.0</v>
      </c>
      <c r="BH84" s="38">
        <f t="shared" si="131"/>
        <v>0.0</v>
      </c>
      <c r="BI84" s="38">
        <f t="shared" si="132"/>
        <v>0.0</v>
      </c>
      <c r="BJ84" s="38">
        <f t="shared" si="133"/>
        <v>0.0</v>
      </c>
      <c r="BK84" s="38">
        <f t="shared" si="134"/>
        <v>0.0</v>
      </c>
      <c r="BL84" s="38">
        <f t="shared" si="135"/>
        <v>0.0</v>
      </c>
      <c r="BM84" s="38">
        <f t="shared" si="136"/>
        <v>0.0</v>
      </c>
      <c r="BN84" s="38">
        <f t="shared" si="137"/>
        <v>0.0</v>
      </c>
      <c r="BO84" s="38">
        <f t="shared" si="138"/>
        <v>0.0</v>
      </c>
      <c r="BP84" s="38">
        <f t="shared" si="139"/>
        <v>0.0</v>
      </c>
      <c r="BQ84" s="38">
        <f t="shared" si="140"/>
        <v>0.0</v>
      </c>
      <c r="BR84" s="38">
        <f t="shared" si="141"/>
        <v>0.0</v>
      </c>
      <c r="BS84" s="38">
        <f t="shared" si="142"/>
        <v>0.0</v>
      </c>
      <c r="BT84" s="38">
        <f t="shared" si="143"/>
        <v>0.0</v>
      </c>
      <c r="BU84" s="38">
        <f t="shared" si="144"/>
        <v>0.0</v>
      </c>
      <c r="BV84" s="38">
        <f t="shared" si="145"/>
        <v>0.0</v>
      </c>
      <c r="BW84" s="38">
        <f t="shared" si="146"/>
        <v>0.0</v>
      </c>
      <c r="BX84" s="38">
        <f t="shared" si="147"/>
        <v>0.0</v>
      </c>
      <c r="BY84" s="38">
        <f t="shared" si="148"/>
        <v>0.0</v>
      </c>
      <c r="BZ84" s="38">
        <f t="shared" si="149"/>
        <v>0.0</v>
      </c>
      <c r="CA84" s="38">
        <f t="shared" si="150"/>
        <v>0.0</v>
      </c>
      <c r="CB84" s="38">
        <f t="shared" si="151"/>
        <v>0.0</v>
      </c>
      <c r="CC84" s="38">
        <f t="shared" si="152"/>
        <v>0.0</v>
      </c>
      <c r="CD84" s="38">
        <f t="shared" si="153"/>
        <v>0.0</v>
      </c>
      <c r="CE84" s="38">
        <f t="shared" si="154"/>
        <v>0.0</v>
      </c>
      <c r="CF84" s="38">
        <f t="shared" si="155"/>
        <v>0.0</v>
      </c>
      <c r="CG84" s="38">
        <f t="shared" si="156"/>
        <v>0.0</v>
      </c>
      <c r="CH84" s="38">
        <f t="shared" si="157"/>
        <v>0.0</v>
      </c>
      <c r="CI84" s="38">
        <f t="shared" si="158"/>
        <v>0.0</v>
      </c>
      <c r="CJ84" s="38"/>
      <c r="CK84" s="13">
        <f t="shared" si="123"/>
        <v>0.0</v>
      </c>
    </row>
    <row r="85" spans="8:8" ht="38.0" customHeight="1">
      <c r="A85" s="27" t="str">
        <f t="shared" si="122"/>
        <v/>
      </c>
      <c r="B85" s="28"/>
      <c r="C85" s="50"/>
      <c r="D85" s="41"/>
      <c r="E85" s="41"/>
      <c r="F85" s="31">
        <f t="shared" si="159"/>
        <v>0.0</v>
      </c>
      <c r="G85" s="41"/>
      <c r="H85" s="41"/>
      <c r="I85" s="31">
        <f t="shared" si="160"/>
        <v>0.0</v>
      </c>
      <c r="J85" s="48"/>
      <c r="K85" s="47"/>
      <c r="L85" s="31">
        <f t="shared" si="161"/>
        <v>0.0</v>
      </c>
      <c r="M85" s="47"/>
      <c r="N85" s="47"/>
      <c r="O85" s="31">
        <f t="shared" si="162"/>
        <v>0.0</v>
      </c>
      <c r="P85" s="47"/>
      <c r="Q85" s="47"/>
      <c r="R85" s="31">
        <f t="shared" si="163"/>
        <v>0.0</v>
      </c>
      <c r="S85" s="47"/>
      <c r="T85" s="47"/>
      <c r="U85" s="31">
        <f t="shared" si="164"/>
        <v>0.0</v>
      </c>
      <c r="V85" s="47"/>
      <c r="W85" s="47"/>
      <c r="X85" s="31">
        <f t="shared" si="165"/>
        <v>0.0</v>
      </c>
      <c r="Y85" s="31"/>
      <c r="Z85" s="31"/>
      <c r="AA85" s="31"/>
      <c r="AB85" s="31">
        <f t="shared" si="166"/>
        <v>0.0</v>
      </c>
      <c r="AC85" s="33"/>
      <c r="AD85" s="34"/>
      <c r="AE85" s="35">
        <f t="shared" si="167"/>
        <v>0.0</v>
      </c>
      <c r="AF85" s="34"/>
      <c r="AG85" s="35">
        <f t="shared" si="168"/>
        <v>0.0</v>
      </c>
      <c r="AH85" s="34"/>
      <c r="AI85" s="35">
        <f t="shared" si="169"/>
        <v>0.0</v>
      </c>
      <c r="AJ85" s="34"/>
      <c r="AK85" s="35">
        <f t="shared" si="170"/>
        <v>0.0</v>
      </c>
      <c r="AL85" s="34"/>
      <c r="AM85" s="35">
        <f t="shared" si="171"/>
        <v>0.0</v>
      </c>
      <c r="AN85" s="34"/>
      <c r="AO85" s="35">
        <f t="shared" si="172"/>
        <v>0.0</v>
      </c>
      <c r="AP85" s="36">
        <f t="shared" si="173"/>
        <v>0.0</v>
      </c>
      <c r="AQ85" s="34"/>
      <c r="AR85" s="34"/>
      <c r="AS85" s="34"/>
      <c r="AT85" s="31">
        <f t="shared" si="174"/>
        <v>0.0</v>
      </c>
      <c r="AU85" s="37"/>
      <c r="AV85" s="38"/>
      <c r="AW85" s="38"/>
      <c r="AX85" s="38"/>
      <c r="AY85" s="38"/>
      <c r="AZ85" s="39" t="e">
        <f>VLOOKUP(C85,Employees!D:H,5,FALSE)</f>
        <v>#N/A</v>
      </c>
      <c r="BA85" s="38">
        <f t="shared" si="124"/>
        <v>0.0</v>
      </c>
      <c r="BB85" s="38">
        <f t="shared" si="125"/>
        <v>0.0</v>
      </c>
      <c r="BC85" s="38">
        <f t="shared" si="126"/>
        <v>0.0</v>
      </c>
      <c r="BD85" s="38">
        <f t="shared" si="127"/>
        <v>0.0</v>
      </c>
      <c r="BE85" s="38">
        <f t="shared" si="128"/>
        <v>0.0</v>
      </c>
      <c r="BF85" s="38">
        <f t="shared" si="129"/>
        <v>0.0</v>
      </c>
      <c r="BG85" s="38">
        <f t="shared" si="130"/>
        <v>0.0</v>
      </c>
      <c r="BH85" s="38">
        <f t="shared" si="131"/>
        <v>0.0</v>
      </c>
      <c r="BI85" s="38">
        <f t="shared" si="132"/>
        <v>0.0</v>
      </c>
      <c r="BJ85" s="38">
        <f t="shared" si="133"/>
        <v>0.0</v>
      </c>
      <c r="BK85" s="38">
        <f t="shared" si="134"/>
        <v>0.0</v>
      </c>
      <c r="BL85" s="38">
        <f t="shared" si="135"/>
        <v>0.0</v>
      </c>
      <c r="BM85" s="38">
        <f t="shared" si="136"/>
        <v>0.0</v>
      </c>
      <c r="BN85" s="38">
        <f t="shared" si="137"/>
        <v>0.0</v>
      </c>
      <c r="BO85" s="38">
        <f t="shared" si="138"/>
        <v>0.0</v>
      </c>
      <c r="BP85" s="38">
        <f t="shared" si="139"/>
        <v>0.0</v>
      </c>
      <c r="BQ85" s="38">
        <f t="shared" si="140"/>
        <v>0.0</v>
      </c>
      <c r="BR85" s="38">
        <f t="shared" si="141"/>
        <v>0.0</v>
      </c>
      <c r="BS85" s="38">
        <f t="shared" si="142"/>
        <v>0.0</v>
      </c>
      <c r="BT85" s="38">
        <f t="shared" si="143"/>
        <v>0.0</v>
      </c>
      <c r="BU85" s="38">
        <f t="shared" si="144"/>
        <v>0.0</v>
      </c>
      <c r="BV85" s="38">
        <f t="shared" si="145"/>
        <v>0.0</v>
      </c>
      <c r="BW85" s="38">
        <f t="shared" si="146"/>
        <v>0.0</v>
      </c>
      <c r="BX85" s="38">
        <f t="shared" si="147"/>
        <v>0.0</v>
      </c>
      <c r="BY85" s="38">
        <f t="shared" si="148"/>
        <v>0.0</v>
      </c>
      <c r="BZ85" s="38">
        <f t="shared" si="149"/>
        <v>0.0</v>
      </c>
      <c r="CA85" s="38">
        <f t="shared" si="150"/>
        <v>0.0</v>
      </c>
      <c r="CB85" s="38">
        <f t="shared" si="151"/>
        <v>0.0</v>
      </c>
      <c r="CC85" s="38">
        <f t="shared" si="152"/>
        <v>0.0</v>
      </c>
      <c r="CD85" s="38">
        <f t="shared" si="153"/>
        <v>0.0</v>
      </c>
      <c r="CE85" s="38">
        <f t="shared" si="154"/>
        <v>0.0</v>
      </c>
      <c r="CF85" s="38">
        <f t="shared" si="155"/>
        <v>0.0</v>
      </c>
      <c r="CG85" s="38">
        <f t="shared" si="156"/>
        <v>0.0</v>
      </c>
      <c r="CH85" s="38">
        <f t="shared" si="157"/>
        <v>0.0</v>
      </c>
      <c r="CI85" s="38">
        <f t="shared" si="158"/>
        <v>0.0</v>
      </c>
      <c r="CJ85" s="38"/>
      <c r="CK85" s="13">
        <f t="shared" si="123"/>
        <v>0.0</v>
      </c>
    </row>
    <row r="86" spans="8:8" ht="38.0" customHeight="1">
      <c r="A86" s="27" t="str">
        <f t="shared" si="122"/>
        <v/>
      </c>
      <c r="B86" s="28"/>
      <c r="C86" s="50"/>
      <c r="D86" s="41"/>
      <c r="E86" s="41"/>
      <c r="F86" s="31">
        <f t="shared" si="159"/>
        <v>0.0</v>
      </c>
      <c r="G86" s="41"/>
      <c r="H86" s="41"/>
      <c r="I86" s="31">
        <f t="shared" si="160"/>
        <v>0.0</v>
      </c>
      <c r="J86" s="48"/>
      <c r="K86" s="47"/>
      <c r="L86" s="31">
        <f t="shared" si="161"/>
        <v>0.0</v>
      </c>
      <c r="M86" s="47"/>
      <c r="N86" s="47"/>
      <c r="O86" s="31">
        <f t="shared" si="162"/>
        <v>0.0</v>
      </c>
      <c r="P86" s="47"/>
      <c r="Q86" s="47"/>
      <c r="R86" s="31">
        <f t="shared" si="163"/>
        <v>0.0</v>
      </c>
      <c r="S86" s="47"/>
      <c r="T86" s="47"/>
      <c r="U86" s="31">
        <f t="shared" si="164"/>
        <v>0.0</v>
      </c>
      <c r="V86" s="47"/>
      <c r="W86" s="47"/>
      <c r="X86" s="31">
        <f t="shared" si="165"/>
        <v>0.0</v>
      </c>
      <c r="Y86" s="31"/>
      <c r="Z86" s="31"/>
      <c r="AA86" s="31"/>
      <c r="AB86" s="31">
        <f t="shared" si="166"/>
        <v>0.0</v>
      </c>
      <c r="AC86" s="33"/>
      <c r="AD86" s="34"/>
      <c r="AE86" s="35">
        <f t="shared" si="167"/>
        <v>0.0</v>
      </c>
      <c r="AF86" s="34"/>
      <c r="AG86" s="35">
        <f t="shared" si="168"/>
        <v>0.0</v>
      </c>
      <c r="AH86" s="34"/>
      <c r="AI86" s="35">
        <f t="shared" si="169"/>
        <v>0.0</v>
      </c>
      <c r="AJ86" s="34"/>
      <c r="AK86" s="35">
        <f t="shared" si="170"/>
        <v>0.0</v>
      </c>
      <c r="AL86" s="34"/>
      <c r="AM86" s="35">
        <f t="shared" si="171"/>
        <v>0.0</v>
      </c>
      <c r="AN86" s="34"/>
      <c r="AO86" s="35">
        <f t="shared" si="172"/>
        <v>0.0</v>
      </c>
      <c r="AP86" s="36">
        <f t="shared" si="173"/>
        <v>0.0</v>
      </c>
      <c r="AQ86" s="34"/>
      <c r="AR86" s="34"/>
      <c r="AS86" s="34"/>
      <c r="AT86" s="31">
        <f t="shared" si="174"/>
        <v>0.0</v>
      </c>
      <c r="AU86" s="37"/>
      <c r="AV86" s="38"/>
      <c r="AW86" s="38"/>
      <c r="AX86" s="38"/>
      <c r="AY86" s="38"/>
      <c r="AZ86" s="39" t="e">
        <f>VLOOKUP(C86,Employees!D:H,5,FALSE)</f>
        <v>#N/A</v>
      </c>
      <c r="BA86" s="38">
        <f t="shared" si="124"/>
        <v>0.0</v>
      </c>
      <c r="BB86" s="38">
        <f t="shared" si="125"/>
        <v>0.0</v>
      </c>
      <c r="BC86" s="38">
        <f t="shared" si="126"/>
        <v>0.0</v>
      </c>
      <c r="BD86" s="38">
        <f t="shared" si="127"/>
        <v>0.0</v>
      </c>
      <c r="BE86" s="38">
        <f t="shared" si="128"/>
        <v>0.0</v>
      </c>
      <c r="BF86" s="38">
        <f t="shared" si="129"/>
        <v>0.0</v>
      </c>
      <c r="BG86" s="38">
        <f t="shared" si="130"/>
        <v>0.0</v>
      </c>
      <c r="BH86" s="38">
        <f t="shared" si="131"/>
        <v>0.0</v>
      </c>
      <c r="BI86" s="38">
        <f t="shared" si="132"/>
        <v>0.0</v>
      </c>
      <c r="BJ86" s="38">
        <f t="shared" si="133"/>
        <v>0.0</v>
      </c>
      <c r="BK86" s="38">
        <f t="shared" si="134"/>
        <v>0.0</v>
      </c>
      <c r="BL86" s="38">
        <f t="shared" si="135"/>
        <v>0.0</v>
      </c>
      <c r="BM86" s="38">
        <f t="shared" si="136"/>
        <v>0.0</v>
      </c>
      <c r="BN86" s="38">
        <f t="shared" si="137"/>
        <v>0.0</v>
      </c>
      <c r="BO86" s="38">
        <f t="shared" si="138"/>
        <v>0.0</v>
      </c>
      <c r="BP86" s="38">
        <f t="shared" si="139"/>
        <v>0.0</v>
      </c>
      <c r="BQ86" s="38">
        <f t="shared" si="140"/>
        <v>0.0</v>
      </c>
      <c r="BR86" s="38">
        <f t="shared" si="141"/>
        <v>0.0</v>
      </c>
      <c r="BS86" s="38">
        <f t="shared" si="142"/>
        <v>0.0</v>
      </c>
      <c r="BT86" s="38">
        <f t="shared" si="143"/>
        <v>0.0</v>
      </c>
      <c r="BU86" s="38">
        <f t="shared" si="144"/>
        <v>0.0</v>
      </c>
      <c r="BV86" s="38">
        <f t="shared" si="145"/>
        <v>0.0</v>
      </c>
      <c r="BW86" s="38">
        <f t="shared" si="146"/>
        <v>0.0</v>
      </c>
      <c r="BX86" s="38">
        <f t="shared" si="147"/>
        <v>0.0</v>
      </c>
      <c r="BY86" s="38">
        <f t="shared" si="148"/>
        <v>0.0</v>
      </c>
      <c r="BZ86" s="38">
        <f t="shared" si="149"/>
        <v>0.0</v>
      </c>
      <c r="CA86" s="38">
        <f t="shared" si="150"/>
        <v>0.0</v>
      </c>
      <c r="CB86" s="38">
        <f t="shared" si="151"/>
        <v>0.0</v>
      </c>
      <c r="CC86" s="38">
        <f t="shared" si="152"/>
        <v>0.0</v>
      </c>
      <c r="CD86" s="38">
        <f t="shared" si="153"/>
        <v>0.0</v>
      </c>
      <c r="CE86" s="38">
        <f t="shared" si="154"/>
        <v>0.0</v>
      </c>
      <c r="CF86" s="38">
        <f t="shared" si="155"/>
        <v>0.0</v>
      </c>
      <c r="CG86" s="38">
        <f t="shared" si="156"/>
        <v>0.0</v>
      </c>
      <c r="CH86" s="38">
        <f t="shared" si="157"/>
        <v>0.0</v>
      </c>
      <c r="CI86" s="38">
        <f t="shared" si="158"/>
        <v>0.0</v>
      </c>
      <c r="CJ86" s="38"/>
      <c r="CK86" s="13">
        <f t="shared" si="123"/>
        <v>0.0</v>
      </c>
    </row>
    <row r="87" spans="8:8" ht="38.0" customHeight="1">
      <c r="A87" s="27" t="str">
        <f t="shared" si="122"/>
        <v/>
      </c>
      <c r="B87" s="28"/>
      <c r="C87" s="50"/>
      <c r="D87" s="41"/>
      <c r="E87" s="41"/>
      <c r="F87" s="31">
        <f t="shared" si="159"/>
        <v>0.0</v>
      </c>
      <c r="G87" s="41"/>
      <c r="H87" s="41"/>
      <c r="I87" s="31">
        <f t="shared" si="160"/>
        <v>0.0</v>
      </c>
      <c r="J87" s="48"/>
      <c r="K87" s="47"/>
      <c r="L87" s="31">
        <f t="shared" si="161"/>
        <v>0.0</v>
      </c>
      <c r="M87" s="47"/>
      <c r="N87" s="47"/>
      <c r="O87" s="31">
        <f t="shared" si="162"/>
        <v>0.0</v>
      </c>
      <c r="P87" s="47"/>
      <c r="Q87" s="47"/>
      <c r="R87" s="31">
        <f t="shared" si="163"/>
        <v>0.0</v>
      </c>
      <c r="S87" s="47"/>
      <c r="T87" s="47"/>
      <c r="U87" s="31">
        <f t="shared" si="164"/>
        <v>0.0</v>
      </c>
      <c r="V87" s="47"/>
      <c r="W87" s="47"/>
      <c r="X87" s="31">
        <f t="shared" si="165"/>
        <v>0.0</v>
      </c>
      <c r="Y87" s="31"/>
      <c r="Z87" s="31"/>
      <c r="AA87" s="31"/>
      <c r="AB87" s="31">
        <f t="shared" si="166"/>
        <v>0.0</v>
      </c>
      <c r="AC87" s="33"/>
      <c r="AD87" s="34"/>
      <c r="AE87" s="35">
        <f t="shared" si="167"/>
        <v>0.0</v>
      </c>
      <c r="AF87" s="34"/>
      <c r="AG87" s="35">
        <f t="shared" si="168"/>
        <v>0.0</v>
      </c>
      <c r="AH87" s="34"/>
      <c r="AI87" s="35">
        <f t="shared" si="169"/>
        <v>0.0</v>
      </c>
      <c r="AJ87" s="34"/>
      <c r="AK87" s="35">
        <f t="shared" si="170"/>
        <v>0.0</v>
      </c>
      <c r="AL87" s="34"/>
      <c r="AM87" s="35">
        <f t="shared" si="171"/>
        <v>0.0</v>
      </c>
      <c r="AN87" s="34"/>
      <c r="AO87" s="35">
        <f t="shared" si="172"/>
        <v>0.0</v>
      </c>
      <c r="AP87" s="36">
        <f t="shared" si="173"/>
        <v>0.0</v>
      </c>
      <c r="AQ87" s="34"/>
      <c r="AR87" s="34"/>
      <c r="AS87" s="34"/>
      <c r="AT87" s="31">
        <f t="shared" si="174"/>
        <v>0.0</v>
      </c>
      <c r="AU87" s="37"/>
      <c r="AV87" s="38"/>
      <c r="AW87" s="38"/>
      <c r="AX87" s="38"/>
      <c r="AY87" s="38"/>
      <c r="AZ87" s="39" t="e">
        <f>VLOOKUP(C87,Employees!D:H,5,FALSE)</f>
        <v>#N/A</v>
      </c>
      <c r="BA87" s="38">
        <f t="shared" si="124"/>
        <v>0.0</v>
      </c>
      <c r="BB87" s="38">
        <f t="shared" si="125"/>
        <v>0.0</v>
      </c>
      <c r="BC87" s="38">
        <f t="shared" si="126"/>
        <v>0.0</v>
      </c>
      <c r="BD87" s="38">
        <f t="shared" si="127"/>
        <v>0.0</v>
      </c>
      <c r="BE87" s="38">
        <f t="shared" si="128"/>
        <v>0.0</v>
      </c>
      <c r="BF87" s="38">
        <f t="shared" si="129"/>
        <v>0.0</v>
      </c>
      <c r="BG87" s="38">
        <f t="shared" si="130"/>
        <v>0.0</v>
      </c>
      <c r="BH87" s="38">
        <f t="shared" si="131"/>
        <v>0.0</v>
      </c>
      <c r="BI87" s="38">
        <f t="shared" si="132"/>
        <v>0.0</v>
      </c>
      <c r="BJ87" s="38">
        <f t="shared" si="133"/>
        <v>0.0</v>
      </c>
      <c r="BK87" s="38">
        <f t="shared" si="134"/>
        <v>0.0</v>
      </c>
      <c r="BL87" s="38">
        <f t="shared" si="135"/>
        <v>0.0</v>
      </c>
      <c r="BM87" s="38">
        <f t="shared" si="136"/>
        <v>0.0</v>
      </c>
      <c r="BN87" s="38">
        <f t="shared" si="137"/>
        <v>0.0</v>
      </c>
      <c r="BO87" s="38">
        <f t="shared" si="138"/>
        <v>0.0</v>
      </c>
      <c r="BP87" s="38">
        <f t="shared" si="139"/>
        <v>0.0</v>
      </c>
      <c r="BQ87" s="38">
        <f t="shared" si="140"/>
        <v>0.0</v>
      </c>
      <c r="BR87" s="38">
        <f t="shared" si="141"/>
        <v>0.0</v>
      </c>
      <c r="BS87" s="38">
        <f t="shared" si="142"/>
        <v>0.0</v>
      </c>
      <c r="BT87" s="38">
        <f t="shared" si="143"/>
        <v>0.0</v>
      </c>
      <c r="BU87" s="38">
        <f t="shared" si="144"/>
        <v>0.0</v>
      </c>
      <c r="BV87" s="38">
        <f t="shared" si="145"/>
        <v>0.0</v>
      </c>
      <c r="BW87" s="38">
        <f t="shared" si="146"/>
        <v>0.0</v>
      </c>
      <c r="BX87" s="38">
        <f t="shared" si="147"/>
        <v>0.0</v>
      </c>
      <c r="BY87" s="38">
        <f t="shared" si="148"/>
        <v>0.0</v>
      </c>
      <c r="BZ87" s="38">
        <f t="shared" si="149"/>
        <v>0.0</v>
      </c>
      <c r="CA87" s="38">
        <f t="shared" si="150"/>
        <v>0.0</v>
      </c>
      <c r="CB87" s="38">
        <f t="shared" si="151"/>
        <v>0.0</v>
      </c>
      <c r="CC87" s="38">
        <f t="shared" si="152"/>
        <v>0.0</v>
      </c>
      <c r="CD87" s="38">
        <f t="shared" si="153"/>
        <v>0.0</v>
      </c>
      <c r="CE87" s="38">
        <f t="shared" si="154"/>
        <v>0.0</v>
      </c>
      <c r="CF87" s="38">
        <f t="shared" si="155"/>
        <v>0.0</v>
      </c>
      <c r="CG87" s="38">
        <f t="shared" si="156"/>
        <v>0.0</v>
      </c>
      <c r="CH87" s="38">
        <f t="shared" si="157"/>
        <v>0.0</v>
      </c>
      <c r="CI87" s="38">
        <f t="shared" si="158"/>
        <v>0.0</v>
      </c>
      <c r="CJ87" s="38"/>
      <c r="CK87" s="13">
        <f t="shared" si="123"/>
        <v>0.0</v>
      </c>
    </row>
    <row r="88" spans="8:8" ht="38.0" customHeight="1">
      <c r="A88" s="27" t="str">
        <f t="shared" si="122"/>
        <v/>
      </c>
      <c r="B88" s="28"/>
      <c r="C88" s="50"/>
      <c r="D88" s="41"/>
      <c r="E88" s="41"/>
      <c r="F88" s="31">
        <f t="shared" si="159"/>
        <v>0.0</v>
      </c>
      <c r="G88" s="41"/>
      <c r="H88" s="41"/>
      <c r="I88" s="31">
        <f t="shared" si="160"/>
        <v>0.0</v>
      </c>
      <c r="J88" s="48"/>
      <c r="K88" s="47"/>
      <c r="L88" s="31">
        <f t="shared" si="161"/>
        <v>0.0</v>
      </c>
      <c r="M88" s="47"/>
      <c r="N88" s="47"/>
      <c r="O88" s="31">
        <f t="shared" si="162"/>
        <v>0.0</v>
      </c>
      <c r="P88" s="47"/>
      <c r="Q88" s="47"/>
      <c r="R88" s="31">
        <f t="shared" si="163"/>
        <v>0.0</v>
      </c>
      <c r="S88" s="47"/>
      <c r="T88" s="47"/>
      <c r="U88" s="31">
        <f t="shared" si="164"/>
        <v>0.0</v>
      </c>
      <c r="V88" s="47"/>
      <c r="W88" s="47"/>
      <c r="X88" s="31">
        <f t="shared" si="165"/>
        <v>0.0</v>
      </c>
      <c r="Y88" s="31"/>
      <c r="Z88" s="31"/>
      <c r="AA88" s="31"/>
      <c r="AB88" s="31">
        <f t="shared" si="166"/>
        <v>0.0</v>
      </c>
      <c r="AC88" s="33"/>
      <c r="AD88" s="34"/>
      <c r="AE88" s="35">
        <f t="shared" si="167"/>
        <v>0.0</v>
      </c>
      <c r="AF88" s="34"/>
      <c r="AG88" s="35">
        <f t="shared" si="168"/>
        <v>0.0</v>
      </c>
      <c r="AH88" s="34"/>
      <c r="AI88" s="35">
        <f t="shared" si="169"/>
        <v>0.0</v>
      </c>
      <c r="AJ88" s="34"/>
      <c r="AK88" s="35">
        <f t="shared" si="170"/>
        <v>0.0</v>
      </c>
      <c r="AL88" s="34"/>
      <c r="AM88" s="35">
        <f t="shared" si="171"/>
        <v>0.0</v>
      </c>
      <c r="AN88" s="34"/>
      <c r="AO88" s="35">
        <f t="shared" si="172"/>
        <v>0.0</v>
      </c>
      <c r="AP88" s="36">
        <f t="shared" si="173"/>
        <v>0.0</v>
      </c>
      <c r="AQ88" s="34"/>
      <c r="AR88" s="34"/>
      <c r="AS88" s="34"/>
      <c r="AT88" s="31">
        <f t="shared" si="174"/>
        <v>0.0</v>
      </c>
      <c r="AU88" s="37"/>
      <c r="AV88" s="38"/>
      <c r="AW88" s="38"/>
      <c r="AX88" s="38"/>
      <c r="AY88" s="38"/>
      <c r="AZ88" s="39" t="e">
        <f>VLOOKUP(C88,Employees!D:H,5,FALSE)</f>
        <v>#N/A</v>
      </c>
      <c r="BA88" s="38">
        <f t="shared" si="124"/>
        <v>0.0</v>
      </c>
      <c r="BB88" s="38">
        <f t="shared" si="125"/>
        <v>0.0</v>
      </c>
      <c r="BC88" s="38">
        <f t="shared" si="126"/>
        <v>0.0</v>
      </c>
      <c r="BD88" s="38">
        <f t="shared" si="127"/>
        <v>0.0</v>
      </c>
      <c r="BE88" s="38">
        <f t="shared" si="128"/>
        <v>0.0</v>
      </c>
      <c r="BF88" s="38">
        <f t="shared" si="129"/>
        <v>0.0</v>
      </c>
      <c r="BG88" s="38">
        <f t="shared" si="130"/>
        <v>0.0</v>
      </c>
      <c r="BH88" s="38">
        <f t="shared" si="131"/>
        <v>0.0</v>
      </c>
      <c r="BI88" s="38">
        <f t="shared" si="132"/>
        <v>0.0</v>
      </c>
      <c r="BJ88" s="38">
        <f t="shared" si="133"/>
        <v>0.0</v>
      </c>
      <c r="BK88" s="38">
        <f t="shared" si="134"/>
        <v>0.0</v>
      </c>
      <c r="BL88" s="38">
        <f t="shared" si="135"/>
        <v>0.0</v>
      </c>
      <c r="BM88" s="38">
        <f t="shared" si="136"/>
        <v>0.0</v>
      </c>
      <c r="BN88" s="38">
        <f t="shared" si="137"/>
        <v>0.0</v>
      </c>
      <c r="BO88" s="38">
        <f t="shared" si="138"/>
        <v>0.0</v>
      </c>
      <c r="BP88" s="38">
        <f t="shared" si="139"/>
        <v>0.0</v>
      </c>
      <c r="BQ88" s="38">
        <f t="shared" si="140"/>
        <v>0.0</v>
      </c>
      <c r="BR88" s="38">
        <f t="shared" si="141"/>
        <v>0.0</v>
      </c>
      <c r="BS88" s="38">
        <f t="shared" si="142"/>
        <v>0.0</v>
      </c>
      <c r="BT88" s="38">
        <f t="shared" si="143"/>
        <v>0.0</v>
      </c>
      <c r="BU88" s="38">
        <f t="shared" si="144"/>
        <v>0.0</v>
      </c>
      <c r="BV88" s="38">
        <f t="shared" si="145"/>
        <v>0.0</v>
      </c>
      <c r="BW88" s="38">
        <f t="shared" si="146"/>
        <v>0.0</v>
      </c>
      <c r="BX88" s="38">
        <f t="shared" si="147"/>
        <v>0.0</v>
      </c>
      <c r="BY88" s="38">
        <f t="shared" si="148"/>
        <v>0.0</v>
      </c>
      <c r="BZ88" s="38">
        <f t="shared" si="149"/>
        <v>0.0</v>
      </c>
      <c r="CA88" s="38">
        <f t="shared" si="150"/>
        <v>0.0</v>
      </c>
      <c r="CB88" s="38">
        <f t="shared" si="151"/>
        <v>0.0</v>
      </c>
      <c r="CC88" s="38">
        <f t="shared" si="152"/>
        <v>0.0</v>
      </c>
      <c r="CD88" s="38">
        <f t="shared" si="153"/>
        <v>0.0</v>
      </c>
      <c r="CE88" s="38">
        <f t="shared" si="154"/>
        <v>0.0</v>
      </c>
      <c r="CF88" s="38">
        <f t="shared" si="155"/>
        <v>0.0</v>
      </c>
      <c r="CG88" s="38">
        <f t="shared" si="156"/>
        <v>0.0</v>
      </c>
      <c r="CH88" s="38">
        <f t="shared" si="157"/>
        <v>0.0</v>
      </c>
      <c r="CI88" s="38">
        <f t="shared" si="158"/>
        <v>0.0</v>
      </c>
      <c r="CJ88" s="38"/>
      <c r="CK88" s="13">
        <f t="shared" si="123"/>
        <v>0.0</v>
      </c>
    </row>
    <row r="89" spans="8:8" ht="38.0" customHeight="1">
      <c r="A89" s="27" t="str">
        <f t="shared" si="122"/>
        <v/>
      </c>
      <c r="B89" s="28"/>
      <c r="C89" s="50"/>
      <c r="D89" s="41"/>
      <c r="E89" s="41"/>
      <c r="F89" s="31">
        <f t="shared" si="159"/>
        <v>0.0</v>
      </c>
      <c r="G89" s="41"/>
      <c r="H89" s="41"/>
      <c r="I89" s="31">
        <f t="shared" si="160"/>
        <v>0.0</v>
      </c>
      <c r="J89" s="48"/>
      <c r="K89" s="47"/>
      <c r="L89" s="31">
        <f t="shared" si="161"/>
        <v>0.0</v>
      </c>
      <c r="M89" s="47"/>
      <c r="N89" s="47"/>
      <c r="O89" s="31">
        <f t="shared" si="162"/>
        <v>0.0</v>
      </c>
      <c r="P89" s="47"/>
      <c r="Q89" s="47"/>
      <c r="R89" s="31">
        <f t="shared" si="163"/>
        <v>0.0</v>
      </c>
      <c r="S89" s="47"/>
      <c r="T89" s="47"/>
      <c r="U89" s="31">
        <f t="shared" si="164"/>
        <v>0.0</v>
      </c>
      <c r="V89" s="47"/>
      <c r="W89" s="47"/>
      <c r="X89" s="31">
        <f t="shared" si="165"/>
        <v>0.0</v>
      </c>
      <c r="Y89" s="31"/>
      <c r="Z89" s="31"/>
      <c r="AA89" s="31"/>
      <c r="AB89" s="31">
        <f t="shared" si="166"/>
        <v>0.0</v>
      </c>
      <c r="AC89" s="33"/>
      <c r="AD89" s="34"/>
      <c r="AE89" s="35">
        <f t="shared" si="167"/>
        <v>0.0</v>
      </c>
      <c r="AF89" s="34"/>
      <c r="AG89" s="35">
        <f t="shared" si="168"/>
        <v>0.0</v>
      </c>
      <c r="AH89" s="34"/>
      <c r="AI89" s="35">
        <f t="shared" si="169"/>
        <v>0.0</v>
      </c>
      <c r="AJ89" s="34"/>
      <c r="AK89" s="35">
        <f t="shared" si="170"/>
        <v>0.0</v>
      </c>
      <c r="AL89" s="34"/>
      <c r="AM89" s="35">
        <f t="shared" si="171"/>
        <v>0.0</v>
      </c>
      <c r="AN89" s="34"/>
      <c r="AO89" s="35">
        <f t="shared" si="172"/>
        <v>0.0</v>
      </c>
      <c r="AP89" s="36">
        <f t="shared" si="173"/>
        <v>0.0</v>
      </c>
      <c r="AQ89" s="34"/>
      <c r="AR89" s="34"/>
      <c r="AS89" s="34"/>
      <c r="AT89" s="31">
        <f t="shared" si="174"/>
        <v>0.0</v>
      </c>
      <c r="AU89" s="37"/>
      <c r="AV89" s="38"/>
      <c r="AW89" s="38"/>
      <c r="AX89" s="38"/>
      <c r="AY89" s="38"/>
      <c r="AZ89" s="39" t="e">
        <f>VLOOKUP(C89,Employees!D:H,5,FALSE)</f>
        <v>#N/A</v>
      </c>
      <c r="BA89" s="38">
        <f t="shared" si="124"/>
        <v>0.0</v>
      </c>
      <c r="BB89" s="38">
        <f t="shared" si="125"/>
        <v>0.0</v>
      </c>
      <c r="BC89" s="38">
        <f t="shared" si="126"/>
        <v>0.0</v>
      </c>
      <c r="BD89" s="38">
        <f t="shared" si="127"/>
        <v>0.0</v>
      </c>
      <c r="BE89" s="38">
        <f t="shared" si="128"/>
        <v>0.0</v>
      </c>
      <c r="BF89" s="38">
        <f t="shared" si="129"/>
        <v>0.0</v>
      </c>
      <c r="BG89" s="38">
        <f t="shared" si="130"/>
        <v>0.0</v>
      </c>
      <c r="BH89" s="38">
        <f t="shared" si="131"/>
        <v>0.0</v>
      </c>
      <c r="BI89" s="38">
        <f t="shared" si="132"/>
        <v>0.0</v>
      </c>
      <c r="BJ89" s="38">
        <f t="shared" si="133"/>
        <v>0.0</v>
      </c>
      <c r="BK89" s="38">
        <f t="shared" si="134"/>
        <v>0.0</v>
      </c>
      <c r="BL89" s="38">
        <f t="shared" si="135"/>
        <v>0.0</v>
      </c>
      <c r="BM89" s="38">
        <f t="shared" si="136"/>
        <v>0.0</v>
      </c>
      <c r="BN89" s="38">
        <f t="shared" si="137"/>
        <v>0.0</v>
      </c>
      <c r="BO89" s="38">
        <f t="shared" si="138"/>
        <v>0.0</v>
      </c>
      <c r="BP89" s="38">
        <f t="shared" si="139"/>
        <v>0.0</v>
      </c>
      <c r="BQ89" s="38">
        <f t="shared" si="140"/>
        <v>0.0</v>
      </c>
      <c r="BR89" s="38">
        <f t="shared" si="141"/>
        <v>0.0</v>
      </c>
      <c r="BS89" s="38">
        <f t="shared" si="142"/>
        <v>0.0</v>
      </c>
      <c r="BT89" s="38">
        <f t="shared" si="143"/>
        <v>0.0</v>
      </c>
      <c r="BU89" s="38">
        <f t="shared" si="144"/>
        <v>0.0</v>
      </c>
      <c r="BV89" s="38">
        <f t="shared" si="145"/>
        <v>0.0</v>
      </c>
      <c r="BW89" s="38">
        <f t="shared" si="146"/>
        <v>0.0</v>
      </c>
      <c r="BX89" s="38">
        <f t="shared" si="147"/>
        <v>0.0</v>
      </c>
      <c r="BY89" s="38">
        <f t="shared" si="148"/>
        <v>0.0</v>
      </c>
      <c r="BZ89" s="38">
        <f t="shared" si="149"/>
        <v>0.0</v>
      </c>
      <c r="CA89" s="38">
        <f t="shared" si="150"/>
        <v>0.0</v>
      </c>
      <c r="CB89" s="38">
        <f t="shared" si="151"/>
        <v>0.0</v>
      </c>
      <c r="CC89" s="38">
        <f t="shared" si="152"/>
        <v>0.0</v>
      </c>
      <c r="CD89" s="38">
        <f t="shared" si="153"/>
        <v>0.0</v>
      </c>
      <c r="CE89" s="38">
        <f t="shared" si="154"/>
        <v>0.0</v>
      </c>
      <c r="CF89" s="38">
        <f t="shared" si="155"/>
        <v>0.0</v>
      </c>
      <c r="CG89" s="38">
        <f t="shared" si="156"/>
        <v>0.0</v>
      </c>
      <c r="CH89" s="38">
        <f t="shared" si="157"/>
        <v>0.0</v>
      </c>
      <c r="CI89" s="38">
        <f t="shared" si="158"/>
        <v>0.0</v>
      </c>
      <c r="CJ89" s="38"/>
      <c r="CK89" s="13">
        <f t="shared" si="123"/>
        <v>0.0</v>
      </c>
    </row>
    <row r="90" spans="8:8" ht="38.0" customHeight="1">
      <c r="A90" s="27" t="str">
        <f t="shared" si="122"/>
        <v/>
      </c>
      <c r="B90" s="28"/>
      <c r="C90" s="50"/>
      <c r="D90" s="41"/>
      <c r="E90" s="41"/>
      <c r="F90" s="31">
        <f t="shared" si="159"/>
        <v>0.0</v>
      </c>
      <c r="G90" s="41"/>
      <c r="H90" s="41"/>
      <c r="I90" s="31">
        <f t="shared" si="160"/>
        <v>0.0</v>
      </c>
      <c r="J90" s="48"/>
      <c r="K90" s="47"/>
      <c r="L90" s="31">
        <f t="shared" si="161"/>
        <v>0.0</v>
      </c>
      <c r="M90" s="47"/>
      <c r="N90" s="47"/>
      <c r="O90" s="31">
        <f t="shared" si="162"/>
        <v>0.0</v>
      </c>
      <c r="P90" s="47"/>
      <c r="Q90" s="47"/>
      <c r="R90" s="31">
        <f t="shared" si="163"/>
        <v>0.0</v>
      </c>
      <c r="S90" s="47"/>
      <c r="T90" s="47"/>
      <c r="U90" s="31">
        <f t="shared" si="164"/>
        <v>0.0</v>
      </c>
      <c r="V90" s="47"/>
      <c r="W90" s="47"/>
      <c r="X90" s="31">
        <f t="shared" si="165"/>
        <v>0.0</v>
      </c>
      <c r="Y90" s="31"/>
      <c r="Z90" s="31"/>
      <c r="AA90" s="31"/>
      <c r="AB90" s="31">
        <f t="shared" si="166"/>
        <v>0.0</v>
      </c>
      <c r="AC90" s="33"/>
      <c r="AD90" s="34"/>
      <c r="AE90" s="35">
        <f t="shared" si="167"/>
        <v>0.0</v>
      </c>
      <c r="AF90" s="34"/>
      <c r="AG90" s="35">
        <f t="shared" si="168"/>
        <v>0.0</v>
      </c>
      <c r="AH90" s="34"/>
      <c r="AI90" s="35">
        <f t="shared" si="169"/>
        <v>0.0</v>
      </c>
      <c r="AJ90" s="34"/>
      <c r="AK90" s="35">
        <f t="shared" si="170"/>
        <v>0.0</v>
      </c>
      <c r="AL90" s="34"/>
      <c r="AM90" s="35">
        <f t="shared" si="171"/>
        <v>0.0</v>
      </c>
      <c r="AN90" s="34"/>
      <c r="AO90" s="35">
        <f t="shared" si="172"/>
        <v>0.0</v>
      </c>
      <c r="AP90" s="36">
        <f t="shared" si="173"/>
        <v>0.0</v>
      </c>
      <c r="AQ90" s="34"/>
      <c r="AR90" s="34"/>
      <c r="AS90" s="34"/>
      <c r="AT90" s="31">
        <f t="shared" si="174"/>
        <v>0.0</v>
      </c>
      <c r="AU90" s="37"/>
      <c r="AV90" s="38"/>
      <c r="AW90" s="38"/>
      <c r="AX90" s="38"/>
      <c r="AY90" s="38"/>
      <c r="AZ90" s="39" t="e">
        <f>VLOOKUP(C90,Employees!D:H,5,FALSE)</f>
        <v>#N/A</v>
      </c>
      <c r="BA90" s="38">
        <f t="shared" si="124"/>
        <v>0.0</v>
      </c>
      <c r="BB90" s="38">
        <f t="shared" si="125"/>
        <v>0.0</v>
      </c>
      <c r="BC90" s="38">
        <f t="shared" si="126"/>
        <v>0.0</v>
      </c>
      <c r="BD90" s="38">
        <f t="shared" si="127"/>
        <v>0.0</v>
      </c>
      <c r="BE90" s="38">
        <f t="shared" si="128"/>
        <v>0.0</v>
      </c>
      <c r="BF90" s="38">
        <f t="shared" si="129"/>
        <v>0.0</v>
      </c>
      <c r="BG90" s="38">
        <f t="shared" si="130"/>
        <v>0.0</v>
      </c>
      <c r="BH90" s="38">
        <f t="shared" si="131"/>
        <v>0.0</v>
      </c>
      <c r="BI90" s="38">
        <f t="shared" si="132"/>
        <v>0.0</v>
      </c>
      <c r="BJ90" s="38">
        <f t="shared" si="133"/>
        <v>0.0</v>
      </c>
      <c r="BK90" s="38">
        <f t="shared" si="134"/>
        <v>0.0</v>
      </c>
      <c r="BL90" s="38">
        <f t="shared" si="135"/>
        <v>0.0</v>
      </c>
      <c r="BM90" s="38">
        <f t="shared" si="136"/>
        <v>0.0</v>
      </c>
      <c r="BN90" s="38">
        <f t="shared" si="137"/>
        <v>0.0</v>
      </c>
      <c r="BO90" s="38">
        <f t="shared" si="138"/>
        <v>0.0</v>
      </c>
      <c r="BP90" s="38">
        <f t="shared" si="139"/>
        <v>0.0</v>
      </c>
      <c r="BQ90" s="38">
        <f t="shared" si="140"/>
        <v>0.0</v>
      </c>
      <c r="BR90" s="38">
        <f t="shared" si="141"/>
        <v>0.0</v>
      </c>
      <c r="BS90" s="38">
        <f t="shared" si="142"/>
        <v>0.0</v>
      </c>
      <c r="BT90" s="38">
        <f t="shared" si="143"/>
        <v>0.0</v>
      </c>
      <c r="BU90" s="38">
        <f t="shared" si="144"/>
        <v>0.0</v>
      </c>
      <c r="BV90" s="38">
        <f t="shared" si="145"/>
        <v>0.0</v>
      </c>
      <c r="BW90" s="38">
        <f t="shared" si="146"/>
        <v>0.0</v>
      </c>
      <c r="BX90" s="38">
        <f t="shared" si="147"/>
        <v>0.0</v>
      </c>
      <c r="BY90" s="38">
        <f t="shared" si="148"/>
        <v>0.0</v>
      </c>
      <c r="BZ90" s="38">
        <f t="shared" si="149"/>
        <v>0.0</v>
      </c>
      <c r="CA90" s="38">
        <f t="shared" si="150"/>
        <v>0.0</v>
      </c>
      <c r="CB90" s="38">
        <f t="shared" si="151"/>
        <v>0.0</v>
      </c>
      <c r="CC90" s="38">
        <f t="shared" si="152"/>
        <v>0.0</v>
      </c>
      <c r="CD90" s="38">
        <f t="shared" si="153"/>
        <v>0.0</v>
      </c>
      <c r="CE90" s="38">
        <f t="shared" si="154"/>
        <v>0.0</v>
      </c>
      <c r="CF90" s="38">
        <f t="shared" si="155"/>
        <v>0.0</v>
      </c>
      <c r="CG90" s="38">
        <f t="shared" si="156"/>
        <v>0.0</v>
      </c>
      <c r="CH90" s="38">
        <f t="shared" si="157"/>
        <v>0.0</v>
      </c>
      <c r="CI90" s="38">
        <f t="shared" si="158"/>
        <v>0.0</v>
      </c>
      <c r="CJ90" s="38"/>
      <c r="CK90" s="13">
        <f t="shared" si="123"/>
        <v>0.0</v>
      </c>
    </row>
    <row r="91" spans="8:8" ht="38.0" customHeight="1">
      <c r="A91" s="27" t="str">
        <f t="shared" si="122"/>
        <v/>
      </c>
      <c r="B91" s="28"/>
      <c r="C91" s="50"/>
      <c r="D91" s="41"/>
      <c r="E91" s="41"/>
      <c r="F91" s="31">
        <f t="shared" si="159"/>
        <v>0.0</v>
      </c>
      <c r="G91" s="41"/>
      <c r="H91" s="41"/>
      <c r="I91" s="31">
        <f t="shared" si="160"/>
        <v>0.0</v>
      </c>
      <c r="J91" s="48"/>
      <c r="K91" s="47"/>
      <c r="L91" s="31">
        <f t="shared" si="161"/>
        <v>0.0</v>
      </c>
      <c r="M91" s="47"/>
      <c r="N91" s="47"/>
      <c r="O91" s="31">
        <f t="shared" si="162"/>
        <v>0.0</v>
      </c>
      <c r="P91" s="47"/>
      <c r="Q91" s="47"/>
      <c r="R91" s="31">
        <f t="shared" si="163"/>
        <v>0.0</v>
      </c>
      <c r="S91" s="47"/>
      <c r="T91" s="47"/>
      <c r="U91" s="31">
        <f t="shared" si="164"/>
        <v>0.0</v>
      </c>
      <c r="V91" s="47"/>
      <c r="W91" s="47"/>
      <c r="X91" s="31">
        <f t="shared" si="165"/>
        <v>0.0</v>
      </c>
      <c r="Y91" s="31"/>
      <c r="Z91" s="31"/>
      <c r="AA91" s="31"/>
      <c r="AB91" s="31">
        <f t="shared" si="166"/>
        <v>0.0</v>
      </c>
      <c r="AC91" s="33"/>
      <c r="AD91" s="34"/>
      <c r="AE91" s="35">
        <f t="shared" si="167"/>
        <v>0.0</v>
      </c>
      <c r="AF91" s="34"/>
      <c r="AG91" s="35">
        <f t="shared" si="168"/>
        <v>0.0</v>
      </c>
      <c r="AH91" s="34"/>
      <c r="AI91" s="35">
        <f t="shared" si="169"/>
        <v>0.0</v>
      </c>
      <c r="AJ91" s="34"/>
      <c r="AK91" s="35">
        <f t="shared" si="170"/>
        <v>0.0</v>
      </c>
      <c r="AL91" s="34"/>
      <c r="AM91" s="35">
        <f t="shared" si="171"/>
        <v>0.0</v>
      </c>
      <c r="AN91" s="34"/>
      <c r="AO91" s="35">
        <f t="shared" si="172"/>
        <v>0.0</v>
      </c>
      <c r="AP91" s="36">
        <f t="shared" si="173"/>
        <v>0.0</v>
      </c>
      <c r="AQ91" s="34"/>
      <c r="AR91" s="34"/>
      <c r="AS91" s="34"/>
      <c r="AT91" s="31">
        <f t="shared" si="174"/>
        <v>0.0</v>
      </c>
      <c r="AU91" s="37"/>
      <c r="AV91" s="38"/>
      <c r="AW91" s="38"/>
      <c r="AX91" s="38"/>
      <c r="AY91" s="38"/>
      <c r="AZ91" s="39" t="e">
        <f>VLOOKUP(C91,Employees!D:H,5,FALSE)</f>
        <v>#N/A</v>
      </c>
      <c r="BA91" s="38">
        <f t="shared" si="124"/>
        <v>0.0</v>
      </c>
      <c r="BB91" s="38">
        <f t="shared" si="125"/>
        <v>0.0</v>
      </c>
      <c r="BC91" s="38">
        <f t="shared" si="126"/>
        <v>0.0</v>
      </c>
      <c r="BD91" s="38">
        <f t="shared" si="127"/>
        <v>0.0</v>
      </c>
      <c r="BE91" s="38">
        <f t="shared" si="128"/>
        <v>0.0</v>
      </c>
      <c r="BF91" s="38">
        <f t="shared" si="129"/>
        <v>0.0</v>
      </c>
      <c r="BG91" s="38">
        <f t="shared" si="130"/>
        <v>0.0</v>
      </c>
      <c r="BH91" s="38">
        <f t="shared" si="131"/>
        <v>0.0</v>
      </c>
      <c r="BI91" s="38">
        <f t="shared" si="132"/>
        <v>0.0</v>
      </c>
      <c r="BJ91" s="38">
        <f t="shared" si="133"/>
        <v>0.0</v>
      </c>
      <c r="BK91" s="38">
        <f t="shared" si="134"/>
        <v>0.0</v>
      </c>
      <c r="BL91" s="38">
        <f t="shared" si="135"/>
        <v>0.0</v>
      </c>
      <c r="BM91" s="38">
        <f t="shared" si="136"/>
        <v>0.0</v>
      </c>
      <c r="BN91" s="38">
        <f t="shared" si="137"/>
        <v>0.0</v>
      </c>
      <c r="BO91" s="38">
        <f t="shared" si="138"/>
        <v>0.0</v>
      </c>
      <c r="BP91" s="38">
        <f t="shared" si="139"/>
        <v>0.0</v>
      </c>
      <c r="BQ91" s="38">
        <f t="shared" si="140"/>
        <v>0.0</v>
      </c>
      <c r="BR91" s="38">
        <f t="shared" si="141"/>
        <v>0.0</v>
      </c>
      <c r="BS91" s="38">
        <f t="shared" si="142"/>
        <v>0.0</v>
      </c>
      <c r="BT91" s="38">
        <f t="shared" si="143"/>
        <v>0.0</v>
      </c>
      <c r="BU91" s="38">
        <f t="shared" si="144"/>
        <v>0.0</v>
      </c>
      <c r="BV91" s="38">
        <f t="shared" si="145"/>
        <v>0.0</v>
      </c>
      <c r="BW91" s="38">
        <f t="shared" si="146"/>
        <v>0.0</v>
      </c>
      <c r="BX91" s="38">
        <f t="shared" si="147"/>
        <v>0.0</v>
      </c>
      <c r="BY91" s="38">
        <f t="shared" si="148"/>
        <v>0.0</v>
      </c>
      <c r="BZ91" s="38">
        <f t="shared" si="149"/>
        <v>0.0</v>
      </c>
      <c r="CA91" s="38">
        <f t="shared" si="150"/>
        <v>0.0</v>
      </c>
      <c r="CB91" s="38">
        <f t="shared" si="151"/>
        <v>0.0</v>
      </c>
      <c r="CC91" s="38">
        <f t="shared" si="152"/>
        <v>0.0</v>
      </c>
      <c r="CD91" s="38">
        <f t="shared" si="153"/>
        <v>0.0</v>
      </c>
      <c r="CE91" s="38">
        <f t="shared" si="154"/>
        <v>0.0</v>
      </c>
      <c r="CF91" s="38">
        <f t="shared" si="155"/>
        <v>0.0</v>
      </c>
      <c r="CG91" s="38">
        <f t="shared" si="156"/>
        <v>0.0</v>
      </c>
      <c r="CH91" s="38">
        <f t="shared" si="157"/>
        <v>0.0</v>
      </c>
      <c r="CI91" s="38">
        <f t="shared" si="158"/>
        <v>0.0</v>
      </c>
      <c r="CJ91" s="38"/>
      <c r="CK91" s="13">
        <f t="shared" si="123"/>
        <v>0.0</v>
      </c>
    </row>
    <row r="92" spans="8:8" ht="38.0" customHeight="1">
      <c r="A92" s="27" t="str">
        <f t="shared" si="122"/>
        <v/>
      </c>
      <c r="B92" s="28"/>
      <c r="C92" s="50"/>
      <c r="D92" s="41"/>
      <c r="E92" s="41"/>
      <c r="F92" s="31">
        <f t="shared" si="159"/>
        <v>0.0</v>
      </c>
      <c r="G92" s="41"/>
      <c r="H92" s="41"/>
      <c r="I92" s="31">
        <f t="shared" si="160"/>
        <v>0.0</v>
      </c>
      <c r="J92" s="48"/>
      <c r="K92" s="47"/>
      <c r="L92" s="31">
        <f t="shared" si="161"/>
        <v>0.0</v>
      </c>
      <c r="M92" s="47"/>
      <c r="N92" s="47"/>
      <c r="O92" s="31">
        <f t="shared" si="162"/>
        <v>0.0</v>
      </c>
      <c r="P92" s="47"/>
      <c r="Q92" s="47"/>
      <c r="R92" s="31">
        <f t="shared" si="163"/>
        <v>0.0</v>
      </c>
      <c r="S92" s="47"/>
      <c r="T92" s="47"/>
      <c r="U92" s="31">
        <f t="shared" si="164"/>
        <v>0.0</v>
      </c>
      <c r="V92" s="47"/>
      <c r="W92" s="47"/>
      <c r="X92" s="31">
        <f t="shared" si="165"/>
        <v>0.0</v>
      </c>
      <c r="Y92" s="31"/>
      <c r="Z92" s="31"/>
      <c r="AA92" s="31"/>
      <c r="AB92" s="31">
        <f t="shared" si="166"/>
        <v>0.0</v>
      </c>
      <c r="AC92" s="33"/>
      <c r="AD92" s="34"/>
      <c r="AE92" s="35">
        <f t="shared" si="175" ref="AE92:AE100">SUMIF($BC$1:$CI$1,AE$1,$BC92:$CI92)+AD92</f>
        <v>0.0</v>
      </c>
      <c r="AF92" s="34"/>
      <c r="AG92" s="35">
        <f t="shared" si="176" ref="AG92:AG100">SUMIF($BC$1:$CI$1,AG$1,$BC92:$CI92)+AF92</f>
        <v>0.0</v>
      </c>
      <c r="AH92" s="34"/>
      <c r="AI92" s="35">
        <f t="shared" si="177" ref="AI92:AI100">SUMIF($BC$1:$CI$1,AI$1,$BC92:$CI92)+AH92</f>
        <v>0.0</v>
      </c>
      <c r="AJ92" s="34"/>
      <c r="AK92" s="35">
        <f t="shared" si="178" ref="AK92:AK100">SUMIF($BC$1:$CI$1,AK$1,$BC92:$CI92)+AJ92</f>
        <v>0.0</v>
      </c>
      <c r="AL92" s="34"/>
      <c r="AM92" s="35">
        <f t="shared" si="179" ref="AM92:AM100">SUMIF($BC$1:$CI$1,AM$1,$BC92:$CI92)+AL92</f>
        <v>0.0</v>
      </c>
      <c r="AN92" s="34"/>
      <c r="AO92" s="35">
        <f t="shared" si="180" ref="AO92:AO100">SUMIF($BC$1:$CI$1,AO$1,$BC92:$CI92)+AN92</f>
        <v>0.0</v>
      </c>
      <c r="AP92" s="36">
        <f t="shared" si="173"/>
        <v>0.0</v>
      </c>
      <c r="AQ92" s="34"/>
      <c r="AR92" s="34"/>
      <c r="AS92" s="34"/>
      <c r="AT92" s="31">
        <f t="shared" si="174"/>
        <v>0.0</v>
      </c>
      <c r="AU92" s="37"/>
      <c r="AV92" s="38"/>
      <c r="AW92" s="38"/>
      <c r="AX92" s="38"/>
      <c r="AY92" s="38"/>
      <c r="AZ92" s="39" t="e">
        <f>VLOOKUP(C92,Employees!D:H,5,FALSE)</f>
        <v>#N/A</v>
      </c>
      <c r="BA92" s="38">
        <f t="shared" si="124"/>
        <v>0.0</v>
      </c>
      <c r="BB92" s="38">
        <f t="shared" si="125"/>
        <v>0.0</v>
      </c>
      <c r="BC92" s="38">
        <f t="shared" si="126"/>
        <v>0.0</v>
      </c>
      <c r="BD92" s="38">
        <f t="shared" si="127"/>
        <v>0.0</v>
      </c>
      <c r="BE92" s="38">
        <f t="shared" si="128"/>
        <v>0.0</v>
      </c>
      <c r="BF92" s="38">
        <f t="shared" si="129"/>
        <v>0.0</v>
      </c>
      <c r="BG92" s="38">
        <f t="shared" si="130"/>
        <v>0.0</v>
      </c>
      <c r="BH92" s="38">
        <f t="shared" si="131"/>
        <v>0.0</v>
      </c>
      <c r="BI92" s="38">
        <f t="shared" si="132"/>
        <v>0.0</v>
      </c>
      <c r="BJ92" s="38">
        <f t="shared" si="133"/>
        <v>0.0</v>
      </c>
      <c r="BK92" s="38">
        <f t="shared" si="134"/>
        <v>0.0</v>
      </c>
      <c r="BL92" s="38">
        <f t="shared" si="135"/>
        <v>0.0</v>
      </c>
      <c r="BM92" s="38">
        <f t="shared" si="136"/>
        <v>0.0</v>
      </c>
      <c r="BN92" s="38">
        <f t="shared" si="137"/>
        <v>0.0</v>
      </c>
      <c r="BO92" s="38">
        <f t="shared" si="138"/>
        <v>0.0</v>
      </c>
      <c r="BP92" s="38">
        <f t="shared" si="139"/>
        <v>0.0</v>
      </c>
      <c r="BQ92" s="38">
        <f t="shared" si="140"/>
        <v>0.0</v>
      </c>
      <c r="BR92" s="38">
        <f t="shared" si="141"/>
        <v>0.0</v>
      </c>
      <c r="BS92" s="38">
        <f t="shared" si="142"/>
        <v>0.0</v>
      </c>
      <c r="BT92" s="38">
        <f t="shared" si="143"/>
        <v>0.0</v>
      </c>
      <c r="BU92" s="38">
        <f t="shared" si="144"/>
        <v>0.0</v>
      </c>
      <c r="BV92" s="38">
        <f t="shared" si="145"/>
        <v>0.0</v>
      </c>
      <c r="BW92" s="38">
        <f t="shared" si="146"/>
        <v>0.0</v>
      </c>
      <c r="BX92" s="38">
        <f t="shared" si="147"/>
        <v>0.0</v>
      </c>
      <c r="BY92" s="38">
        <f t="shared" si="148"/>
        <v>0.0</v>
      </c>
      <c r="BZ92" s="38">
        <f t="shared" si="149"/>
        <v>0.0</v>
      </c>
      <c r="CA92" s="38">
        <f t="shared" si="150"/>
        <v>0.0</v>
      </c>
      <c r="CB92" s="38">
        <f t="shared" si="151"/>
        <v>0.0</v>
      </c>
      <c r="CC92" s="38">
        <f t="shared" si="152"/>
        <v>0.0</v>
      </c>
      <c r="CD92" s="38">
        <f t="shared" si="153"/>
        <v>0.0</v>
      </c>
      <c r="CE92" s="38">
        <f t="shared" si="154"/>
        <v>0.0</v>
      </c>
      <c r="CF92" s="38">
        <f t="shared" si="155"/>
        <v>0.0</v>
      </c>
      <c r="CG92" s="38">
        <f t="shared" si="156"/>
        <v>0.0</v>
      </c>
      <c r="CH92" s="38">
        <f t="shared" si="157"/>
        <v>0.0</v>
      </c>
      <c r="CI92" s="38">
        <f t="shared" si="158"/>
        <v>0.0</v>
      </c>
      <c r="CJ92" s="38"/>
      <c r="CK92" s="13">
        <f t="shared" si="123"/>
        <v>0.0</v>
      </c>
    </row>
    <row r="93" spans="8:8" ht="38.0" customHeight="1">
      <c r="A93" s="27" t="str">
        <f t="shared" si="122"/>
        <v/>
      </c>
      <c r="B93" s="28"/>
      <c r="C93" s="50"/>
      <c r="D93" s="41"/>
      <c r="E93" s="41"/>
      <c r="F93" s="31">
        <f t="shared" si="159"/>
        <v>0.0</v>
      </c>
      <c r="G93" s="41"/>
      <c r="H93" s="41"/>
      <c r="I93" s="31">
        <f t="shared" si="160"/>
        <v>0.0</v>
      </c>
      <c r="J93" s="48"/>
      <c r="K93" s="47"/>
      <c r="L93" s="31">
        <f t="shared" si="161"/>
        <v>0.0</v>
      </c>
      <c r="M93" s="47"/>
      <c r="N93" s="47"/>
      <c r="O93" s="31">
        <f t="shared" si="162"/>
        <v>0.0</v>
      </c>
      <c r="P93" s="47"/>
      <c r="Q93" s="47"/>
      <c r="R93" s="31">
        <f t="shared" si="163"/>
        <v>0.0</v>
      </c>
      <c r="S93" s="47"/>
      <c r="T93" s="47"/>
      <c r="U93" s="31">
        <f t="shared" si="164"/>
        <v>0.0</v>
      </c>
      <c r="V93" s="47"/>
      <c r="W93" s="47"/>
      <c r="X93" s="31">
        <f t="shared" si="165"/>
        <v>0.0</v>
      </c>
      <c r="Y93" s="31"/>
      <c r="Z93" s="31"/>
      <c r="AA93" s="31"/>
      <c r="AB93" s="31">
        <f t="shared" si="166"/>
        <v>0.0</v>
      </c>
      <c r="AC93" s="33"/>
      <c r="AD93" s="34"/>
      <c r="AE93" s="35">
        <f t="shared" si="175"/>
        <v>0.0</v>
      </c>
      <c r="AF93" s="34"/>
      <c r="AG93" s="35">
        <f t="shared" si="176"/>
        <v>0.0</v>
      </c>
      <c r="AH93" s="34"/>
      <c r="AI93" s="35">
        <f t="shared" si="177"/>
        <v>0.0</v>
      </c>
      <c r="AJ93" s="34"/>
      <c r="AK93" s="35">
        <f t="shared" si="178"/>
        <v>0.0</v>
      </c>
      <c r="AL93" s="34"/>
      <c r="AM93" s="35">
        <f t="shared" si="179"/>
        <v>0.0</v>
      </c>
      <c r="AN93" s="34"/>
      <c r="AO93" s="35">
        <f t="shared" si="180"/>
        <v>0.0</v>
      </c>
      <c r="AP93" s="36">
        <f t="shared" si="173"/>
        <v>0.0</v>
      </c>
      <c r="AQ93" s="34"/>
      <c r="AR93" s="34"/>
      <c r="AS93" s="34"/>
      <c r="AT93" s="31">
        <f t="shared" si="174"/>
        <v>0.0</v>
      </c>
      <c r="AU93" s="37"/>
      <c r="AV93" s="38"/>
      <c r="AW93" s="38"/>
      <c r="AX93" s="38"/>
      <c r="AY93" s="38"/>
      <c r="AZ93" s="39" t="e">
        <f>VLOOKUP(C93,Employees!D:H,5,FALSE)</f>
        <v>#N/A</v>
      </c>
      <c r="BA93" s="38">
        <f t="shared" si="124"/>
        <v>0.0</v>
      </c>
      <c r="BB93" s="38">
        <f t="shared" si="125"/>
        <v>0.0</v>
      </c>
      <c r="BC93" s="38">
        <f t="shared" si="126"/>
        <v>0.0</v>
      </c>
      <c r="BD93" s="38">
        <f t="shared" si="127"/>
        <v>0.0</v>
      </c>
      <c r="BE93" s="38">
        <f t="shared" si="128"/>
        <v>0.0</v>
      </c>
      <c r="BF93" s="38">
        <f t="shared" si="129"/>
        <v>0.0</v>
      </c>
      <c r="BG93" s="38">
        <f t="shared" si="130"/>
        <v>0.0</v>
      </c>
      <c r="BH93" s="38">
        <f t="shared" si="131"/>
        <v>0.0</v>
      </c>
      <c r="BI93" s="38">
        <f t="shared" si="132"/>
        <v>0.0</v>
      </c>
      <c r="BJ93" s="38">
        <f t="shared" si="133"/>
        <v>0.0</v>
      </c>
      <c r="BK93" s="38">
        <f t="shared" si="134"/>
        <v>0.0</v>
      </c>
      <c r="BL93" s="38">
        <f t="shared" si="135"/>
        <v>0.0</v>
      </c>
      <c r="BM93" s="38">
        <f t="shared" si="136"/>
        <v>0.0</v>
      </c>
      <c r="BN93" s="38">
        <f t="shared" si="137"/>
        <v>0.0</v>
      </c>
      <c r="BO93" s="38">
        <f t="shared" si="138"/>
        <v>0.0</v>
      </c>
      <c r="BP93" s="38">
        <f t="shared" si="139"/>
        <v>0.0</v>
      </c>
      <c r="BQ93" s="38">
        <f t="shared" si="140"/>
        <v>0.0</v>
      </c>
      <c r="BR93" s="38">
        <f t="shared" si="141"/>
        <v>0.0</v>
      </c>
      <c r="BS93" s="38">
        <f t="shared" si="142"/>
        <v>0.0</v>
      </c>
      <c r="BT93" s="38">
        <f t="shared" si="143"/>
        <v>0.0</v>
      </c>
      <c r="BU93" s="38">
        <f t="shared" si="144"/>
        <v>0.0</v>
      </c>
      <c r="BV93" s="38">
        <f t="shared" si="145"/>
        <v>0.0</v>
      </c>
      <c r="BW93" s="38">
        <f t="shared" si="146"/>
        <v>0.0</v>
      </c>
      <c r="BX93" s="38">
        <f t="shared" si="147"/>
        <v>0.0</v>
      </c>
      <c r="BY93" s="38">
        <f t="shared" si="148"/>
        <v>0.0</v>
      </c>
      <c r="BZ93" s="38">
        <f t="shared" si="149"/>
        <v>0.0</v>
      </c>
      <c r="CA93" s="38">
        <f t="shared" si="150"/>
        <v>0.0</v>
      </c>
      <c r="CB93" s="38">
        <f t="shared" si="151"/>
        <v>0.0</v>
      </c>
      <c r="CC93" s="38">
        <f t="shared" si="152"/>
        <v>0.0</v>
      </c>
      <c r="CD93" s="38">
        <f t="shared" si="153"/>
        <v>0.0</v>
      </c>
      <c r="CE93" s="38">
        <f t="shared" si="154"/>
        <v>0.0</v>
      </c>
      <c r="CF93" s="38">
        <f t="shared" si="155"/>
        <v>0.0</v>
      </c>
      <c r="CG93" s="38">
        <f t="shared" si="156"/>
        <v>0.0</v>
      </c>
      <c r="CH93" s="38">
        <f t="shared" si="157"/>
        <v>0.0</v>
      </c>
      <c r="CI93" s="38">
        <f t="shared" si="158"/>
        <v>0.0</v>
      </c>
      <c r="CJ93" s="38"/>
      <c r="CK93" s="13">
        <f t="shared" si="123"/>
        <v>0.0</v>
      </c>
    </row>
    <row r="94" spans="8:8" ht="38.0" customHeight="1">
      <c r="A94" s="27" t="str">
        <f t="shared" si="122"/>
        <v/>
      </c>
      <c r="B94" s="28"/>
      <c r="C94" s="50"/>
      <c r="D94" s="41"/>
      <c r="E94" s="41"/>
      <c r="F94" s="31">
        <f t="shared" si="159"/>
        <v>0.0</v>
      </c>
      <c r="G94" s="41"/>
      <c r="H94" s="41"/>
      <c r="I94" s="31">
        <f t="shared" si="160"/>
        <v>0.0</v>
      </c>
      <c r="J94" s="48"/>
      <c r="K94" s="47"/>
      <c r="L94" s="31">
        <f t="shared" si="161"/>
        <v>0.0</v>
      </c>
      <c r="M94" s="47"/>
      <c r="N94" s="47"/>
      <c r="O94" s="31">
        <f t="shared" si="162"/>
        <v>0.0</v>
      </c>
      <c r="P94" s="47"/>
      <c r="Q94" s="47"/>
      <c r="R94" s="31">
        <f t="shared" si="163"/>
        <v>0.0</v>
      </c>
      <c r="S94" s="47"/>
      <c r="T94" s="47"/>
      <c r="U94" s="31">
        <f t="shared" si="164"/>
        <v>0.0</v>
      </c>
      <c r="V94" s="47"/>
      <c r="W94" s="47"/>
      <c r="X94" s="31">
        <f t="shared" si="165"/>
        <v>0.0</v>
      </c>
      <c r="Y94" s="31"/>
      <c r="Z94" s="31"/>
      <c r="AA94" s="31"/>
      <c r="AB94" s="31">
        <f t="shared" si="166"/>
        <v>0.0</v>
      </c>
      <c r="AC94" s="33"/>
      <c r="AD94" s="34"/>
      <c r="AE94" s="35">
        <f t="shared" si="175"/>
        <v>0.0</v>
      </c>
      <c r="AF94" s="34"/>
      <c r="AG94" s="35">
        <f t="shared" si="176"/>
        <v>0.0</v>
      </c>
      <c r="AH94" s="34"/>
      <c r="AI94" s="35">
        <f t="shared" si="177"/>
        <v>0.0</v>
      </c>
      <c r="AJ94" s="34"/>
      <c r="AK94" s="35">
        <f t="shared" si="178"/>
        <v>0.0</v>
      </c>
      <c r="AL94" s="34"/>
      <c r="AM94" s="35">
        <f t="shared" si="179"/>
        <v>0.0</v>
      </c>
      <c r="AN94" s="34"/>
      <c r="AO94" s="35">
        <f t="shared" si="180"/>
        <v>0.0</v>
      </c>
      <c r="AP94" s="36">
        <f t="shared" si="173"/>
        <v>0.0</v>
      </c>
      <c r="AQ94" s="34"/>
      <c r="AR94" s="34"/>
      <c r="AS94" s="34"/>
      <c r="AT94" s="31">
        <f t="shared" si="174"/>
        <v>0.0</v>
      </c>
      <c r="AU94" s="37"/>
      <c r="AV94" s="38"/>
      <c r="AW94" s="38"/>
      <c r="AX94" s="38"/>
      <c r="AY94" s="38"/>
      <c r="AZ94" s="39" t="e">
        <f>VLOOKUP(C94,Employees!D:H,5,FALSE)</f>
        <v>#N/A</v>
      </c>
      <c r="BA94" s="38">
        <f t="shared" si="124"/>
        <v>0.0</v>
      </c>
      <c r="BB94" s="38">
        <f t="shared" si="125"/>
        <v>0.0</v>
      </c>
      <c r="BC94" s="38">
        <f t="shared" si="126"/>
        <v>0.0</v>
      </c>
      <c r="BD94" s="38">
        <f t="shared" si="127"/>
        <v>0.0</v>
      </c>
      <c r="BE94" s="38">
        <f t="shared" si="128"/>
        <v>0.0</v>
      </c>
      <c r="BF94" s="38">
        <f t="shared" si="129"/>
        <v>0.0</v>
      </c>
      <c r="BG94" s="38">
        <f t="shared" si="130"/>
        <v>0.0</v>
      </c>
      <c r="BH94" s="38">
        <f t="shared" si="131"/>
        <v>0.0</v>
      </c>
      <c r="BI94" s="38">
        <f t="shared" si="132"/>
        <v>0.0</v>
      </c>
      <c r="BJ94" s="38">
        <f t="shared" si="133"/>
        <v>0.0</v>
      </c>
      <c r="BK94" s="38">
        <f t="shared" si="134"/>
        <v>0.0</v>
      </c>
      <c r="BL94" s="38">
        <f t="shared" si="135"/>
        <v>0.0</v>
      </c>
      <c r="BM94" s="38">
        <f t="shared" si="136"/>
        <v>0.0</v>
      </c>
      <c r="BN94" s="38">
        <f t="shared" si="137"/>
        <v>0.0</v>
      </c>
      <c r="BO94" s="38">
        <f t="shared" si="138"/>
        <v>0.0</v>
      </c>
      <c r="BP94" s="38">
        <f t="shared" si="139"/>
        <v>0.0</v>
      </c>
      <c r="BQ94" s="38">
        <f t="shared" si="140"/>
        <v>0.0</v>
      </c>
      <c r="BR94" s="38">
        <f t="shared" si="141"/>
        <v>0.0</v>
      </c>
      <c r="BS94" s="38">
        <f t="shared" si="142"/>
        <v>0.0</v>
      </c>
      <c r="BT94" s="38">
        <f t="shared" si="143"/>
        <v>0.0</v>
      </c>
      <c r="BU94" s="38">
        <f t="shared" si="144"/>
        <v>0.0</v>
      </c>
      <c r="BV94" s="38">
        <f t="shared" si="145"/>
        <v>0.0</v>
      </c>
      <c r="BW94" s="38">
        <f t="shared" si="146"/>
        <v>0.0</v>
      </c>
      <c r="BX94" s="38">
        <f t="shared" si="147"/>
        <v>0.0</v>
      </c>
      <c r="BY94" s="38">
        <f t="shared" si="148"/>
        <v>0.0</v>
      </c>
      <c r="BZ94" s="38">
        <f t="shared" si="149"/>
        <v>0.0</v>
      </c>
      <c r="CA94" s="38">
        <f t="shared" si="150"/>
        <v>0.0</v>
      </c>
      <c r="CB94" s="38">
        <f t="shared" si="151"/>
        <v>0.0</v>
      </c>
      <c r="CC94" s="38">
        <f t="shared" si="152"/>
        <v>0.0</v>
      </c>
      <c r="CD94" s="38">
        <f t="shared" si="153"/>
        <v>0.0</v>
      </c>
      <c r="CE94" s="38">
        <f t="shared" si="154"/>
        <v>0.0</v>
      </c>
      <c r="CF94" s="38">
        <f t="shared" si="155"/>
        <v>0.0</v>
      </c>
      <c r="CG94" s="38">
        <f t="shared" si="156"/>
        <v>0.0</v>
      </c>
      <c r="CH94" s="38">
        <f t="shared" si="157"/>
        <v>0.0</v>
      </c>
      <c r="CI94" s="38">
        <f t="shared" si="158"/>
        <v>0.0</v>
      </c>
      <c r="CJ94" s="38"/>
      <c r="CK94" s="13">
        <f t="shared" si="123"/>
        <v>0.0</v>
      </c>
    </row>
    <row r="95" spans="8:8" ht="38.0" customHeight="1">
      <c r="A95" s="27" t="str">
        <f t="shared" si="122"/>
        <v/>
      </c>
      <c r="B95" s="28"/>
      <c r="C95" s="50"/>
      <c r="D95" s="41"/>
      <c r="E95" s="41"/>
      <c r="F95" s="31">
        <f t="shared" si="159"/>
        <v>0.0</v>
      </c>
      <c r="G95" s="41"/>
      <c r="H95" s="41"/>
      <c r="I95" s="31">
        <f t="shared" si="160"/>
        <v>0.0</v>
      </c>
      <c r="J95" s="48"/>
      <c r="K95" s="47"/>
      <c r="L95" s="31">
        <f t="shared" si="161"/>
        <v>0.0</v>
      </c>
      <c r="M95" s="47"/>
      <c r="N95" s="47"/>
      <c r="O95" s="31">
        <f t="shared" si="162"/>
        <v>0.0</v>
      </c>
      <c r="P95" s="47"/>
      <c r="Q95" s="47"/>
      <c r="R95" s="31">
        <f t="shared" si="163"/>
        <v>0.0</v>
      </c>
      <c r="S95" s="47"/>
      <c r="T95" s="47"/>
      <c r="U95" s="31">
        <f t="shared" si="164"/>
        <v>0.0</v>
      </c>
      <c r="V95" s="47"/>
      <c r="W95" s="47"/>
      <c r="X95" s="31">
        <f t="shared" si="165"/>
        <v>0.0</v>
      </c>
      <c r="Y95" s="31"/>
      <c r="Z95" s="31"/>
      <c r="AA95" s="31"/>
      <c r="AB95" s="31">
        <f t="shared" si="181" ref="AB95:AB100">SUM(F95,I95,L95,O95,R95,U95,X95)</f>
        <v>0.0</v>
      </c>
      <c r="AC95" s="33"/>
      <c r="AD95" s="34"/>
      <c r="AE95" s="35">
        <f t="shared" si="175"/>
        <v>0.0</v>
      </c>
      <c r="AF95" s="34"/>
      <c r="AG95" s="35">
        <f t="shared" si="176"/>
        <v>0.0</v>
      </c>
      <c r="AH95" s="34"/>
      <c r="AI95" s="35">
        <f t="shared" si="177"/>
        <v>0.0</v>
      </c>
      <c r="AJ95" s="34"/>
      <c r="AK95" s="35">
        <f t="shared" si="178"/>
        <v>0.0</v>
      </c>
      <c r="AL95" s="34"/>
      <c r="AM95" s="35">
        <f t="shared" si="179"/>
        <v>0.0</v>
      </c>
      <c r="AN95" s="34"/>
      <c r="AO95" s="35">
        <f t="shared" si="180"/>
        <v>0.0</v>
      </c>
      <c r="AP95" s="36">
        <f t="shared" si="173"/>
        <v>0.0</v>
      </c>
      <c r="AQ95" s="34"/>
      <c r="AR95" s="34"/>
      <c r="AS95" s="34"/>
      <c r="AT95" s="31">
        <f t="shared" si="182" ref="AT95:AT100">AE95+AG95+AI95+AK95+AM95+AO95+SUM(AQ95:AS95)</f>
        <v>0.0</v>
      </c>
      <c r="AU95" s="37"/>
      <c r="AV95" s="38"/>
      <c r="AW95" s="38"/>
      <c r="AX95" s="38"/>
      <c r="AY95" s="38"/>
      <c r="AZ95" s="39" t="e">
        <f>VLOOKUP(C95,Employees!D:H,5,FALSE)</f>
        <v>#N/A</v>
      </c>
      <c r="BA95" s="38">
        <f t="shared" si="124"/>
        <v>0.0</v>
      </c>
      <c r="BB95" s="38">
        <f t="shared" si="125"/>
        <v>0.0</v>
      </c>
      <c r="BC95" s="38">
        <f t="shared" si="126"/>
        <v>0.0</v>
      </c>
      <c r="BD95" s="38">
        <f t="shared" si="127"/>
        <v>0.0</v>
      </c>
      <c r="BE95" s="38">
        <f t="shared" si="128"/>
        <v>0.0</v>
      </c>
      <c r="BF95" s="38">
        <f t="shared" si="129"/>
        <v>0.0</v>
      </c>
      <c r="BG95" s="38">
        <f t="shared" si="130"/>
        <v>0.0</v>
      </c>
      <c r="BH95" s="38">
        <f t="shared" si="131"/>
        <v>0.0</v>
      </c>
      <c r="BI95" s="38">
        <f t="shared" si="132"/>
        <v>0.0</v>
      </c>
      <c r="BJ95" s="38">
        <f t="shared" si="133"/>
        <v>0.0</v>
      </c>
      <c r="BK95" s="38">
        <f t="shared" si="134"/>
        <v>0.0</v>
      </c>
      <c r="BL95" s="38">
        <f t="shared" si="135"/>
        <v>0.0</v>
      </c>
      <c r="BM95" s="38">
        <f t="shared" si="136"/>
        <v>0.0</v>
      </c>
      <c r="BN95" s="38">
        <f t="shared" si="137"/>
        <v>0.0</v>
      </c>
      <c r="BO95" s="38">
        <f t="shared" si="138"/>
        <v>0.0</v>
      </c>
      <c r="BP95" s="38">
        <f t="shared" si="139"/>
        <v>0.0</v>
      </c>
      <c r="BQ95" s="38">
        <f t="shared" si="140"/>
        <v>0.0</v>
      </c>
      <c r="BR95" s="38">
        <f t="shared" si="141"/>
        <v>0.0</v>
      </c>
      <c r="BS95" s="38">
        <f t="shared" si="142"/>
        <v>0.0</v>
      </c>
      <c r="BT95" s="38">
        <f t="shared" si="143"/>
        <v>0.0</v>
      </c>
      <c r="BU95" s="38">
        <f t="shared" si="144"/>
        <v>0.0</v>
      </c>
      <c r="BV95" s="38">
        <f t="shared" si="145"/>
        <v>0.0</v>
      </c>
      <c r="BW95" s="38">
        <f t="shared" si="146"/>
        <v>0.0</v>
      </c>
      <c r="BX95" s="38">
        <f t="shared" si="147"/>
        <v>0.0</v>
      </c>
      <c r="BY95" s="38">
        <f t="shared" si="148"/>
        <v>0.0</v>
      </c>
      <c r="BZ95" s="38">
        <f t="shared" si="149"/>
        <v>0.0</v>
      </c>
      <c r="CA95" s="38">
        <f t="shared" si="150"/>
        <v>0.0</v>
      </c>
      <c r="CB95" s="38">
        <f t="shared" si="151"/>
        <v>0.0</v>
      </c>
      <c r="CC95" s="38">
        <f t="shared" si="152"/>
        <v>0.0</v>
      </c>
      <c r="CD95" s="38">
        <f t="shared" si="153"/>
        <v>0.0</v>
      </c>
      <c r="CE95" s="38">
        <f t="shared" si="154"/>
        <v>0.0</v>
      </c>
      <c r="CF95" s="38">
        <f t="shared" si="155"/>
        <v>0.0</v>
      </c>
      <c r="CG95" s="38">
        <f t="shared" si="156"/>
        <v>0.0</v>
      </c>
      <c r="CH95" s="38">
        <f t="shared" si="157"/>
        <v>0.0</v>
      </c>
      <c r="CI95" s="38">
        <f t="shared" si="158"/>
        <v>0.0</v>
      </c>
      <c r="CJ95" s="38"/>
      <c r="CK95" s="13">
        <f t="shared" si="123"/>
        <v>0.0</v>
      </c>
    </row>
    <row r="96" spans="8:8" ht="38.0" customHeight="1">
      <c r="A96" s="27" t="str">
        <f t="shared" si="122"/>
        <v/>
      </c>
      <c r="B96" s="28"/>
      <c r="C96" s="50"/>
      <c r="D96" s="41"/>
      <c r="E96" s="41"/>
      <c r="F96" s="31">
        <f t="shared" si="159"/>
        <v>0.0</v>
      </c>
      <c r="G96" s="41"/>
      <c r="H96" s="41"/>
      <c r="I96" s="31">
        <f t="shared" si="160"/>
        <v>0.0</v>
      </c>
      <c r="J96" s="48"/>
      <c r="K96" s="47"/>
      <c r="L96" s="31">
        <f t="shared" si="161"/>
        <v>0.0</v>
      </c>
      <c r="M96" s="47"/>
      <c r="N96" s="47"/>
      <c r="O96" s="31">
        <f t="shared" si="162"/>
        <v>0.0</v>
      </c>
      <c r="P96" s="47"/>
      <c r="Q96" s="47"/>
      <c r="R96" s="31">
        <f t="shared" si="163"/>
        <v>0.0</v>
      </c>
      <c r="S96" s="47"/>
      <c r="T96" s="47"/>
      <c r="U96" s="31">
        <f t="shared" si="164"/>
        <v>0.0</v>
      </c>
      <c r="V96" s="47"/>
      <c r="W96" s="47"/>
      <c r="X96" s="31">
        <f t="shared" si="165"/>
        <v>0.0</v>
      </c>
      <c r="Y96" s="31"/>
      <c r="Z96" s="31"/>
      <c r="AA96" s="31"/>
      <c r="AB96" s="31">
        <f t="shared" si="181"/>
        <v>0.0</v>
      </c>
      <c r="AC96" s="33"/>
      <c r="AD96" s="34"/>
      <c r="AE96" s="35">
        <f t="shared" si="175"/>
        <v>0.0</v>
      </c>
      <c r="AF96" s="34"/>
      <c r="AG96" s="35">
        <f t="shared" si="176"/>
        <v>0.0</v>
      </c>
      <c r="AH96" s="34"/>
      <c r="AI96" s="35">
        <f t="shared" si="177"/>
        <v>0.0</v>
      </c>
      <c r="AJ96" s="34"/>
      <c r="AK96" s="35">
        <f t="shared" si="178"/>
        <v>0.0</v>
      </c>
      <c r="AL96" s="34"/>
      <c r="AM96" s="35">
        <f t="shared" si="179"/>
        <v>0.0</v>
      </c>
      <c r="AN96" s="34"/>
      <c r="AO96" s="35">
        <f t="shared" si="180"/>
        <v>0.0</v>
      </c>
      <c r="AP96" s="36">
        <f t="shared" si="173"/>
        <v>0.0</v>
      </c>
      <c r="AQ96" s="34"/>
      <c r="AR96" s="34"/>
      <c r="AS96" s="34"/>
      <c r="AT96" s="31">
        <f t="shared" si="182"/>
        <v>0.0</v>
      </c>
      <c r="AU96" s="37"/>
      <c r="AV96" s="38"/>
      <c r="AW96" s="38"/>
      <c r="AX96" s="38"/>
      <c r="AY96" s="38"/>
      <c r="AZ96" s="39" t="e">
        <f>VLOOKUP(C96,Employees!D:H,5,FALSE)</f>
        <v>#N/A</v>
      </c>
      <c r="BA96" s="38">
        <f t="shared" si="124"/>
        <v>0.0</v>
      </c>
      <c r="BB96" s="38">
        <f t="shared" si="125"/>
        <v>0.0</v>
      </c>
      <c r="BC96" s="38">
        <f t="shared" si="126"/>
        <v>0.0</v>
      </c>
      <c r="BD96" s="38">
        <f t="shared" si="127"/>
        <v>0.0</v>
      </c>
      <c r="BE96" s="38">
        <f t="shared" si="128"/>
        <v>0.0</v>
      </c>
      <c r="BF96" s="38">
        <f t="shared" si="129"/>
        <v>0.0</v>
      </c>
      <c r="BG96" s="38">
        <f t="shared" si="130"/>
        <v>0.0</v>
      </c>
      <c r="BH96" s="38">
        <f t="shared" si="131"/>
        <v>0.0</v>
      </c>
      <c r="BI96" s="38">
        <f t="shared" si="132"/>
        <v>0.0</v>
      </c>
      <c r="BJ96" s="38">
        <f t="shared" si="133"/>
        <v>0.0</v>
      </c>
      <c r="BK96" s="38">
        <f t="shared" si="134"/>
        <v>0.0</v>
      </c>
      <c r="BL96" s="38">
        <f t="shared" si="135"/>
        <v>0.0</v>
      </c>
      <c r="BM96" s="38">
        <f t="shared" si="136"/>
        <v>0.0</v>
      </c>
      <c r="BN96" s="38">
        <f t="shared" si="137"/>
        <v>0.0</v>
      </c>
      <c r="BO96" s="38">
        <f t="shared" si="138"/>
        <v>0.0</v>
      </c>
      <c r="BP96" s="38">
        <f t="shared" si="139"/>
        <v>0.0</v>
      </c>
      <c r="BQ96" s="38">
        <f t="shared" si="140"/>
        <v>0.0</v>
      </c>
      <c r="BR96" s="38">
        <f t="shared" si="141"/>
        <v>0.0</v>
      </c>
      <c r="BS96" s="38">
        <f t="shared" si="142"/>
        <v>0.0</v>
      </c>
      <c r="BT96" s="38">
        <f t="shared" si="143"/>
        <v>0.0</v>
      </c>
      <c r="BU96" s="38">
        <f t="shared" si="144"/>
        <v>0.0</v>
      </c>
      <c r="BV96" s="38">
        <f t="shared" si="145"/>
        <v>0.0</v>
      </c>
      <c r="BW96" s="38">
        <f t="shared" si="146"/>
        <v>0.0</v>
      </c>
      <c r="BX96" s="38">
        <f t="shared" si="147"/>
        <v>0.0</v>
      </c>
      <c r="BY96" s="38">
        <f t="shared" si="148"/>
        <v>0.0</v>
      </c>
      <c r="BZ96" s="38">
        <f t="shared" si="149"/>
        <v>0.0</v>
      </c>
      <c r="CA96" s="38">
        <f t="shared" si="150"/>
        <v>0.0</v>
      </c>
      <c r="CB96" s="38">
        <f t="shared" si="151"/>
        <v>0.0</v>
      </c>
      <c r="CC96" s="38">
        <f t="shared" si="152"/>
        <v>0.0</v>
      </c>
      <c r="CD96" s="38">
        <f t="shared" si="153"/>
        <v>0.0</v>
      </c>
      <c r="CE96" s="38">
        <f t="shared" si="154"/>
        <v>0.0</v>
      </c>
      <c r="CF96" s="38">
        <f t="shared" si="155"/>
        <v>0.0</v>
      </c>
      <c r="CG96" s="38">
        <f t="shared" si="156"/>
        <v>0.0</v>
      </c>
      <c r="CH96" s="38">
        <f t="shared" si="157"/>
        <v>0.0</v>
      </c>
      <c r="CI96" s="38">
        <f t="shared" si="158"/>
        <v>0.0</v>
      </c>
      <c r="CJ96" s="38"/>
      <c r="CK96" s="13">
        <f t="shared" si="123"/>
        <v>0.0</v>
      </c>
    </row>
    <row r="97" spans="8:8" ht="38.0" customHeight="1">
      <c r="A97" s="27" t="str">
        <f t="shared" si="122"/>
        <v/>
      </c>
      <c r="B97" s="28"/>
      <c r="C97" s="50"/>
      <c r="D97" s="41"/>
      <c r="E97" s="41"/>
      <c r="F97" s="31">
        <f t="shared" si="159"/>
        <v>0.0</v>
      </c>
      <c r="G97" s="41"/>
      <c r="H97" s="41"/>
      <c r="I97" s="31">
        <f t="shared" si="160"/>
        <v>0.0</v>
      </c>
      <c r="J97" s="48"/>
      <c r="K97" s="47"/>
      <c r="L97" s="31">
        <f t="shared" si="161"/>
        <v>0.0</v>
      </c>
      <c r="M97" s="47"/>
      <c r="N97" s="47"/>
      <c r="O97" s="31">
        <f t="shared" si="162"/>
        <v>0.0</v>
      </c>
      <c r="P97" s="47"/>
      <c r="Q97" s="47"/>
      <c r="R97" s="31">
        <f t="shared" si="163"/>
        <v>0.0</v>
      </c>
      <c r="S97" s="47"/>
      <c r="T97" s="47"/>
      <c r="U97" s="31">
        <f t="shared" si="164"/>
        <v>0.0</v>
      </c>
      <c r="V97" s="47"/>
      <c r="W97" s="47"/>
      <c r="X97" s="31">
        <f t="shared" si="165"/>
        <v>0.0</v>
      </c>
      <c r="Y97" s="31"/>
      <c r="Z97" s="31"/>
      <c r="AA97" s="31"/>
      <c r="AB97" s="31">
        <f t="shared" si="181"/>
        <v>0.0</v>
      </c>
      <c r="AC97" s="33"/>
      <c r="AD97" s="34"/>
      <c r="AE97" s="35">
        <f t="shared" si="175"/>
        <v>0.0</v>
      </c>
      <c r="AF97" s="34"/>
      <c r="AG97" s="35">
        <f t="shared" si="176"/>
        <v>0.0</v>
      </c>
      <c r="AH97" s="34"/>
      <c r="AI97" s="35">
        <f t="shared" si="177"/>
        <v>0.0</v>
      </c>
      <c r="AJ97" s="34"/>
      <c r="AK97" s="35">
        <f t="shared" si="178"/>
        <v>0.0</v>
      </c>
      <c r="AL97" s="34"/>
      <c r="AM97" s="35">
        <f t="shared" si="179"/>
        <v>0.0</v>
      </c>
      <c r="AN97" s="34"/>
      <c r="AO97" s="35">
        <f t="shared" si="180"/>
        <v>0.0</v>
      </c>
      <c r="AP97" s="36">
        <f t="shared" si="173"/>
        <v>0.0</v>
      </c>
      <c r="AQ97" s="34"/>
      <c r="AR97" s="34"/>
      <c r="AS97" s="34"/>
      <c r="AT97" s="31">
        <f t="shared" si="182"/>
        <v>0.0</v>
      </c>
      <c r="AU97" s="37"/>
      <c r="AV97" s="38"/>
      <c r="AW97" s="38"/>
      <c r="AX97" s="38"/>
      <c r="AY97" s="38"/>
      <c r="AZ97" s="39" t="e">
        <f>VLOOKUP(C97,Employees!D:H,5,FALSE)</f>
        <v>#N/A</v>
      </c>
      <c r="BA97" s="38">
        <f t="shared" si="124"/>
        <v>0.0</v>
      </c>
      <c r="BB97" s="38">
        <f t="shared" si="125"/>
        <v>0.0</v>
      </c>
      <c r="BC97" s="38">
        <f t="shared" si="126"/>
        <v>0.0</v>
      </c>
      <c r="BD97" s="38">
        <f t="shared" si="127"/>
        <v>0.0</v>
      </c>
      <c r="BE97" s="38">
        <f t="shared" si="128"/>
        <v>0.0</v>
      </c>
      <c r="BF97" s="38">
        <f t="shared" si="129"/>
        <v>0.0</v>
      </c>
      <c r="BG97" s="38">
        <f t="shared" si="130"/>
        <v>0.0</v>
      </c>
      <c r="BH97" s="38">
        <f t="shared" si="131"/>
        <v>0.0</v>
      </c>
      <c r="BI97" s="38">
        <f t="shared" si="132"/>
        <v>0.0</v>
      </c>
      <c r="BJ97" s="38">
        <f t="shared" si="133"/>
        <v>0.0</v>
      </c>
      <c r="BK97" s="38">
        <f t="shared" si="134"/>
        <v>0.0</v>
      </c>
      <c r="BL97" s="38">
        <f t="shared" si="135"/>
        <v>0.0</v>
      </c>
      <c r="BM97" s="38">
        <f t="shared" si="136"/>
        <v>0.0</v>
      </c>
      <c r="BN97" s="38">
        <f t="shared" si="137"/>
        <v>0.0</v>
      </c>
      <c r="BO97" s="38">
        <f t="shared" si="138"/>
        <v>0.0</v>
      </c>
      <c r="BP97" s="38">
        <f t="shared" si="139"/>
        <v>0.0</v>
      </c>
      <c r="BQ97" s="38">
        <f t="shared" si="140"/>
        <v>0.0</v>
      </c>
      <c r="BR97" s="38">
        <f t="shared" si="141"/>
        <v>0.0</v>
      </c>
      <c r="BS97" s="38">
        <f t="shared" si="142"/>
        <v>0.0</v>
      </c>
      <c r="BT97" s="38">
        <f t="shared" si="143"/>
        <v>0.0</v>
      </c>
      <c r="BU97" s="38">
        <f t="shared" si="144"/>
        <v>0.0</v>
      </c>
      <c r="BV97" s="38">
        <f t="shared" si="145"/>
        <v>0.0</v>
      </c>
      <c r="BW97" s="38">
        <f t="shared" si="146"/>
        <v>0.0</v>
      </c>
      <c r="BX97" s="38">
        <f t="shared" si="147"/>
        <v>0.0</v>
      </c>
      <c r="BY97" s="38">
        <f t="shared" si="148"/>
        <v>0.0</v>
      </c>
      <c r="BZ97" s="38">
        <f t="shared" si="149"/>
        <v>0.0</v>
      </c>
      <c r="CA97" s="38">
        <f t="shared" si="150"/>
        <v>0.0</v>
      </c>
      <c r="CB97" s="38">
        <f t="shared" si="151"/>
        <v>0.0</v>
      </c>
      <c r="CC97" s="38">
        <f t="shared" si="152"/>
        <v>0.0</v>
      </c>
      <c r="CD97" s="38">
        <f t="shared" si="153"/>
        <v>0.0</v>
      </c>
      <c r="CE97" s="38">
        <f t="shared" si="154"/>
        <v>0.0</v>
      </c>
      <c r="CF97" s="38">
        <f t="shared" si="155"/>
        <v>0.0</v>
      </c>
      <c r="CG97" s="38">
        <f t="shared" si="156"/>
        <v>0.0</v>
      </c>
      <c r="CH97" s="38">
        <f t="shared" si="157"/>
        <v>0.0</v>
      </c>
      <c r="CI97" s="38">
        <f t="shared" si="158"/>
        <v>0.0</v>
      </c>
      <c r="CJ97" s="38"/>
      <c r="CK97" s="13">
        <f t="shared" si="123"/>
        <v>0.0</v>
      </c>
    </row>
    <row r="98" spans="8:8" ht="38.0" customHeight="1">
      <c r="A98" s="27" t="str">
        <f t="shared" si="122"/>
        <v/>
      </c>
      <c r="B98" s="28"/>
      <c r="C98" s="50"/>
      <c r="D98" s="41"/>
      <c r="E98" s="41"/>
      <c r="F98" s="31">
        <f t="shared" si="159"/>
        <v>0.0</v>
      </c>
      <c r="G98" s="41"/>
      <c r="H98" s="41"/>
      <c r="I98" s="31">
        <f t="shared" si="160"/>
        <v>0.0</v>
      </c>
      <c r="J98" s="48"/>
      <c r="K98" s="47"/>
      <c r="L98" s="31">
        <f t="shared" si="161"/>
        <v>0.0</v>
      </c>
      <c r="M98" s="47"/>
      <c r="N98" s="47"/>
      <c r="O98" s="31">
        <f t="shared" si="162"/>
        <v>0.0</v>
      </c>
      <c r="P98" s="47"/>
      <c r="Q98" s="47"/>
      <c r="R98" s="31">
        <f t="shared" si="163"/>
        <v>0.0</v>
      </c>
      <c r="S98" s="47"/>
      <c r="T98" s="47"/>
      <c r="U98" s="31">
        <f t="shared" si="164"/>
        <v>0.0</v>
      </c>
      <c r="V98" s="47"/>
      <c r="W98" s="47"/>
      <c r="X98" s="31">
        <f t="shared" si="165"/>
        <v>0.0</v>
      </c>
      <c r="Y98" s="31"/>
      <c r="Z98" s="31"/>
      <c r="AA98" s="31"/>
      <c r="AB98" s="31">
        <f t="shared" si="181"/>
        <v>0.0</v>
      </c>
      <c r="AC98" s="33"/>
      <c r="AD98" s="34"/>
      <c r="AE98" s="35">
        <f t="shared" si="175"/>
        <v>0.0</v>
      </c>
      <c r="AF98" s="34"/>
      <c r="AG98" s="35">
        <f t="shared" si="176"/>
        <v>0.0</v>
      </c>
      <c r="AH98" s="34"/>
      <c r="AI98" s="35">
        <f t="shared" si="177"/>
        <v>0.0</v>
      </c>
      <c r="AJ98" s="34"/>
      <c r="AK98" s="35">
        <f t="shared" si="178"/>
        <v>0.0</v>
      </c>
      <c r="AL98" s="34"/>
      <c r="AM98" s="35">
        <f t="shared" si="179"/>
        <v>0.0</v>
      </c>
      <c r="AN98" s="34"/>
      <c r="AO98" s="35">
        <f t="shared" si="180"/>
        <v>0.0</v>
      </c>
      <c r="AP98" s="36">
        <f t="shared" si="173"/>
        <v>0.0</v>
      </c>
      <c r="AQ98" s="34"/>
      <c r="AR98" s="34"/>
      <c r="AS98" s="34"/>
      <c r="AT98" s="31">
        <f t="shared" si="182"/>
        <v>0.0</v>
      </c>
      <c r="AU98" s="37"/>
      <c r="AV98" s="38"/>
      <c r="AW98" s="38"/>
      <c r="AX98" s="38"/>
      <c r="AY98" s="38"/>
      <c r="AZ98" s="39" t="e">
        <f>VLOOKUP(C98,Employees!D:H,5,FALSE)</f>
        <v>#N/A</v>
      </c>
      <c r="BA98" s="38">
        <f t="shared" si="124"/>
        <v>0.0</v>
      </c>
      <c r="BB98" s="38">
        <f t="shared" si="125"/>
        <v>0.0</v>
      </c>
      <c r="BC98" s="38">
        <f t="shared" si="126"/>
        <v>0.0</v>
      </c>
      <c r="BD98" s="38">
        <f t="shared" si="127"/>
        <v>0.0</v>
      </c>
      <c r="BE98" s="38">
        <f t="shared" si="128"/>
        <v>0.0</v>
      </c>
      <c r="BF98" s="38">
        <f t="shared" si="129"/>
        <v>0.0</v>
      </c>
      <c r="BG98" s="38">
        <f t="shared" si="130"/>
        <v>0.0</v>
      </c>
      <c r="BH98" s="38">
        <f t="shared" si="131"/>
        <v>0.0</v>
      </c>
      <c r="BI98" s="38">
        <f t="shared" si="132"/>
        <v>0.0</v>
      </c>
      <c r="BJ98" s="38">
        <f t="shared" si="133"/>
        <v>0.0</v>
      </c>
      <c r="BK98" s="38">
        <f t="shared" si="134"/>
        <v>0.0</v>
      </c>
      <c r="BL98" s="38">
        <f t="shared" si="135"/>
        <v>0.0</v>
      </c>
      <c r="BM98" s="38">
        <f t="shared" si="136"/>
        <v>0.0</v>
      </c>
      <c r="BN98" s="38">
        <f t="shared" si="137"/>
        <v>0.0</v>
      </c>
      <c r="BO98" s="38">
        <f t="shared" si="138"/>
        <v>0.0</v>
      </c>
      <c r="BP98" s="38">
        <f t="shared" si="139"/>
        <v>0.0</v>
      </c>
      <c r="BQ98" s="38">
        <f t="shared" si="140"/>
        <v>0.0</v>
      </c>
      <c r="BR98" s="38">
        <f t="shared" si="141"/>
        <v>0.0</v>
      </c>
      <c r="BS98" s="38">
        <f t="shared" si="142"/>
        <v>0.0</v>
      </c>
      <c r="BT98" s="38">
        <f t="shared" si="143"/>
        <v>0.0</v>
      </c>
      <c r="BU98" s="38">
        <f t="shared" si="144"/>
        <v>0.0</v>
      </c>
      <c r="BV98" s="38">
        <f t="shared" si="145"/>
        <v>0.0</v>
      </c>
      <c r="BW98" s="38">
        <f t="shared" si="146"/>
        <v>0.0</v>
      </c>
      <c r="BX98" s="38">
        <f t="shared" si="147"/>
        <v>0.0</v>
      </c>
      <c r="BY98" s="38">
        <f t="shared" si="148"/>
        <v>0.0</v>
      </c>
      <c r="BZ98" s="38">
        <f t="shared" si="149"/>
        <v>0.0</v>
      </c>
      <c r="CA98" s="38">
        <f t="shared" si="150"/>
        <v>0.0</v>
      </c>
      <c r="CB98" s="38">
        <f t="shared" si="151"/>
        <v>0.0</v>
      </c>
      <c r="CC98" s="38">
        <f t="shared" si="152"/>
        <v>0.0</v>
      </c>
      <c r="CD98" s="38">
        <f t="shared" si="153"/>
        <v>0.0</v>
      </c>
      <c r="CE98" s="38">
        <f t="shared" si="154"/>
        <v>0.0</v>
      </c>
      <c r="CF98" s="38">
        <f t="shared" si="155"/>
        <v>0.0</v>
      </c>
      <c r="CG98" s="38">
        <f t="shared" si="156"/>
        <v>0.0</v>
      </c>
      <c r="CH98" s="38">
        <f t="shared" si="157"/>
        <v>0.0</v>
      </c>
      <c r="CI98" s="38">
        <f t="shared" si="158"/>
        <v>0.0</v>
      </c>
      <c r="CJ98" s="38"/>
      <c r="CK98" s="13">
        <f t="shared" si="123"/>
        <v>0.0</v>
      </c>
    </row>
    <row r="99" spans="8:8" ht="38.0" customHeight="1">
      <c r="A99" s="27" t="str">
        <f t="shared" si="122"/>
        <v/>
      </c>
      <c r="B99" s="28"/>
      <c r="C99" s="50"/>
      <c r="D99" s="41"/>
      <c r="E99" s="41"/>
      <c r="F99" s="31">
        <f t="shared" si="159"/>
        <v>0.0</v>
      </c>
      <c r="G99" s="41"/>
      <c r="H99" s="41"/>
      <c r="I99" s="31">
        <f t="shared" si="160"/>
        <v>0.0</v>
      </c>
      <c r="J99" s="48"/>
      <c r="K99" s="47"/>
      <c r="L99" s="31">
        <f t="shared" si="161"/>
        <v>0.0</v>
      </c>
      <c r="M99" s="47"/>
      <c r="N99" s="47"/>
      <c r="O99" s="31">
        <f t="shared" si="162"/>
        <v>0.0</v>
      </c>
      <c r="P99" s="47"/>
      <c r="Q99" s="47"/>
      <c r="R99" s="31">
        <f t="shared" si="163"/>
        <v>0.0</v>
      </c>
      <c r="S99" s="47"/>
      <c r="T99" s="47"/>
      <c r="U99" s="31">
        <f t="shared" si="164"/>
        <v>0.0</v>
      </c>
      <c r="V99" s="47"/>
      <c r="W99" s="47"/>
      <c r="X99" s="31">
        <f t="shared" si="165"/>
        <v>0.0</v>
      </c>
      <c r="Y99" s="31"/>
      <c r="Z99" s="31"/>
      <c r="AA99" s="31"/>
      <c r="AB99" s="31">
        <f t="shared" si="181"/>
        <v>0.0</v>
      </c>
      <c r="AC99" s="33"/>
      <c r="AD99" s="34"/>
      <c r="AE99" s="35">
        <f t="shared" si="175"/>
        <v>0.0</v>
      </c>
      <c r="AF99" s="34"/>
      <c r="AG99" s="35">
        <f t="shared" si="176"/>
        <v>0.0</v>
      </c>
      <c r="AH99" s="34"/>
      <c r="AI99" s="35">
        <f t="shared" si="177"/>
        <v>0.0</v>
      </c>
      <c r="AJ99" s="34"/>
      <c r="AK99" s="35">
        <f t="shared" si="178"/>
        <v>0.0</v>
      </c>
      <c r="AL99" s="34"/>
      <c r="AM99" s="35">
        <f t="shared" si="179"/>
        <v>0.0</v>
      </c>
      <c r="AN99" s="34"/>
      <c r="AO99" s="35">
        <f t="shared" si="180"/>
        <v>0.0</v>
      </c>
      <c r="AP99" s="36">
        <f t="shared" si="173"/>
        <v>0.0</v>
      </c>
      <c r="AQ99" s="34"/>
      <c r="AR99" s="34"/>
      <c r="AS99" s="34"/>
      <c r="AT99" s="31">
        <f t="shared" si="182"/>
        <v>0.0</v>
      </c>
      <c r="AU99" s="37"/>
      <c r="AV99" s="38"/>
      <c r="AW99" s="38"/>
      <c r="AX99" s="38"/>
      <c r="AY99" s="38"/>
      <c r="AZ99" s="39" t="e">
        <f>VLOOKUP(C99,Employees!D:H,5,FALSE)</f>
        <v>#N/A</v>
      </c>
      <c r="BA99" s="38">
        <f t="shared" si="124"/>
        <v>0.0</v>
      </c>
      <c r="BB99" s="38">
        <f t="shared" si="125"/>
        <v>0.0</v>
      </c>
      <c r="BC99" s="38">
        <f t="shared" si="126"/>
        <v>0.0</v>
      </c>
      <c r="BD99" s="38">
        <f t="shared" si="127"/>
        <v>0.0</v>
      </c>
      <c r="BE99" s="38">
        <f t="shared" si="128"/>
        <v>0.0</v>
      </c>
      <c r="BF99" s="38">
        <f t="shared" si="129"/>
        <v>0.0</v>
      </c>
      <c r="BG99" s="38">
        <f t="shared" si="130"/>
        <v>0.0</v>
      </c>
      <c r="BH99" s="38">
        <f t="shared" si="131"/>
        <v>0.0</v>
      </c>
      <c r="BI99" s="38">
        <f t="shared" si="132"/>
        <v>0.0</v>
      </c>
      <c r="BJ99" s="38">
        <f t="shared" si="133"/>
        <v>0.0</v>
      </c>
      <c r="BK99" s="38">
        <f t="shared" si="134"/>
        <v>0.0</v>
      </c>
      <c r="BL99" s="38">
        <f t="shared" si="135"/>
        <v>0.0</v>
      </c>
      <c r="BM99" s="38">
        <f t="shared" si="136"/>
        <v>0.0</v>
      </c>
      <c r="BN99" s="38">
        <f t="shared" si="137"/>
        <v>0.0</v>
      </c>
      <c r="BO99" s="38">
        <f t="shared" si="138"/>
        <v>0.0</v>
      </c>
      <c r="BP99" s="38">
        <f t="shared" si="139"/>
        <v>0.0</v>
      </c>
      <c r="BQ99" s="38">
        <f t="shared" si="140"/>
        <v>0.0</v>
      </c>
      <c r="BR99" s="38">
        <f t="shared" si="141"/>
        <v>0.0</v>
      </c>
      <c r="BS99" s="38">
        <f t="shared" si="142"/>
        <v>0.0</v>
      </c>
      <c r="BT99" s="38">
        <f t="shared" si="143"/>
        <v>0.0</v>
      </c>
      <c r="BU99" s="38">
        <f t="shared" si="144"/>
        <v>0.0</v>
      </c>
      <c r="BV99" s="38">
        <f t="shared" si="145"/>
        <v>0.0</v>
      </c>
      <c r="BW99" s="38">
        <f t="shared" si="146"/>
        <v>0.0</v>
      </c>
      <c r="BX99" s="38">
        <f t="shared" si="147"/>
        <v>0.0</v>
      </c>
      <c r="BY99" s="38">
        <f t="shared" si="148"/>
        <v>0.0</v>
      </c>
      <c r="BZ99" s="38">
        <f t="shared" si="149"/>
        <v>0.0</v>
      </c>
      <c r="CA99" s="38">
        <f t="shared" si="150"/>
        <v>0.0</v>
      </c>
      <c r="CB99" s="38">
        <f t="shared" si="151"/>
        <v>0.0</v>
      </c>
      <c r="CC99" s="38">
        <f t="shared" si="152"/>
        <v>0.0</v>
      </c>
      <c r="CD99" s="38">
        <f t="shared" si="153"/>
        <v>0.0</v>
      </c>
      <c r="CE99" s="38">
        <f t="shared" si="154"/>
        <v>0.0</v>
      </c>
      <c r="CF99" s="38">
        <f t="shared" si="155"/>
        <v>0.0</v>
      </c>
      <c r="CG99" s="38">
        <f t="shared" si="156"/>
        <v>0.0</v>
      </c>
      <c r="CH99" s="38">
        <f t="shared" si="157"/>
        <v>0.0</v>
      </c>
      <c r="CI99" s="38">
        <f t="shared" si="158"/>
        <v>0.0</v>
      </c>
      <c r="CJ99" s="38"/>
      <c r="CK99" s="13">
        <f t="shared" si="123"/>
        <v>0.0</v>
      </c>
    </row>
    <row r="100" spans="8:8" ht="38.0" customHeight="1">
      <c r="A100" s="27" t="str">
        <f t="shared" si="122"/>
        <v/>
      </c>
      <c r="B100" s="28"/>
      <c r="C100" s="50"/>
      <c r="D100" s="41"/>
      <c r="E100" s="41"/>
      <c r="F100" s="31">
        <f t="shared" si="159"/>
        <v>0.0</v>
      </c>
      <c r="G100" s="41"/>
      <c r="H100" s="41"/>
      <c r="I100" s="31">
        <f t="shared" si="160"/>
        <v>0.0</v>
      </c>
      <c r="J100" s="48"/>
      <c r="K100" s="47"/>
      <c r="L100" s="31">
        <f t="shared" si="161"/>
        <v>0.0</v>
      </c>
      <c r="M100" s="47"/>
      <c r="N100" s="47"/>
      <c r="O100" s="31">
        <f t="shared" si="162"/>
        <v>0.0</v>
      </c>
      <c r="P100" s="47"/>
      <c r="Q100" s="47"/>
      <c r="R100" s="31">
        <f t="shared" si="163"/>
        <v>0.0</v>
      </c>
      <c r="S100" s="47"/>
      <c r="T100" s="47"/>
      <c r="U100" s="31">
        <f t="shared" si="164"/>
        <v>0.0</v>
      </c>
      <c r="V100" s="47"/>
      <c r="W100" s="47"/>
      <c r="X100" s="31">
        <f t="shared" si="165"/>
        <v>0.0</v>
      </c>
      <c r="Y100" s="31"/>
      <c r="Z100" s="31"/>
      <c r="AA100" s="31"/>
      <c r="AB100" s="31">
        <f t="shared" si="181"/>
        <v>0.0</v>
      </c>
      <c r="AC100" s="33"/>
      <c r="AD100" s="34"/>
      <c r="AE100" s="35">
        <f t="shared" si="175"/>
        <v>0.0</v>
      </c>
      <c r="AF100" s="34"/>
      <c r="AG100" s="35">
        <f t="shared" si="176"/>
        <v>0.0</v>
      </c>
      <c r="AH100" s="34"/>
      <c r="AI100" s="35">
        <f t="shared" si="177"/>
        <v>0.0</v>
      </c>
      <c r="AJ100" s="34"/>
      <c r="AK100" s="35">
        <f t="shared" si="178"/>
        <v>0.0</v>
      </c>
      <c r="AL100" s="34"/>
      <c r="AM100" s="35">
        <f t="shared" si="179"/>
        <v>0.0</v>
      </c>
      <c r="AN100" s="34"/>
      <c r="AO100" s="35">
        <f t="shared" si="180"/>
        <v>0.0</v>
      </c>
      <c r="AP100" s="36">
        <f t="shared" si="173"/>
        <v>0.0</v>
      </c>
      <c r="AQ100" s="34"/>
      <c r="AR100" s="34"/>
      <c r="AS100" s="34"/>
      <c r="AT100" s="31">
        <f t="shared" si="182"/>
        <v>0.0</v>
      </c>
      <c r="AU100" s="37"/>
      <c r="AV100" s="38"/>
      <c r="AW100" s="38"/>
      <c r="AX100" s="38"/>
      <c r="AY100" s="38"/>
      <c r="AZ100" s="39" t="e">
        <f>VLOOKUP(C100,Employees!D:H,5,FALSE)</f>
        <v>#N/A</v>
      </c>
      <c r="BA100" s="38">
        <f t="shared" si="124"/>
        <v>0.0</v>
      </c>
      <c r="BB100" s="38">
        <f t="shared" si="125"/>
        <v>0.0</v>
      </c>
      <c r="BC100" s="38">
        <f t="shared" si="126"/>
        <v>0.0</v>
      </c>
      <c r="BD100" s="38">
        <f t="shared" si="127"/>
        <v>0.0</v>
      </c>
      <c r="BE100" s="38">
        <f t="shared" si="128"/>
        <v>0.0</v>
      </c>
      <c r="BF100" s="38">
        <f t="shared" si="129"/>
        <v>0.0</v>
      </c>
      <c r="BG100" s="38">
        <f t="shared" si="130"/>
        <v>0.0</v>
      </c>
      <c r="BH100" s="38">
        <f t="shared" si="131"/>
        <v>0.0</v>
      </c>
      <c r="BI100" s="38">
        <f t="shared" si="132"/>
        <v>0.0</v>
      </c>
      <c r="BJ100" s="38">
        <f t="shared" si="133"/>
        <v>0.0</v>
      </c>
      <c r="BK100" s="38">
        <f t="shared" si="134"/>
        <v>0.0</v>
      </c>
      <c r="BL100" s="38">
        <f t="shared" si="135"/>
        <v>0.0</v>
      </c>
      <c r="BM100" s="38">
        <f t="shared" si="136"/>
        <v>0.0</v>
      </c>
      <c r="BN100" s="38">
        <f t="shared" si="137"/>
        <v>0.0</v>
      </c>
      <c r="BO100" s="38">
        <f t="shared" si="138"/>
        <v>0.0</v>
      </c>
      <c r="BP100" s="38">
        <f t="shared" si="139"/>
        <v>0.0</v>
      </c>
      <c r="BQ100" s="38">
        <f t="shared" si="140"/>
        <v>0.0</v>
      </c>
      <c r="BR100" s="38">
        <f t="shared" si="141"/>
        <v>0.0</v>
      </c>
      <c r="BS100" s="38">
        <f t="shared" si="142"/>
        <v>0.0</v>
      </c>
      <c r="BT100" s="38">
        <f t="shared" si="143"/>
        <v>0.0</v>
      </c>
      <c r="BU100" s="38">
        <f t="shared" si="144"/>
        <v>0.0</v>
      </c>
      <c r="BV100" s="38">
        <f t="shared" si="145"/>
        <v>0.0</v>
      </c>
      <c r="BW100" s="38">
        <f t="shared" si="146"/>
        <v>0.0</v>
      </c>
      <c r="BX100" s="38">
        <f t="shared" si="147"/>
        <v>0.0</v>
      </c>
      <c r="BY100" s="38">
        <f t="shared" si="148"/>
        <v>0.0</v>
      </c>
      <c r="BZ100" s="38">
        <f t="shared" si="149"/>
        <v>0.0</v>
      </c>
      <c r="CA100" s="38">
        <f t="shared" si="150"/>
        <v>0.0</v>
      </c>
      <c r="CB100" s="38">
        <f t="shared" si="151"/>
        <v>0.0</v>
      </c>
      <c r="CC100" s="38">
        <f t="shared" si="152"/>
        <v>0.0</v>
      </c>
      <c r="CD100" s="38">
        <f t="shared" si="153"/>
        <v>0.0</v>
      </c>
      <c r="CE100" s="38">
        <f t="shared" si="154"/>
        <v>0.0</v>
      </c>
      <c r="CF100" s="38">
        <f t="shared" si="155"/>
        <v>0.0</v>
      </c>
      <c r="CG100" s="38">
        <f t="shared" si="156"/>
        <v>0.0</v>
      </c>
      <c r="CH100" s="38">
        <f t="shared" si="157"/>
        <v>0.0</v>
      </c>
      <c r="CI100" s="38">
        <f t="shared" si="158"/>
        <v>0.0</v>
      </c>
      <c r="CJ100" s="38"/>
      <c r="CK100" s="13">
        <f t="shared" si="123"/>
        <v>0.0</v>
      </c>
    </row>
  </sheetData>
  <sheetProtection algorithmName="SHA-512" hashValue="T5Uhwyn0RVcnbua+V9sXMrJd5o5wqNTwfv0H/rm2SViuFhOinw8eG7DSnYDXTPqVpxl6VaFXM0z5uT5ItrBgbA==" saltValue="WA1HM0eXml7ye5Y3+bJ/0g==" spinCount="100000" sheet="1" formatCells="0" formatColumns="0" formatRows="0"/>
  <conditionalFormatting sqref="F2:F100 I2:I100 L2:L100 O2:O100 R2:R100 U2:U100 X2:AB100 AT2:AT100">
    <cfRule type="cellIs" operator="lessThan" priority="768" dxfId="0">
      <formula>SUMIF($C:$C,$C2,F:F)</formula>
    </cfRule>
    <cfRule type="cellIs" operator="between" priority="696" dxfId="1">
      <formula>3</formula>
      <formula>0.01</formula>
    </cfRule>
    <cfRule type="cellIs" operator="lessThan" priority="695" dxfId="2">
      <formula>0</formula>
    </cfRule>
  </conditionalFormatting>
  <conditionalFormatting sqref="AD2:AD100">
    <cfRule type="notContainsBlanks" priority="1" dxfId="3">
      <formula>LEN(TRIM(AD2))&gt;0</formula>
    </cfRule>
  </conditionalFormatting>
  <conditionalFormatting sqref="AT1">
    <cfRule type="cellIs" operator="equal" priority="688" dxfId="4">
      <formula>"Pub"</formula>
    </cfRule>
  </conditionalFormatting>
  <conditionalFormatting sqref="AF2:AF100 AH2:AH100 AJ2:AJ100 AL2:AL100 AN2:AN100 AQ2:AS100">
    <cfRule type="notContainsBlanks" priority="769" dxfId="5">
      <formula>LEN(TRIM(AF2))&gt;0</formula>
    </cfRule>
  </conditionalFormatting>
  <conditionalFormatting sqref="D1:AB1">
    <cfRule type="cellIs" operator="equal" priority="693" dxfId="6">
      <formula>"Pub"</formula>
    </cfRule>
  </conditionalFormatting>
  <pageMargins left="0.7" right="0.7" top="0.75" bottom="0.75" header="0.0" footer="0.0"/>
  <pageSetup paperSize="9" scale="13"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type="list" errorStyle="stop" showInputMessage="1" showErrorMessage="1">
          <x14:formula1>
            <xm:f>Stores!$A$2:$A$40</xm:f>
          </x14:formula1>
          <xm:sqref>B2:B100</xm:sqref>
        </x14:dataValidation>
        <x14:dataValidation allowBlank="1" type="list" errorStyle="stop" showInputMessage="1" showErrorMessage="1">
          <x14:formula1>
            <xm:f>Employees!$A:$A</xm:f>
          </x14:formula1>
          <xm:sqref>A2:A100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L100"/>
  <sheetViews>
    <sheetView workbookViewId="0" zoomScale="50">
      <pane xSplit="3" ySplit="1" topLeftCell="D2" state="frozen" activePane="bottomRight"/>
      <selection pane="bottomRight" activeCell="B14" sqref="B14"/>
    </sheetView>
  </sheetViews>
  <sheetFormatPr defaultRowHeight="15.0" customHeight="1" defaultColWidth="14"/>
  <cols>
    <col min="1" max="1" customWidth="1" bestFit="1" width="39.83203" style="1"/>
    <col min="2" max="2" customWidth="1" width="27.0" style="2"/>
    <col min="3" max="3" customWidth="1" bestFit="1" width="28.164062" style="2"/>
    <col min="4" max="5" customWidth="1" width="14.6640625" style="4"/>
    <col min="6" max="6" customWidth="1" width="8.0" style="1"/>
    <col min="7" max="8" customWidth="1" width="14.6640625" style="4"/>
    <col min="9" max="9" customWidth="1" width="8.0" style="1"/>
    <col min="10" max="11" customWidth="1" width="14.6640625" style="4"/>
    <col min="12" max="12" customWidth="1" width="8.0" style="1"/>
    <col min="13" max="14" customWidth="1" width="14.6640625" style="4"/>
    <col min="15" max="15" customWidth="1" width="8.0" style="1"/>
    <col min="16" max="17" customWidth="1" width="14.6640625" style="4"/>
    <col min="18" max="18" customWidth="1" width="8.0" style="1"/>
    <col min="19" max="20" customWidth="1" width="14.6640625" style="4"/>
    <col min="21" max="21" customWidth="1" width="8.0" style="1"/>
    <col min="22" max="23" customWidth="1" width="14.6640625" style="4"/>
    <col min="24" max="24" customWidth="1" width="8.0" style="1"/>
    <col min="25" max="25" hidden="1" customWidth="1" width="22.664062" style="1"/>
    <col min="26" max="26" hidden="1" customWidth="1" width="18.332031" style="1"/>
    <col min="27" max="27" hidden="1" customWidth="1" width="1.8320312" style="1"/>
    <col min="28" max="28" customWidth="1" bestFit="1" width="17.664062" style="52"/>
    <col min="29" max="29" customWidth="1" width="3.5" style="7"/>
    <col min="30" max="30" customWidth="1" bestFit="1" width="9.5" style="8"/>
    <col min="31" max="31" customWidth="1" bestFit="1" width="12.832031" style="9"/>
    <col min="32" max="32" customWidth="1" bestFit="1" width="6.8320312" style="8"/>
    <col min="33" max="33" customWidth="1" bestFit="1" width="9.0" style="9"/>
    <col min="34" max="34" customWidth="1" bestFit="1" width="7.3320312" style="8"/>
    <col min="35" max="35" customWidth="1" width="8.332031" style="9"/>
    <col min="36" max="36" customWidth="1" bestFit="1" width="6.8320312" style="8"/>
    <col min="37" max="37" customWidth="1" bestFit="1" width="9.0" style="9"/>
    <col min="38" max="38" customWidth="1" bestFit="1" width="6.8320312" style="8"/>
    <col min="39" max="39" customWidth="1" bestFit="1" width="10.0" style="9"/>
    <col min="40" max="40" customWidth="1" width="10.0" style="8"/>
    <col min="41" max="41" customWidth="1" width="10.0" style="9"/>
    <col min="42" max="42" customWidth="1" bestFit="1" width="14.0" style="10"/>
    <col min="43" max="43" customWidth="1" width="17.832031" style="8"/>
    <col min="44" max="44" customWidth="1" bestFit="1" width="15.6640625" style="8"/>
    <col min="45" max="45" customWidth="1" bestFit="1" width="15.832031" style="8"/>
    <col min="46" max="46" customWidth="1" bestFit="1" width="17.664062" style="52"/>
    <col min="47" max="47" customWidth="1" width="45.83203" style="4"/>
    <col min="48" max="48" hidden="1" customWidth="1" width="11.332031" style="11"/>
    <col min="49" max="51" hidden="1" customWidth="1" width="14.1640625" style="11"/>
    <col min="52" max="52" hidden="1" customWidth="1" width="21.5" style="12"/>
    <col min="53" max="54" hidden="1" customWidth="1" width="7.1640625" style="11"/>
    <col min="55" max="88" hidden="1" customWidth="1" width="7.5" style="11"/>
    <col min="89" max="89" hidden="1" customWidth="1" width="17.0" style="13"/>
    <col min="90" max="16384" customWidth="0" width="14.5" style="14"/>
  </cols>
  <sheetData>
    <row r="1" spans="8:8" s="15" ht="47.0" customFormat="1" customHeight="1">
      <c r="A1" s="15" t="s">
        <v>6</v>
      </c>
      <c r="B1" s="15" t="s">
        <v>20</v>
      </c>
      <c r="C1" s="15" t="s">
        <v>8</v>
      </c>
      <c r="D1" s="18">
        <f>'Week 1 Roster'!V1+1</f>
        <v>45404.0</v>
      </c>
      <c r="E1" s="15" t="str">
        <f>TEXT(D1,"dddd")</f>
        <v>星期一</v>
      </c>
      <c r="F1" s="17" t="str">
        <f>IF(ISNUMBER(MATCH(D1,'Public Holidays'!$A:$A,0)),"Pub",IF(WEEKDAY(D1,2)=7,"Sun",IF(WEEKDAY(D1,2)=6,"Sat","Ord")))</f>
        <v>Ord</v>
      </c>
      <c r="G1" s="18">
        <f>D1+1</f>
        <v>45405.0</v>
      </c>
      <c r="H1" s="15" t="str">
        <f>TEXT(G1,"dddd")</f>
        <v>星期二</v>
      </c>
      <c r="I1" s="17" t="str">
        <f>IF(ISNUMBER(MATCH(G1,'Public Holidays'!$A:$A,0)),"Pub",IF(WEEKDAY(G1,2)=7,"Sun",IF(WEEKDAY(G1,2)=6,"Sat","Ord")))</f>
        <v>Ord</v>
      </c>
      <c r="J1" s="18">
        <f>G1+1</f>
        <v>45406.0</v>
      </c>
      <c r="K1" s="15" t="str">
        <f>TEXT(J1,"dddd")</f>
        <v>星期三</v>
      </c>
      <c r="L1" s="17" t="str">
        <f>IF(ISNUMBER(MATCH(J1,'Public Holidays'!$A:$A,0)),"Pub",IF(WEEKDAY(J1,2)=7,"Sun",IF(WEEKDAY(J1,2)=6,"Sat","Ord")))</f>
        <v>Ord</v>
      </c>
      <c r="M1" s="18">
        <f>J1+1</f>
        <v>45407.0</v>
      </c>
      <c r="N1" s="15" t="str">
        <f>TEXT(M1,"dddd")</f>
        <v>星期四</v>
      </c>
      <c r="O1" s="17" t="str">
        <f>IF(ISNUMBER(MATCH(M1,'Public Holidays'!$A:$A,0)),"Pub",IF(WEEKDAY(M1,2)=7,"Sun",IF(WEEKDAY(M1,2)=6,"Sat","Ord")))</f>
        <v>Pub</v>
      </c>
      <c r="P1" s="18">
        <f>M1+1</f>
        <v>45408.0</v>
      </c>
      <c r="Q1" s="15" t="str">
        <f>TEXT(P1,"dddd")</f>
        <v>星期五</v>
      </c>
      <c r="R1" s="17" t="str">
        <f>IF(ISNUMBER(MATCH(P1,'Public Holidays'!$A:$A,0)),"Pub",IF(WEEKDAY(P1,2)=7,"Sun",IF(WEEKDAY(P1,2)=6,"Sat","Ord")))</f>
        <v>Ord</v>
      </c>
      <c r="S1" s="18">
        <f>P1+1</f>
        <v>45409.0</v>
      </c>
      <c r="T1" s="15" t="str">
        <f>TEXT(S1,"dddd")</f>
        <v>星期六</v>
      </c>
      <c r="U1" s="17" t="str">
        <f>IF(ISNUMBER(MATCH(S1,'Public Holidays'!$A:$A,0)),"Pub",IF(WEEKDAY(S1,2)=7,"Sun",IF(WEEKDAY(S1,2)=6,"Sat","Ord")))</f>
        <v>Sat</v>
      </c>
      <c r="V1" s="18">
        <f>S1+1</f>
        <v>45410.0</v>
      </c>
      <c r="W1" s="15" t="str">
        <f>TEXT(V1,"dddd")</f>
        <v>星期日</v>
      </c>
      <c r="X1" s="17" t="str">
        <f>IF(ISNUMBER(MATCH(V1,'Public Holidays'!$A:$A,0)),"Pub",IF(WEEKDAY(V1,2)=7,"Sun",IF(WEEKDAY(V1,2)=6,"Sat","Ord")))</f>
        <v>Sun</v>
      </c>
      <c r="Y1" s="19">
        <f>V1+1</f>
        <v>45411.0</v>
      </c>
      <c r="Z1" s="15" t="str">
        <f>TEXT(Y1,"dddd")</f>
        <v>星期一</v>
      </c>
      <c r="AA1" s="17" t="str">
        <f>IF(ISNUMBER(MATCH(Y1,'Public Holidays'!$A:$A,0)),"Pub",IF(WEEKDAY(Y1,2)=7,"Sun",IF(WEEKDAY(Y1,2)=6,"Sat","Ord")))</f>
        <v>Ord</v>
      </c>
      <c r="AB1" s="53" t="s">
        <v>19</v>
      </c>
      <c r="AD1" s="21" t="s">
        <v>5</v>
      </c>
      <c r="AE1" s="20" t="s">
        <v>0</v>
      </c>
      <c r="AF1" s="21" t="s">
        <v>5</v>
      </c>
      <c r="AG1" s="20" t="s">
        <v>1</v>
      </c>
      <c r="AH1" s="21" t="s">
        <v>5</v>
      </c>
      <c r="AI1" s="20" t="s">
        <v>2</v>
      </c>
      <c r="AJ1" s="21" t="s">
        <v>5</v>
      </c>
      <c r="AK1" s="20" t="s">
        <v>3</v>
      </c>
      <c r="AL1" s="21" t="s">
        <v>5</v>
      </c>
      <c r="AM1" s="20" t="s">
        <v>25</v>
      </c>
      <c r="AN1" s="21" t="s">
        <v>5</v>
      </c>
      <c r="AO1" s="20" t="s">
        <v>24</v>
      </c>
      <c r="AP1" s="22" t="s">
        <v>55</v>
      </c>
      <c r="AQ1" s="21" t="s">
        <v>40</v>
      </c>
      <c r="AR1" s="21" t="s">
        <v>21</v>
      </c>
      <c r="AS1" s="21" t="s">
        <v>22</v>
      </c>
      <c r="AT1" s="53" t="s">
        <v>18</v>
      </c>
      <c r="AU1" s="15" t="s">
        <v>4</v>
      </c>
      <c r="AV1" s="23">
        <v>0.9166666666666666</v>
      </c>
      <c r="AW1" s="25">
        <v>1.0</v>
      </c>
      <c r="AX1" s="24">
        <v>5.5</v>
      </c>
      <c r="AY1" s="24">
        <v>9.0</v>
      </c>
      <c r="AZ1" s="12" t="s">
        <v>6</v>
      </c>
      <c r="BA1" s="25" t="s">
        <v>57</v>
      </c>
      <c r="BB1" s="25" t="s">
        <v>58</v>
      </c>
      <c r="BC1" s="26" t="str">
        <f>F1</f>
        <v>Ord</v>
      </c>
      <c r="BD1" s="26" t="str">
        <f>IF(BC1="Ord","Eve 1",BC1)</f>
        <v>Eve 1</v>
      </c>
      <c r="BE1" s="26" t="str">
        <f>IF(BH1="Ord","Eve 2",BH1)</f>
        <v>Eve 2</v>
      </c>
      <c r="BF1" s="26" t="s">
        <v>59</v>
      </c>
      <c r="BG1" s="26" t="s">
        <v>60</v>
      </c>
      <c r="BH1" s="26" t="str">
        <f>I1</f>
        <v>Ord</v>
      </c>
      <c r="BI1" s="26" t="str">
        <f>IF(BH1="Ord","Eve 1",BH1)</f>
        <v>Eve 1</v>
      </c>
      <c r="BJ1" s="26" t="str">
        <f>IF(BM1="Ord","Eve 2",BM1)</f>
        <v>Eve 2</v>
      </c>
      <c r="BK1" s="26" t="s">
        <v>61</v>
      </c>
      <c r="BL1" s="26" t="s">
        <v>62</v>
      </c>
      <c r="BM1" s="26" t="str">
        <f>L1</f>
        <v>Ord</v>
      </c>
      <c r="BN1" s="26" t="str">
        <f>IF(BM1="Ord","Eve 1",BM1)</f>
        <v>Eve 1</v>
      </c>
      <c r="BO1" s="26" t="str">
        <f>IF(BR1="Ord","Eve 2",BR1)</f>
        <v>Pub</v>
      </c>
      <c r="BP1" s="26" t="s">
        <v>63</v>
      </c>
      <c r="BQ1" s="26" t="s">
        <v>64</v>
      </c>
      <c r="BR1" s="26" t="str">
        <f>O1</f>
        <v>Pub</v>
      </c>
      <c r="BS1" s="26" t="str">
        <f>IF(BR1="Ord","Eve 1",BR1)</f>
        <v>Pub</v>
      </c>
      <c r="BT1" s="26" t="str">
        <f>IF(BW1="Ord","Eve 2",BW1)</f>
        <v>Eve 2</v>
      </c>
      <c r="BU1" s="26" t="s">
        <v>65</v>
      </c>
      <c r="BV1" s="26" t="s">
        <v>66</v>
      </c>
      <c r="BW1" s="26" t="str">
        <f>R1</f>
        <v>Ord</v>
      </c>
      <c r="BX1" s="26" t="str">
        <f>IF(BW1="Ord","Eve 1",BW1)</f>
        <v>Eve 1</v>
      </c>
      <c r="BY1" s="26" t="str">
        <f>IF(CB1="Ord","Eve 2",CB1)</f>
        <v>Sat</v>
      </c>
      <c r="BZ1" s="26" t="s">
        <v>67</v>
      </c>
      <c r="CA1" s="26" t="s">
        <v>68</v>
      </c>
      <c r="CB1" s="26" t="str">
        <f>U1</f>
        <v>Sat</v>
      </c>
      <c r="CC1" s="26" t="str">
        <f>IF(CB1="Ord","Eve 1",CB1)</f>
        <v>Sat</v>
      </c>
      <c r="CD1" s="26" t="str">
        <f>IF(CG1="Ord","Eve 2",CG1)</f>
        <v>Sun</v>
      </c>
      <c r="CE1" s="26" t="s">
        <v>69</v>
      </c>
      <c r="CF1" s="26" t="s">
        <v>70</v>
      </c>
      <c r="CG1" s="26" t="str">
        <f>X1</f>
        <v>Sun</v>
      </c>
      <c r="CH1" s="26" t="str">
        <f>IF(CG1="Ord","Eve 1",CG1)</f>
        <v>Sun</v>
      </c>
      <c r="CI1" s="26" t="str">
        <f>IF(CJ1="Ord","Eve 2",CJ1)</f>
        <v>Eve 2</v>
      </c>
      <c r="CJ1" s="26" t="str">
        <f>AA1</f>
        <v>Ord</v>
      </c>
      <c r="CK1" s="54" t="s">
        <v>55</v>
      </c>
    </row>
    <row r="2" spans="8:8" ht="47.0" customHeight="1">
      <c r="A2" s="27">
        <f t="shared" si="0" ref="A2:A33">IF(ISNA(AZ2),"",AZ2)</f>
        <v>10203.0</v>
      </c>
      <c r="B2" s="28" t="s">
        <v>1021</v>
      </c>
      <c r="C2" s="40" t="s">
        <v>603</v>
      </c>
      <c r="D2" s="30"/>
      <c r="E2" s="30"/>
      <c r="F2" s="31">
        <f>BA2-BB2</f>
        <v>0.0</v>
      </c>
      <c r="G2" s="30"/>
      <c r="H2" s="30"/>
      <c r="I2" s="31">
        <f>BF2-BG2</f>
        <v>0.0</v>
      </c>
      <c r="J2" s="30"/>
      <c r="K2" s="30"/>
      <c r="L2" s="31">
        <f>BK2-BL2</f>
        <v>0.0</v>
      </c>
      <c r="M2" s="30">
        <v>0.5</v>
      </c>
      <c r="N2" s="30">
        <v>0.8125</v>
      </c>
      <c r="O2" s="31">
        <f>BP2-BQ2</f>
        <v>7.0</v>
      </c>
      <c r="P2" s="30">
        <v>0.3541666666666667</v>
      </c>
      <c r="Q2" s="30">
        <v>0.7083333333333334</v>
      </c>
      <c r="R2" s="31">
        <f>BU2-BV2</f>
        <v>8.0</v>
      </c>
      <c r="S2" s="30"/>
      <c r="T2" s="30"/>
      <c r="U2" s="31">
        <f>BZ2-CA2</f>
        <v>0.0</v>
      </c>
      <c r="V2" s="30"/>
      <c r="W2" s="30"/>
      <c r="X2" s="31">
        <f>CE2-CF2</f>
        <v>0.0</v>
      </c>
      <c r="Y2" s="31"/>
      <c r="Z2" s="31"/>
      <c r="AA2" s="31"/>
      <c r="AB2" s="55">
        <f>SUM(F2,I2,L2,O2,R2,U2,X2)</f>
        <v>15.0</v>
      </c>
      <c r="AC2" s="33"/>
      <c r="AD2" s="34">
        <v>1.0</v>
      </c>
      <c r="AE2" s="35">
        <f>SUMIF($BC$1:$CI$1,AE$1,$BC2:$CI2)+AD2</f>
        <v>9.0</v>
      </c>
      <c r="AF2" s="34"/>
      <c r="AG2" s="35">
        <f>SUMIF($BC$1:$CI$1,AG$1,$BC2:$CI2)+AF2</f>
        <v>0.0</v>
      </c>
      <c r="AH2" s="34"/>
      <c r="AI2" s="35">
        <f>SUMIF($BC$1:$CI$1,AI$1,$BC2:$CI2)+AH2</f>
        <v>0.0</v>
      </c>
      <c r="AJ2" s="34"/>
      <c r="AK2" s="35">
        <f>SUMIF($BC$1:$CI$1,AK$1,$BC2:$CI2)+AJ2</f>
        <v>7.0</v>
      </c>
      <c r="AL2" s="56"/>
      <c r="AM2" s="35">
        <f>SUMIF($BC$1:$CI$1,AM$1,$BC2:$CI2)+AL2</f>
        <v>0.0</v>
      </c>
      <c r="AN2" s="34"/>
      <c r="AO2" s="35">
        <f>SUMIF($BC$1:$CI$1,AO$1,$BC2:$CI2)+AN2</f>
        <v>0.0</v>
      </c>
      <c r="AP2" s="36">
        <f>CK2</f>
        <v>2.0</v>
      </c>
      <c r="AQ2" s="34"/>
      <c r="AR2" s="34"/>
      <c r="AS2" s="34"/>
      <c r="AT2" s="55">
        <f>AE2+AG2+AI2+AK2+AM2+AO2+SUM(AQ2:AS2)</f>
        <v>16.0</v>
      </c>
      <c r="AU2" s="37"/>
      <c r="AV2" s="38"/>
      <c r="AW2" s="38"/>
      <c r="AX2" s="38"/>
      <c r="AY2" s="38"/>
      <c r="AZ2" s="39">
        <f>VLOOKUP(C2,Employees!D:H,5,FALSE)</f>
        <v>10203.0</v>
      </c>
      <c r="BA2" s="38">
        <f t="shared" si="1" ref="BA2">IF(ISBLANK(D2),0,(E2-D2)*24)</f>
        <v>0.0</v>
      </c>
      <c r="BB2" s="38">
        <f>IF(BA2&gt;$AY$1,1,IF(BA2&gt;=$AX$1,0.5,0))</f>
        <v>0.0</v>
      </c>
      <c r="BC2" s="38">
        <f>BA2-BB2-BD2-BE2</f>
        <v>0.0</v>
      </c>
      <c r="BD2" s="38">
        <f>IF(AND(E2&gt;$AV$1),(MIN(E2,$AW$1)-MAX(D2,$AV$1))*24,0)</f>
        <v>0.0</v>
      </c>
      <c r="BE2" s="38">
        <f t="shared" si="2" ref="BE2">IF(E2&gt;$AW$1,(E2-$AW$1)*24,0)</f>
        <v>0.0</v>
      </c>
      <c r="BF2" s="38">
        <f t="shared" si="3" ref="BF2">IF(ISBLANK(G2),0,(H2-G2)*24)</f>
        <v>0.0</v>
      </c>
      <c r="BG2" s="38">
        <f>IF(BF2&gt;$AY$1,1,IF(BF2&gt;=$AX$1,0.5,0))</f>
        <v>0.0</v>
      </c>
      <c r="BH2" s="38">
        <f>BF2-BG2-BI2-BJ2</f>
        <v>0.0</v>
      </c>
      <c r="BI2" s="38">
        <f>IF(AND(H2&gt;$AV$1),(MIN(H2,$AW$1)-MAX(G2,$AV$1))*24,0)</f>
        <v>0.0</v>
      </c>
      <c r="BJ2" s="38">
        <f t="shared" si="4" ref="BJ2">IF(H2&gt;$AW$1,(H2-$AW$1)*24,0)</f>
        <v>0.0</v>
      </c>
      <c r="BK2" s="38">
        <f t="shared" si="5" ref="BK2">IF(ISBLANK(J2),0,(K2-J2)*24)</f>
        <v>0.0</v>
      </c>
      <c r="BL2" s="38">
        <f>IF(BK2&gt;$AY$1,1,IF(BK2&gt;=$AX$1,0.5,0))</f>
        <v>0.0</v>
      </c>
      <c r="BM2" s="38">
        <f>BK2-BL2-BN2-BO2</f>
        <v>0.0</v>
      </c>
      <c r="BN2" s="38">
        <f>IF(AND(K2&gt;$AV$1),(MIN(K2,$AW$1)-MAX(J2,$AV$1))*24,0)</f>
        <v>0.0</v>
      </c>
      <c r="BO2" s="38">
        <f t="shared" si="6" ref="BO2">IF(K2&gt;$AW$1,(K2-$AW$1)*24,0)</f>
        <v>0.0</v>
      </c>
      <c r="BP2" s="38">
        <f t="shared" si="7" ref="BP2">IF(ISBLANK(M2),0,(N2-M2)*24)</f>
        <v>7.5</v>
      </c>
      <c r="BQ2" s="38">
        <f>IF(BP2&gt;$AY$1,1,IF(BP2&gt;=$AX$1,0.5,0))</f>
        <v>0.5</v>
      </c>
      <c r="BR2" s="38">
        <f>BP2-BQ2-BS2-BT2</f>
        <v>7.0</v>
      </c>
      <c r="BS2" s="38">
        <f>IF(AND(N2&gt;$AV$1),(MIN(N2,$AW$1)-MAX(M2,$AV$1))*24,0)</f>
        <v>0.0</v>
      </c>
      <c r="BT2" s="38">
        <f t="shared" si="8" ref="BT2">IF(N2&gt;$AW$1,(N2-$AW$1)*24,0)</f>
        <v>0.0</v>
      </c>
      <c r="BU2" s="38">
        <f t="shared" si="9" ref="BU2">IF(ISBLANK(P2),0,(Q2-P2)*24)</f>
        <v>8.5</v>
      </c>
      <c r="BV2" s="38">
        <f>IF(BU2&gt;$AY$1,1,IF(BU2&gt;=$AX$1,0.5,0))</f>
        <v>0.5</v>
      </c>
      <c r="BW2" s="38">
        <f>BU2-BV2-BX2-BY2</f>
        <v>8.0</v>
      </c>
      <c r="BX2" s="38">
        <f>IF(AND(Q2&gt;$AV$1),(MIN(Q2,$AW$1)-MAX(P2,$AV$1))*24,0)</f>
        <v>0.0</v>
      </c>
      <c r="BY2" s="38">
        <f t="shared" si="10" ref="BY2">IF(Q2&gt;$AW$1,(Q2-$AW$1)*24,0)</f>
        <v>0.0</v>
      </c>
      <c r="BZ2" s="38">
        <f t="shared" si="11" ref="BZ2">IF(ISBLANK(S2),0,(T2-S2)*24)</f>
        <v>0.0</v>
      </c>
      <c r="CA2" s="38">
        <f>IF(BZ2&gt;$AY$1,1,IF(BZ2&gt;=$AX$1,0.5,0))</f>
        <v>0.0</v>
      </c>
      <c r="CB2" s="38">
        <f>BZ2-CA2-CC2-CD2</f>
        <v>0.0</v>
      </c>
      <c r="CC2" s="38">
        <f>IF(AND(T2&gt;$AV$1),(MIN(T2,$AW$1)-MAX(S2,$AV$1))*24,0)</f>
        <v>0.0</v>
      </c>
      <c r="CD2" s="38">
        <f t="shared" si="12" ref="CD2">IF(T2&gt;$AW$1,(T2-$AW$1)*24,0)</f>
        <v>0.0</v>
      </c>
      <c r="CE2" s="38">
        <f t="shared" si="13" ref="CE2">IF(ISBLANK(V2),0,(W2-V2)*24)</f>
        <v>0.0</v>
      </c>
      <c r="CF2" s="38">
        <f>IF(CE2&gt;$AY$1,1,IF(CE2&gt;=$AX$1,0.5,0))</f>
        <v>0.0</v>
      </c>
      <c r="CG2" s="38">
        <f>CE2-CF2-CH2-CI2</f>
        <v>0.0</v>
      </c>
      <c r="CH2" s="38">
        <f>IF(AND(W2&gt;$AV$1),(MIN(W2,$AW$1)-MAX(V2,$AV$1))*24,0)</f>
        <v>0.0</v>
      </c>
      <c r="CI2" s="38">
        <f>IF(W2&gt;$AW$1,(W2-$AW$1)*24,0)</f>
        <v>0.0</v>
      </c>
      <c r="CJ2" s="38"/>
      <c r="CK2" s="13">
        <f t="shared" si="14" ref="CK2:CK33">SUM(IF(F2&gt;0,1,0),IF(I2&gt;0,1,0),IF(L2&gt;0,1,0),IF(O2&gt;0,1,0),IF(R2&gt;0,1,0),IF(U2&gt;0,1,0),IF(X2&gt;0,1,0))</f>
        <v>2.0</v>
      </c>
    </row>
    <row r="3" spans="8:8" ht="47.0" customHeight="1">
      <c r="A3" s="27">
        <f t="shared" si="0"/>
        <v>10015.0</v>
      </c>
      <c r="B3" s="28" t="s">
        <v>1021</v>
      </c>
      <c r="C3" s="29" t="s">
        <v>353</v>
      </c>
      <c r="D3" s="42"/>
      <c r="E3" s="32"/>
      <c r="F3" s="31">
        <f t="shared" si="15" ref="F3:F74">BA3-BB3</f>
        <v>0.0</v>
      </c>
      <c r="G3" s="32">
        <v>0.3541666666666667</v>
      </c>
      <c r="H3" s="42">
        <v>0.7083333333333334</v>
      </c>
      <c r="I3" s="31">
        <f t="shared" si="16" ref="I3:I74">BF3-BG3</f>
        <v>8.0</v>
      </c>
      <c r="J3" s="42">
        <v>0.3541666666666667</v>
      </c>
      <c r="K3" s="42">
        <v>0.6875</v>
      </c>
      <c r="L3" s="31">
        <f t="shared" si="17" ref="L3:L74">BK3-BL3</f>
        <v>7.5</v>
      </c>
      <c r="M3" s="42"/>
      <c r="N3" s="42"/>
      <c r="O3" s="31">
        <f t="shared" si="18" ref="O3:O74">BP3-BQ3</f>
        <v>0.0</v>
      </c>
      <c r="P3" s="42"/>
      <c r="Q3" s="42"/>
      <c r="R3" s="31">
        <f t="shared" si="19" ref="R3:R74">BU3-BV3</f>
        <v>0.0</v>
      </c>
      <c r="S3" s="42"/>
      <c r="T3" s="42"/>
      <c r="U3" s="31">
        <f t="shared" si="20" ref="U3:U74">BZ3-CA3</f>
        <v>0.0</v>
      </c>
      <c r="V3" s="32"/>
      <c r="W3" s="42"/>
      <c r="X3" s="31">
        <f t="shared" si="21" ref="X3:X74">CE3-CF3</f>
        <v>0.0</v>
      </c>
      <c r="Y3" s="31"/>
      <c r="Z3" s="31"/>
      <c r="AA3" s="31"/>
      <c r="AB3" s="55">
        <f t="shared" si="22" ref="AB3:AB74">SUM(F3,I3,L3,O3,R3,U3,X3)</f>
        <v>15.5</v>
      </c>
      <c r="AC3" s="33"/>
      <c r="AD3" s="34"/>
      <c r="AE3" s="35">
        <f t="shared" si="23" ref="AE3:AE74">SUMIF($BC$1:$CI$1,AE$1,$BC3:$CI3)+AD3</f>
        <v>15.5</v>
      </c>
      <c r="AF3" s="34"/>
      <c r="AG3" s="35">
        <f t="shared" si="24" ref="AG3:AG74">SUMIF($BC$1:$CI$1,AG$1,$BC3:$CI3)+AF3</f>
        <v>0.0</v>
      </c>
      <c r="AH3" s="34"/>
      <c r="AI3" s="35">
        <f t="shared" si="25" ref="AI3:AI74">SUMIF($BC$1:$CI$1,AI$1,$BC3:$CI3)+AH3</f>
        <v>0.0</v>
      </c>
      <c r="AJ3" s="34"/>
      <c r="AK3" s="35">
        <f t="shared" si="26" ref="AK3:AK74">SUMIF($BC$1:$CI$1,AK$1,$BC3:$CI3)+AJ3</f>
        <v>0.0</v>
      </c>
      <c r="AL3" s="56"/>
      <c r="AM3" s="35">
        <f t="shared" si="27" ref="AM3:AM74">SUMIF($BC$1:$CI$1,AM$1,$BC3:$CI3)+AL3</f>
        <v>0.0</v>
      </c>
      <c r="AN3" s="34"/>
      <c r="AO3" s="35">
        <f t="shared" si="28" ref="AO3:AO74">SUMIF($BC$1:$CI$1,AO$1,$BC3:$CI3)+AN3</f>
        <v>0.0</v>
      </c>
      <c r="AP3" s="36">
        <f t="shared" si="29" ref="AP3:AP74">CK3</f>
        <v>2.0</v>
      </c>
      <c r="AQ3" s="34"/>
      <c r="AR3" s="34"/>
      <c r="AS3" s="34"/>
      <c r="AT3" s="55">
        <f t="shared" si="30" ref="AT3:AT74">AE3+AG3+AI3+AK3+AM3+AO3+SUM(AQ3:AS3)</f>
        <v>15.5</v>
      </c>
      <c r="AU3" s="37"/>
      <c r="AV3" s="38"/>
      <c r="AW3" s="38"/>
      <c r="AX3" s="38"/>
      <c r="AY3" s="38"/>
      <c r="AZ3" s="39">
        <f>VLOOKUP(C3,Employees!D:H,5,FALSE)</f>
        <v>10015.0</v>
      </c>
      <c r="BA3" s="38">
        <f t="shared" si="31" ref="BA3:BA66">IF(ISBLANK(D3),0,(E3-D3)*24)</f>
        <v>0.0</v>
      </c>
      <c r="BB3" s="38">
        <f t="shared" si="32" ref="BB3:BB66">IF(BA3&gt;$AY$1,1,IF(BA3&gt;=$AX$1,0.5,0))</f>
        <v>0.0</v>
      </c>
      <c r="BC3" s="38">
        <f t="shared" si="33" ref="BC3:BC66">BA3-BB3-BD3-BE3</f>
        <v>0.0</v>
      </c>
      <c r="BD3" s="38">
        <f t="shared" si="34" ref="BD3:BD66">IF(AND(E3&gt;$AV$1),(MIN(E3,$AW$1)-MAX(D3,$AV$1))*24,0)</f>
        <v>0.0</v>
      </c>
      <c r="BE3" s="38">
        <f t="shared" si="35" ref="BE3:BE66">IF(E3&gt;$AW$1,(E3-$AW$1)*24,0)</f>
        <v>0.0</v>
      </c>
      <c r="BF3" s="38">
        <f t="shared" si="36" ref="BF3:BF66">IF(ISBLANK(G3),0,(H3-G3)*24)</f>
        <v>8.5</v>
      </c>
      <c r="BG3" s="38">
        <f t="shared" si="37" ref="BG3:BG66">IF(BF3&gt;$AY$1,1,IF(BF3&gt;=$AX$1,0.5,0))</f>
        <v>0.5</v>
      </c>
      <c r="BH3" s="38">
        <f t="shared" si="38" ref="BH3:BH66">BF3-BG3-BI3-BJ3</f>
        <v>8.0</v>
      </c>
      <c r="BI3" s="38">
        <f t="shared" si="39" ref="BI3:BI66">IF(AND(H3&gt;$AV$1),(MIN(H3,$AW$1)-MAX(G3,$AV$1))*24,0)</f>
        <v>0.0</v>
      </c>
      <c r="BJ3" s="38">
        <f t="shared" si="40" ref="BJ3:BJ66">IF(H3&gt;$AW$1,(H3-$AW$1)*24,0)</f>
        <v>0.0</v>
      </c>
      <c r="BK3" s="38">
        <f t="shared" si="41" ref="BK3:BK66">IF(ISBLANK(J3),0,(K3-J3)*24)</f>
        <v>8.0</v>
      </c>
      <c r="BL3" s="38">
        <f t="shared" si="42" ref="BL3:BL66">IF(BK3&gt;$AY$1,1,IF(BK3&gt;=$AX$1,0.5,0))</f>
        <v>0.5</v>
      </c>
      <c r="BM3" s="38">
        <f t="shared" si="43" ref="BM3:BM66">BK3-BL3-BN3-BO3</f>
        <v>7.5</v>
      </c>
      <c r="BN3" s="38">
        <f t="shared" si="44" ref="BN3:BN66">IF(AND(K3&gt;$AV$1),(MIN(K3,$AW$1)-MAX(J3,$AV$1))*24,0)</f>
        <v>0.0</v>
      </c>
      <c r="BO3" s="38">
        <f t="shared" si="45" ref="BO3:BO66">IF(K3&gt;$AW$1,(K3-$AW$1)*24,0)</f>
        <v>0.0</v>
      </c>
      <c r="BP3" s="38">
        <f t="shared" si="46" ref="BP3:BP66">IF(ISBLANK(M3),0,(N3-M3)*24)</f>
        <v>0.0</v>
      </c>
      <c r="BQ3" s="38">
        <f t="shared" si="47" ref="BQ3:BQ66">IF(BP3&gt;$AY$1,1,IF(BP3&gt;=$AX$1,0.5,0))</f>
        <v>0.0</v>
      </c>
      <c r="BR3" s="38">
        <f t="shared" si="48" ref="BR3:BR66">BP3-BQ3-BS3-BT3</f>
        <v>0.0</v>
      </c>
      <c r="BS3" s="38">
        <f t="shared" si="49" ref="BS3:BS66">IF(AND(N3&gt;$AV$1),(MIN(N3,$AW$1)-MAX(M3,$AV$1))*24,0)</f>
        <v>0.0</v>
      </c>
      <c r="BT3" s="38">
        <f t="shared" si="50" ref="BT3:BT66">IF(N3&gt;$AW$1,(N3-$AW$1)*24,0)</f>
        <v>0.0</v>
      </c>
      <c r="BU3" s="38">
        <f t="shared" si="51" ref="BU3:BU66">IF(ISBLANK(P3),0,(Q3-P3)*24)</f>
        <v>0.0</v>
      </c>
      <c r="BV3" s="38">
        <f t="shared" si="52" ref="BV3:BV66">IF(BU3&gt;$AY$1,1,IF(BU3&gt;=$AX$1,0.5,0))</f>
        <v>0.0</v>
      </c>
      <c r="BW3" s="38">
        <f t="shared" si="53" ref="BW3:BW66">BU3-BV3-BX3-BY3</f>
        <v>0.0</v>
      </c>
      <c r="BX3" s="38">
        <f t="shared" si="54" ref="BX3:BX66">IF(AND(Q3&gt;$AV$1),(MIN(Q3,$AW$1)-MAX(P3,$AV$1))*24,0)</f>
        <v>0.0</v>
      </c>
      <c r="BY3" s="38">
        <f t="shared" si="55" ref="BY3:BY66">IF(Q3&gt;$AW$1,(Q3-$AW$1)*24,0)</f>
        <v>0.0</v>
      </c>
      <c r="BZ3" s="38">
        <f t="shared" si="56" ref="BZ3:BZ66">IF(ISBLANK(S3),0,(T3-S3)*24)</f>
        <v>0.0</v>
      </c>
      <c r="CA3" s="38">
        <f t="shared" si="57" ref="CA3:CA66">IF(BZ3&gt;$AY$1,1,IF(BZ3&gt;=$AX$1,0.5,0))</f>
        <v>0.0</v>
      </c>
      <c r="CB3" s="38">
        <f t="shared" si="58" ref="CB3:CB66">BZ3-CA3-CC3-CD3</f>
        <v>0.0</v>
      </c>
      <c r="CC3" s="38">
        <f t="shared" si="59" ref="CC3:CC66">IF(AND(T3&gt;$AV$1),(MIN(T3,$AW$1)-MAX(S3,$AV$1))*24,0)</f>
        <v>0.0</v>
      </c>
      <c r="CD3" s="38">
        <f t="shared" si="60" ref="CD3:CD66">IF(T3&gt;$AW$1,(T3-$AW$1)*24,0)</f>
        <v>0.0</v>
      </c>
      <c r="CE3" s="38">
        <f t="shared" si="61" ref="CE3:CE66">IF(ISBLANK(V3),0,(W3-V3)*24)</f>
        <v>0.0</v>
      </c>
      <c r="CF3" s="38">
        <f t="shared" si="62" ref="CF3:CF66">IF(CE3&gt;$AY$1,1,IF(CE3&gt;=$AX$1,0.5,0))</f>
        <v>0.0</v>
      </c>
      <c r="CG3" s="38">
        <f t="shared" si="63" ref="CG3:CG66">CE3-CF3-CH3-CI3</f>
        <v>0.0</v>
      </c>
      <c r="CH3" s="38">
        <f t="shared" si="64" ref="CH3:CH66">IF(AND(W3&gt;$AV$1),(MIN(W3,$AW$1)-MAX(V3,$AV$1))*24,0)</f>
        <v>0.0</v>
      </c>
      <c r="CI3" s="38">
        <f t="shared" si="65" ref="CI3:CI66">IF(W3&gt;$AW$1,(W3-$AW$1)*24,0)</f>
        <v>0.0</v>
      </c>
      <c r="CJ3" s="38"/>
      <c r="CK3" s="13">
        <f t="shared" si="14"/>
        <v>2.0</v>
      </c>
    </row>
    <row r="4" spans="8:8" ht="47.0" customHeight="1">
      <c r="A4" s="27">
        <f t="shared" si="0"/>
        <v>10072.0</v>
      </c>
      <c r="B4" s="28" t="s">
        <v>1021</v>
      </c>
      <c r="C4" s="40" t="s">
        <v>106</v>
      </c>
      <c r="D4" s="42"/>
      <c r="E4" s="32"/>
      <c r="F4" s="31">
        <f t="shared" si="15"/>
        <v>0.0</v>
      </c>
      <c r="G4" s="42"/>
      <c r="H4" s="32"/>
      <c r="I4" s="31">
        <f t="shared" si="16"/>
        <v>0.0</v>
      </c>
      <c r="J4" s="42"/>
      <c r="K4" s="32"/>
      <c r="L4" s="31">
        <f t="shared" si="17"/>
        <v>0.0</v>
      </c>
      <c r="M4" s="42"/>
      <c r="N4" s="32"/>
      <c r="O4" s="31">
        <f t="shared" si="18"/>
        <v>0.0</v>
      </c>
      <c r="P4" s="42"/>
      <c r="Q4" s="32"/>
      <c r="R4" s="31">
        <f t="shared" si="19"/>
        <v>0.0</v>
      </c>
      <c r="S4" s="42"/>
      <c r="T4" s="32"/>
      <c r="U4" s="31">
        <f t="shared" si="20"/>
        <v>0.0</v>
      </c>
      <c r="V4" s="47"/>
      <c r="W4" s="48"/>
      <c r="X4" s="31">
        <f t="shared" si="21"/>
        <v>0.0</v>
      </c>
      <c r="Y4" s="31"/>
      <c r="Z4" s="31"/>
      <c r="AA4" s="31"/>
      <c r="AB4" s="55">
        <f t="shared" si="22"/>
        <v>0.0</v>
      </c>
      <c r="AC4" s="33"/>
      <c r="AD4" s="34"/>
      <c r="AE4" s="35">
        <f t="shared" si="23"/>
        <v>0.0</v>
      </c>
      <c r="AF4" s="34"/>
      <c r="AG4" s="35">
        <f t="shared" si="24"/>
        <v>0.0</v>
      </c>
      <c r="AH4" s="34"/>
      <c r="AI4" s="35">
        <f t="shared" si="25"/>
        <v>0.0</v>
      </c>
      <c r="AJ4" s="34"/>
      <c r="AK4" s="35">
        <f t="shared" si="26"/>
        <v>0.0</v>
      </c>
      <c r="AL4" s="56"/>
      <c r="AM4" s="35">
        <f t="shared" si="27"/>
        <v>0.0</v>
      </c>
      <c r="AN4" s="34"/>
      <c r="AO4" s="35">
        <f t="shared" si="28"/>
        <v>0.0</v>
      </c>
      <c r="AP4" s="36">
        <f t="shared" si="29"/>
        <v>0.0</v>
      </c>
      <c r="AQ4" s="34"/>
      <c r="AR4" s="34"/>
      <c r="AS4" s="34"/>
      <c r="AT4" s="55">
        <f t="shared" si="30"/>
        <v>0.0</v>
      </c>
      <c r="AU4" s="37"/>
      <c r="AV4" s="38"/>
      <c r="AW4" s="38"/>
      <c r="AX4" s="38"/>
      <c r="AY4" s="38"/>
      <c r="AZ4" s="39">
        <f>VLOOKUP(C4,Employees!D:H,5,FALSE)</f>
        <v>10072.0</v>
      </c>
      <c r="BA4" s="38">
        <f t="shared" si="31"/>
        <v>0.0</v>
      </c>
      <c r="BB4" s="38">
        <f t="shared" si="32"/>
        <v>0.0</v>
      </c>
      <c r="BC4" s="38">
        <f t="shared" si="33"/>
        <v>0.0</v>
      </c>
      <c r="BD4" s="38">
        <f t="shared" si="34"/>
        <v>0.0</v>
      </c>
      <c r="BE4" s="38">
        <f t="shared" si="35"/>
        <v>0.0</v>
      </c>
      <c r="BF4" s="38">
        <f t="shared" si="36"/>
        <v>0.0</v>
      </c>
      <c r="BG4" s="38">
        <f t="shared" si="37"/>
        <v>0.0</v>
      </c>
      <c r="BH4" s="38">
        <f t="shared" si="38"/>
        <v>0.0</v>
      </c>
      <c r="BI4" s="38">
        <f t="shared" si="39"/>
        <v>0.0</v>
      </c>
      <c r="BJ4" s="38">
        <f t="shared" si="40"/>
        <v>0.0</v>
      </c>
      <c r="BK4" s="38">
        <f t="shared" si="41"/>
        <v>0.0</v>
      </c>
      <c r="BL4" s="38">
        <f t="shared" si="42"/>
        <v>0.0</v>
      </c>
      <c r="BM4" s="38">
        <f t="shared" si="43"/>
        <v>0.0</v>
      </c>
      <c r="BN4" s="38">
        <f t="shared" si="44"/>
        <v>0.0</v>
      </c>
      <c r="BO4" s="38">
        <f t="shared" si="45"/>
        <v>0.0</v>
      </c>
      <c r="BP4" s="38">
        <f t="shared" si="46"/>
        <v>0.0</v>
      </c>
      <c r="BQ4" s="38">
        <f t="shared" si="47"/>
        <v>0.0</v>
      </c>
      <c r="BR4" s="38">
        <f t="shared" si="48"/>
        <v>0.0</v>
      </c>
      <c r="BS4" s="38">
        <f t="shared" si="49"/>
        <v>0.0</v>
      </c>
      <c r="BT4" s="38">
        <f t="shared" si="50"/>
        <v>0.0</v>
      </c>
      <c r="BU4" s="38">
        <f t="shared" si="51"/>
        <v>0.0</v>
      </c>
      <c r="BV4" s="38">
        <f t="shared" si="52"/>
        <v>0.0</v>
      </c>
      <c r="BW4" s="38">
        <f t="shared" si="53"/>
        <v>0.0</v>
      </c>
      <c r="BX4" s="38">
        <f t="shared" si="54"/>
        <v>0.0</v>
      </c>
      <c r="BY4" s="38">
        <f t="shared" si="55"/>
        <v>0.0</v>
      </c>
      <c r="BZ4" s="38">
        <f t="shared" si="56"/>
        <v>0.0</v>
      </c>
      <c r="CA4" s="38">
        <f t="shared" si="57"/>
        <v>0.0</v>
      </c>
      <c r="CB4" s="38">
        <f t="shared" si="58"/>
        <v>0.0</v>
      </c>
      <c r="CC4" s="38">
        <f t="shared" si="59"/>
        <v>0.0</v>
      </c>
      <c r="CD4" s="38">
        <f t="shared" si="60"/>
        <v>0.0</v>
      </c>
      <c r="CE4" s="38">
        <f t="shared" si="61"/>
        <v>0.0</v>
      </c>
      <c r="CF4" s="38">
        <f t="shared" si="62"/>
        <v>0.0</v>
      </c>
      <c r="CG4" s="38">
        <f t="shared" si="63"/>
        <v>0.0</v>
      </c>
      <c r="CH4" s="38">
        <f t="shared" si="64"/>
        <v>0.0</v>
      </c>
      <c r="CI4" s="38">
        <f t="shared" si="65"/>
        <v>0.0</v>
      </c>
      <c r="CJ4" s="38"/>
      <c r="CK4" s="13">
        <f t="shared" si="14"/>
        <v>0.0</v>
      </c>
    </row>
    <row r="5" spans="8:8" ht="47.0" customHeight="1">
      <c r="A5" s="27">
        <f t="shared" si="0"/>
        <v>10017.0</v>
      </c>
      <c r="B5" s="28" t="s">
        <v>1021</v>
      </c>
      <c r="C5" s="43" t="s">
        <v>359</v>
      </c>
      <c r="D5" s="42"/>
      <c r="E5" s="32"/>
      <c r="F5" s="31">
        <f t="shared" si="15"/>
        <v>0.0</v>
      </c>
      <c r="G5" s="42"/>
      <c r="H5" s="32"/>
      <c r="I5" s="31">
        <f t="shared" si="16"/>
        <v>0.0</v>
      </c>
      <c r="J5" s="42"/>
      <c r="K5" s="42"/>
      <c r="L5" s="31">
        <f t="shared" si="17"/>
        <v>0.0</v>
      </c>
      <c r="M5" s="42">
        <v>0.625</v>
      </c>
      <c r="N5" s="32">
        <v>0.8958333333333334</v>
      </c>
      <c r="O5" s="31">
        <f t="shared" si="18"/>
        <v>6.0</v>
      </c>
      <c r="P5" s="42"/>
      <c r="Q5" s="32"/>
      <c r="R5" s="31">
        <f t="shared" si="19"/>
        <v>0.0</v>
      </c>
      <c r="S5" s="42">
        <v>0.5</v>
      </c>
      <c r="T5" s="32">
        <v>0.7708333333333334</v>
      </c>
      <c r="U5" s="31">
        <f t="shared" si="20"/>
        <v>6.0</v>
      </c>
      <c r="V5" s="47"/>
      <c r="W5" s="48"/>
      <c r="X5" s="31">
        <f t="shared" si="21"/>
        <v>0.0</v>
      </c>
      <c r="Y5" s="31"/>
      <c r="Z5" s="31"/>
      <c r="AA5" s="31"/>
      <c r="AB5" s="55">
        <f t="shared" si="22"/>
        <v>12.0</v>
      </c>
      <c r="AC5" s="33"/>
      <c r="AD5" s="34"/>
      <c r="AE5" s="35">
        <f t="shared" si="23"/>
        <v>0.0</v>
      </c>
      <c r="AF5" s="34"/>
      <c r="AG5" s="35">
        <f t="shared" si="24"/>
        <v>6.0</v>
      </c>
      <c r="AH5" s="34"/>
      <c r="AI5" s="35">
        <f t="shared" si="25"/>
        <v>0.0</v>
      </c>
      <c r="AJ5" s="34"/>
      <c r="AK5" s="35">
        <f t="shared" si="26"/>
        <v>6.0</v>
      </c>
      <c r="AL5" s="56"/>
      <c r="AM5" s="35">
        <f t="shared" si="27"/>
        <v>0.0</v>
      </c>
      <c r="AN5" s="34"/>
      <c r="AO5" s="35">
        <f t="shared" si="28"/>
        <v>0.0</v>
      </c>
      <c r="AP5" s="36">
        <f t="shared" si="29"/>
        <v>2.0</v>
      </c>
      <c r="AQ5" s="34"/>
      <c r="AR5" s="34"/>
      <c r="AS5" s="34"/>
      <c r="AT5" s="55">
        <f t="shared" si="30"/>
        <v>12.0</v>
      </c>
      <c r="AU5" s="37"/>
      <c r="AV5" s="38"/>
      <c r="AW5" s="38"/>
      <c r="AX5" s="38"/>
      <c r="AY5" s="38"/>
      <c r="AZ5" s="39">
        <f>VLOOKUP(C5,Employees!D:H,5,FALSE)</f>
        <v>10017.0</v>
      </c>
      <c r="BA5" s="38">
        <f t="shared" si="31"/>
        <v>0.0</v>
      </c>
      <c r="BB5" s="38">
        <f t="shared" si="32"/>
        <v>0.0</v>
      </c>
      <c r="BC5" s="38">
        <f t="shared" si="33"/>
        <v>0.0</v>
      </c>
      <c r="BD5" s="38">
        <f t="shared" si="34"/>
        <v>0.0</v>
      </c>
      <c r="BE5" s="38">
        <f t="shared" si="35"/>
        <v>0.0</v>
      </c>
      <c r="BF5" s="38">
        <f t="shared" si="36"/>
        <v>0.0</v>
      </c>
      <c r="BG5" s="38">
        <f t="shared" si="37"/>
        <v>0.0</v>
      </c>
      <c r="BH5" s="38">
        <f t="shared" si="38"/>
        <v>0.0</v>
      </c>
      <c r="BI5" s="38">
        <f t="shared" si="39"/>
        <v>0.0</v>
      </c>
      <c r="BJ5" s="38">
        <f t="shared" si="40"/>
        <v>0.0</v>
      </c>
      <c r="BK5" s="38">
        <f t="shared" si="41"/>
        <v>0.0</v>
      </c>
      <c r="BL5" s="38">
        <f t="shared" si="42"/>
        <v>0.0</v>
      </c>
      <c r="BM5" s="38">
        <f t="shared" si="43"/>
        <v>0.0</v>
      </c>
      <c r="BN5" s="38">
        <f t="shared" si="44"/>
        <v>0.0</v>
      </c>
      <c r="BO5" s="38">
        <f t="shared" si="45"/>
        <v>0.0</v>
      </c>
      <c r="BP5" s="38">
        <f t="shared" si="46"/>
        <v>6.500000000000001</v>
      </c>
      <c r="BQ5" s="38">
        <f t="shared" si="47"/>
        <v>0.5</v>
      </c>
      <c r="BR5" s="38">
        <f t="shared" si="48"/>
        <v>6.0</v>
      </c>
      <c r="BS5" s="38">
        <f t="shared" si="49"/>
        <v>0.0</v>
      </c>
      <c r="BT5" s="38">
        <f t="shared" si="50"/>
        <v>0.0</v>
      </c>
      <c r="BU5" s="38">
        <f t="shared" si="51"/>
        <v>0.0</v>
      </c>
      <c r="BV5" s="38">
        <f t="shared" si="52"/>
        <v>0.0</v>
      </c>
      <c r="BW5" s="38">
        <f t="shared" si="53"/>
        <v>0.0</v>
      </c>
      <c r="BX5" s="38">
        <f t="shared" si="54"/>
        <v>0.0</v>
      </c>
      <c r="BY5" s="38">
        <f t="shared" si="55"/>
        <v>0.0</v>
      </c>
      <c r="BZ5" s="38">
        <f t="shared" si="56"/>
        <v>6.500000000000001</v>
      </c>
      <c r="CA5" s="38">
        <f t="shared" si="57"/>
        <v>0.5</v>
      </c>
      <c r="CB5" s="38">
        <f t="shared" si="58"/>
        <v>6.0</v>
      </c>
      <c r="CC5" s="38">
        <f t="shared" si="59"/>
        <v>0.0</v>
      </c>
      <c r="CD5" s="38">
        <f t="shared" si="60"/>
        <v>0.0</v>
      </c>
      <c r="CE5" s="38">
        <f t="shared" si="61"/>
        <v>0.0</v>
      </c>
      <c r="CF5" s="38">
        <f t="shared" si="62"/>
        <v>0.0</v>
      </c>
      <c r="CG5" s="38">
        <f t="shared" si="63"/>
        <v>0.0</v>
      </c>
      <c r="CH5" s="38">
        <f t="shared" si="64"/>
        <v>0.0</v>
      </c>
      <c r="CI5" s="38">
        <f t="shared" si="65"/>
        <v>0.0</v>
      </c>
      <c r="CJ5" s="38"/>
      <c r="CK5" s="13">
        <f t="shared" si="14"/>
        <v>2.0</v>
      </c>
    </row>
    <row r="6" spans="8:8" ht="47.0" customHeight="1">
      <c r="A6" s="27">
        <f t="shared" si="0"/>
        <v>10176.0</v>
      </c>
      <c r="B6" s="28" t="s">
        <v>1021</v>
      </c>
      <c r="C6" s="44" t="s">
        <v>538</v>
      </c>
      <c r="D6" s="42">
        <v>0.3541666666666667</v>
      </c>
      <c r="E6" s="32">
        <v>0.6875</v>
      </c>
      <c r="F6" s="31">
        <f t="shared" si="15"/>
        <v>7.5</v>
      </c>
      <c r="G6" s="32">
        <v>0.5</v>
      </c>
      <c r="H6" s="42">
        <v>0.7708333333333334</v>
      </c>
      <c r="I6" s="31">
        <f t="shared" si="16"/>
        <v>6.0</v>
      </c>
      <c r="J6" s="42"/>
      <c r="K6" s="42"/>
      <c r="L6" s="31">
        <f t="shared" si="17"/>
        <v>0.0</v>
      </c>
      <c r="M6" s="32"/>
      <c r="N6" s="32"/>
      <c r="O6" s="31">
        <f t="shared" si="18"/>
        <v>0.0</v>
      </c>
      <c r="P6" s="42"/>
      <c r="Q6" s="42"/>
      <c r="R6" s="31">
        <f t="shared" si="19"/>
        <v>0.0</v>
      </c>
      <c r="S6" s="42"/>
      <c r="T6" s="42"/>
      <c r="U6" s="31">
        <f t="shared" si="20"/>
        <v>0.0</v>
      </c>
      <c r="V6" s="47">
        <v>0.375</v>
      </c>
      <c r="W6" s="48">
        <v>0.7013888888888888</v>
      </c>
      <c r="X6" s="31">
        <f t="shared" si="21"/>
        <v>7.33333333333333</v>
      </c>
      <c r="Y6" s="31"/>
      <c r="Z6" s="31"/>
      <c r="AA6" s="31"/>
      <c r="AB6" s="55">
        <f t="shared" si="22"/>
        <v>20.83333333333333</v>
      </c>
      <c r="AC6" s="33"/>
      <c r="AD6" s="34"/>
      <c r="AE6" s="35">
        <f t="shared" si="23"/>
        <v>13.5</v>
      </c>
      <c r="AF6" s="34"/>
      <c r="AG6" s="35">
        <f t="shared" si="24"/>
        <v>0.0</v>
      </c>
      <c r="AH6" s="34"/>
      <c r="AI6" s="35">
        <f t="shared" si="25"/>
        <v>7.33333333333333</v>
      </c>
      <c r="AJ6" s="34"/>
      <c r="AK6" s="35">
        <f t="shared" si="26"/>
        <v>0.0</v>
      </c>
      <c r="AL6" s="56"/>
      <c r="AM6" s="35">
        <f t="shared" si="27"/>
        <v>0.0</v>
      </c>
      <c r="AN6" s="34"/>
      <c r="AO6" s="35">
        <f t="shared" si="28"/>
        <v>0.0</v>
      </c>
      <c r="AP6" s="36">
        <f t="shared" si="29"/>
        <v>3.0</v>
      </c>
      <c r="AQ6" s="34"/>
      <c r="AR6" s="34"/>
      <c r="AS6" s="34"/>
      <c r="AT6" s="55">
        <f t="shared" si="30"/>
        <v>20.8333333333333</v>
      </c>
      <c r="AU6" s="37"/>
      <c r="AV6" s="38"/>
      <c r="AW6" s="38"/>
      <c r="AX6" s="38"/>
      <c r="AY6" s="38"/>
      <c r="AZ6" s="39">
        <f>VLOOKUP(C6,Employees!D:H,5,FALSE)</f>
        <v>10176.0</v>
      </c>
      <c r="BA6" s="38">
        <f t="shared" si="31"/>
        <v>8.0</v>
      </c>
      <c r="BB6" s="38">
        <f t="shared" si="32"/>
        <v>0.5</v>
      </c>
      <c r="BC6" s="38">
        <f t="shared" si="33"/>
        <v>7.5</v>
      </c>
      <c r="BD6" s="38">
        <f t="shared" si="34"/>
        <v>0.0</v>
      </c>
      <c r="BE6" s="38">
        <f t="shared" si="35"/>
        <v>0.0</v>
      </c>
      <c r="BF6" s="38">
        <f t="shared" si="36"/>
        <v>6.500000000000001</v>
      </c>
      <c r="BG6" s="38">
        <f t="shared" si="37"/>
        <v>0.5</v>
      </c>
      <c r="BH6" s="38">
        <f t="shared" si="38"/>
        <v>6.0</v>
      </c>
      <c r="BI6" s="38">
        <f t="shared" si="39"/>
        <v>0.0</v>
      </c>
      <c r="BJ6" s="38">
        <f t="shared" si="40"/>
        <v>0.0</v>
      </c>
      <c r="BK6" s="38">
        <f t="shared" si="41"/>
        <v>0.0</v>
      </c>
      <c r="BL6" s="38">
        <f t="shared" si="42"/>
        <v>0.0</v>
      </c>
      <c r="BM6" s="38">
        <f t="shared" si="43"/>
        <v>0.0</v>
      </c>
      <c r="BN6" s="38">
        <f t="shared" si="44"/>
        <v>0.0</v>
      </c>
      <c r="BO6" s="38">
        <f t="shared" si="45"/>
        <v>0.0</v>
      </c>
      <c r="BP6" s="38">
        <f t="shared" si="46"/>
        <v>0.0</v>
      </c>
      <c r="BQ6" s="38">
        <f t="shared" si="47"/>
        <v>0.0</v>
      </c>
      <c r="BR6" s="38">
        <f t="shared" si="48"/>
        <v>0.0</v>
      </c>
      <c r="BS6" s="38">
        <f t="shared" si="49"/>
        <v>0.0</v>
      </c>
      <c r="BT6" s="38">
        <f t="shared" si="50"/>
        <v>0.0</v>
      </c>
      <c r="BU6" s="38">
        <f t="shared" si="51"/>
        <v>0.0</v>
      </c>
      <c r="BV6" s="38">
        <f t="shared" si="52"/>
        <v>0.0</v>
      </c>
      <c r="BW6" s="38">
        <f t="shared" si="53"/>
        <v>0.0</v>
      </c>
      <c r="BX6" s="38">
        <f t="shared" si="54"/>
        <v>0.0</v>
      </c>
      <c r="BY6" s="38">
        <f t="shared" si="55"/>
        <v>0.0</v>
      </c>
      <c r="BZ6" s="38">
        <f t="shared" si="56"/>
        <v>0.0</v>
      </c>
      <c r="CA6" s="38">
        <f t="shared" si="57"/>
        <v>0.0</v>
      </c>
      <c r="CB6" s="38">
        <f t="shared" si="58"/>
        <v>0.0</v>
      </c>
      <c r="CC6" s="38">
        <f t="shared" si="59"/>
        <v>0.0</v>
      </c>
      <c r="CD6" s="38">
        <f t="shared" si="60"/>
        <v>0.0</v>
      </c>
      <c r="CE6" s="38">
        <f t="shared" si="61"/>
        <v>7.833333333333332</v>
      </c>
      <c r="CF6" s="38">
        <f t="shared" si="62"/>
        <v>0.5</v>
      </c>
      <c r="CG6" s="38">
        <f t="shared" si="63"/>
        <v>7.33333333333333</v>
      </c>
      <c r="CH6" s="38">
        <f t="shared" si="64"/>
        <v>0.0</v>
      </c>
      <c r="CI6" s="38">
        <f t="shared" si="65"/>
        <v>0.0</v>
      </c>
      <c r="CJ6" s="38"/>
      <c r="CK6" s="13">
        <f t="shared" si="14"/>
        <v>3.0</v>
      </c>
    </row>
    <row r="7" spans="8:8" ht="47.0" customHeight="1">
      <c r="A7" s="27">
        <f t="shared" si="0"/>
        <v>10281.0</v>
      </c>
      <c r="B7" s="28" t="s">
        <v>1021</v>
      </c>
      <c r="C7" s="29" t="s">
        <v>799</v>
      </c>
      <c r="D7" s="42"/>
      <c r="E7" s="32"/>
      <c r="F7" s="31">
        <f t="shared" si="15"/>
        <v>0.0</v>
      </c>
      <c r="G7" s="32"/>
      <c r="H7" s="42"/>
      <c r="I7" s="31">
        <f t="shared" si="16"/>
        <v>0.0</v>
      </c>
      <c r="J7" s="42"/>
      <c r="K7" s="42"/>
      <c r="L7" s="31">
        <f t="shared" si="17"/>
        <v>0.0</v>
      </c>
      <c r="M7" s="42"/>
      <c r="N7" s="42"/>
      <c r="O7" s="31">
        <f t="shared" si="18"/>
        <v>0.0</v>
      </c>
      <c r="P7" s="42"/>
      <c r="Q7" s="42"/>
      <c r="R7" s="31">
        <f t="shared" si="19"/>
        <v>0.0</v>
      </c>
      <c r="S7" s="42"/>
      <c r="T7" s="42"/>
      <c r="U7" s="31">
        <f t="shared" si="20"/>
        <v>0.0</v>
      </c>
      <c r="V7" s="47">
        <v>0.4583333333333333</v>
      </c>
      <c r="W7" s="48">
        <v>0.75</v>
      </c>
      <c r="X7" s="31">
        <f t="shared" si="21"/>
        <v>6.5</v>
      </c>
      <c r="Y7" s="31"/>
      <c r="Z7" s="31"/>
      <c r="AA7" s="31"/>
      <c r="AB7" s="55">
        <f t="shared" si="22"/>
        <v>6.5</v>
      </c>
      <c r="AC7" s="33"/>
      <c r="AD7" s="34"/>
      <c r="AE7" s="35">
        <f t="shared" si="23"/>
        <v>0.0</v>
      </c>
      <c r="AF7" s="34"/>
      <c r="AG7" s="35">
        <f t="shared" si="24"/>
        <v>0.0</v>
      </c>
      <c r="AH7" s="34"/>
      <c r="AI7" s="35">
        <f t="shared" si="25"/>
        <v>6.5</v>
      </c>
      <c r="AJ7" s="34"/>
      <c r="AK7" s="35">
        <f t="shared" si="26"/>
        <v>0.0</v>
      </c>
      <c r="AL7" s="56"/>
      <c r="AM7" s="35">
        <f t="shared" si="27"/>
        <v>0.0</v>
      </c>
      <c r="AN7" s="34"/>
      <c r="AO7" s="35">
        <f t="shared" si="28"/>
        <v>0.0</v>
      </c>
      <c r="AP7" s="36">
        <f t="shared" si="29"/>
        <v>1.0</v>
      </c>
      <c r="AQ7" s="34"/>
      <c r="AR7" s="34"/>
      <c r="AS7" s="34"/>
      <c r="AT7" s="55">
        <f t="shared" si="30"/>
        <v>6.5</v>
      </c>
      <c r="AU7" s="37"/>
      <c r="AV7" s="38"/>
      <c r="AW7" s="38"/>
      <c r="AX7" s="38"/>
      <c r="AY7" s="38"/>
      <c r="AZ7" s="39">
        <f>VLOOKUP(C7,Employees!D:H,5,FALSE)</f>
        <v>10281.0</v>
      </c>
      <c r="BA7" s="38">
        <f t="shared" si="31"/>
        <v>0.0</v>
      </c>
      <c r="BB7" s="38">
        <f t="shared" si="32"/>
        <v>0.0</v>
      </c>
      <c r="BC7" s="38">
        <f t="shared" si="33"/>
        <v>0.0</v>
      </c>
      <c r="BD7" s="38">
        <f t="shared" si="34"/>
        <v>0.0</v>
      </c>
      <c r="BE7" s="38">
        <f t="shared" si="35"/>
        <v>0.0</v>
      </c>
      <c r="BF7" s="38">
        <f t="shared" si="36"/>
        <v>0.0</v>
      </c>
      <c r="BG7" s="38">
        <f t="shared" si="37"/>
        <v>0.0</v>
      </c>
      <c r="BH7" s="38">
        <f t="shared" si="38"/>
        <v>0.0</v>
      </c>
      <c r="BI7" s="38">
        <f t="shared" si="39"/>
        <v>0.0</v>
      </c>
      <c r="BJ7" s="38">
        <f t="shared" si="40"/>
        <v>0.0</v>
      </c>
      <c r="BK7" s="38">
        <f t="shared" si="41"/>
        <v>0.0</v>
      </c>
      <c r="BL7" s="38">
        <f t="shared" si="42"/>
        <v>0.0</v>
      </c>
      <c r="BM7" s="38">
        <f t="shared" si="43"/>
        <v>0.0</v>
      </c>
      <c r="BN7" s="38">
        <f t="shared" si="44"/>
        <v>0.0</v>
      </c>
      <c r="BO7" s="38">
        <f t="shared" si="45"/>
        <v>0.0</v>
      </c>
      <c r="BP7" s="38">
        <f t="shared" si="46"/>
        <v>0.0</v>
      </c>
      <c r="BQ7" s="38">
        <f t="shared" si="47"/>
        <v>0.0</v>
      </c>
      <c r="BR7" s="38">
        <f t="shared" si="48"/>
        <v>0.0</v>
      </c>
      <c r="BS7" s="38">
        <f t="shared" si="49"/>
        <v>0.0</v>
      </c>
      <c r="BT7" s="38">
        <f t="shared" si="50"/>
        <v>0.0</v>
      </c>
      <c r="BU7" s="38">
        <f t="shared" si="51"/>
        <v>0.0</v>
      </c>
      <c r="BV7" s="38">
        <f t="shared" si="52"/>
        <v>0.0</v>
      </c>
      <c r="BW7" s="38">
        <f t="shared" si="53"/>
        <v>0.0</v>
      </c>
      <c r="BX7" s="38">
        <f t="shared" si="54"/>
        <v>0.0</v>
      </c>
      <c r="BY7" s="38">
        <f t="shared" si="55"/>
        <v>0.0</v>
      </c>
      <c r="BZ7" s="38">
        <f t="shared" si="56"/>
        <v>0.0</v>
      </c>
      <c r="CA7" s="38">
        <f t="shared" si="57"/>
        <v>0.0</v>
      </c>
      <c r="CB7" s="38">
        <f t="shared" si="58"/>
        <v>0.0</v>
      </c>
      <c r="CC7" s="38">
        <f t="shared" si="59"/>
        <v>0.0</v>
      </c>
      <c r="CD7" s="38">
        <f t="shared" si="60"/>
        <v>0.0</v>
      </c>
      <c r="CE7" s="38">
        <f t="shared" si="61"/>
        <v>7.0</v>
      </c>
      <c r="CF7" s="38">
        <f t="shared" si="62"/>
        <v>0.5</v>
      </c>
      <c r="CG7" s="38">
        <f t="shared" si="63"/>
        <v>6.5</v>
      </c>
      <c r="CH7" s="38">
        <f t="shared" si="64"/>
        <v>0.0</v>
      </c>
      <c r="CI7" s="38">
        <f t="shared" si="65"/>
        <v>0.0</v>
      </c>
      <c r="CJ7" s="38"/>
      <c r="CK7" s="13">
        <f t="shared" si="14"/>
        <v>1.0</v>
      </c>
    </row>
    <row r="8" spans="8:8" ht="47.0" customHeight="1">
      <c r="A8" s="27">
        <f t="shared" si="0"/>
        <v>10330.0</v>
      </c>
      <c r="B8" s="28" t="s">
        <v>1021</v>
      </c>
      <c r="C8" s="44" t="s">
        <v>925</v>
      </c>
      <c r="D8" s="42"/>
      <c r="E8" s="42"/>
      <c r="F8" s="31">
        <f t="shared" si="15"/>
        <v>0.0</v>
      </c>
      <c r="G8" s="42"/>
      <c r="H8" s="42"/>
      <c r="I8" s="31">
        <f t="shared" si="16"/>
        <v>0.0</v>
      </c>
      <c r="J8" s="42">
        <v>0.5</v>
      </c>
      <c r="K8" s="42">
        <v>0.78125</v>
      </c>
      <c r="L8" s="31">
        <f t="shared" si="17"/>
        <v>6.25</v>
      </c>
      <c r="M8" s="42">
        <v>0.5625</v>
      </c>
      <c r="N8" s="42">
        <v>0.875</v>
      </c>
      <c r="O8" s="31">
        <f t="shared" si="18"/>
        <v>7.0</v>
      </c>
      <c r="P8" s="42"/>
      <c r="Q8" s="42"/>
      <c r="R8" s="31">
        <f t="shared" si="19"/>
        <v>0.0</v>
      </c>
      <c r="S8" s="42">
        <v>0.4583333333333333</v>
      </c>
      <c r="T8" s="42">
        <v>0.75</v>
      </c>
      <c r="U8" s="31">
        <f t="shared" si="20"/>
        <v>6.5</v>
      </c>
      <c r="V8" s="42">
        <v>0.5</v>
      </c>
      <c r="W8" s="42">
        <v>0.7708333333333334</v>
      </c>
      <c r="X8" s="31">
        <f t="shared" si="21"/>
        <v>6.0</v>
      </c>
      <c r="Y8" s="31"/>
      <c r="Z8" s="31"/>
      <c r="AA8" s="31"/>
      <c r="AB8" s="55">
        <f t="shared" si="22"/>
        <v>25.75</v>
      </c>
      <c r="AC8" s="33"/>
      <c r="AD8" s="34"/>
      <c r="AE8" s="35">
        <f t="shared" si="23"/>
        <v>6.25</v>
      </c>
      <c r="AF8" s="34"/>
      <c r="AG8" s="35">
        <f t="shared" si="24"/>
        <v>6.5</v>
      </c>
      <c r="AH8" s="34"/>
      <c r="AI8" s="35">
        <f t="shared" si="25"/>
        <v>6.0</v>
      </c>
      <c r="AJ8" s="34"/>
      <c r="AK8" s="35">
        <f t="shared" si="26"/>
        <v>7.0</v>
      </c>
      <c r="AL8" s="56"/>
      <c r="AM8" s="35">
        <f t="shared" si="27"/>
        <v>0.0</v>
      </c>
      <c r="AN8" s="34"/>
      <c r="AO8" s="35">
        <f t="shared" si="28"/>
        <v>0.0</v>
      </c>
      <c r="AP8" s="36">
        <f t="shared" si="29"/>
        <v>4.0</v>
      </c>
      <c r="AQ8" s="34"/>
      <c r="AR8" s="34"/>
      <c r="AS8" s="34"/>
      <c r="AT8" s="55">
        <f t="shared" si="30"/>
        <v>25.75</v>
      </c>
      <c r="AU8" s="37"/>
      <c r="AV8" s="38"/>
      <c r="AW8" s="38"/>
      <c r="AX8" s="38"/>
      <c r="AY8" s="38"/>
      <c r="AZ8" s="39">
        <f>VLOOKUP(C8,Employees!D:H,5,FALSE)</f>
        <v>10330.0</v>
      </c>
      <c r="BA8" s="38">
        <f t="shared" si="31"/>
        <v>0.0</v>
      </c>
      <c r="BB8" s="38">
        <f t="shared" si="32"/>
        <v>0.0</v>
      </c>
      <c r="BC8" s="38">
        <f t="shared" si="33"/>
        <v>0.0</v>
      </c>
      <c r="BD8" s="38">
        <f t="shared" si="34"/>
        <v>0.0</v>
      </c>
      <c r="BE8" s="38">
        <f t="shared" si="35"/>
        <v>0.0</v>
      </c>
      <c r="BF8" s="38">
        <f t="shared" si="36"/>
        <v>0.0</v>
      </c>
      <c r="BG8" s="38">
        <f t="shared" si="37"/>
        <v>0.0</v>
      </c>
      <c r="BH8" s="38">
        <f t="shared" si="38"/>
        <v>0.0</v>
      </c>
      <c r="BI8" s="38">
        <f t="shared" si="39"/>
        <v>0.0</v>
      </c>
      <c r="BJ8" s="38">
        <f t="shared" si="40"/>
        <v>0.0</v>
      </c>
      <c r="BK8" s="38">
        <f t="shared" si="41"/>
        <v>6.75</v>
      </c>
      <c r="BL8" s="38">
        <f t="shared" si="42"/>
        <v>0.5</v>
      </c>
      <c r="BM8" s="38">
        <f t="shared" si="43"/>
        <v>6.25</v>
      </c>
      <c r="BN8" s="38">
        <f t="shared" si="44"/>
        <v>0.0</v>
      </c>
      <c r="BO8" s="38">
        <f t="shared" si="45"/>
        <v>0.0</v>
      </c>
      <c r="BP8" s="38">
        <f t="shared" si="46"/>
        <v>7.5</v>
      </c>
      <c r="BQ8" s="38">
        <f t="shared" si="47"/>
        <v>0.5</v>
      </c>
      <c r="BR8" s="38">
        <f t="shared" si="48"/>
        <v>7.0</v>
      </c>
      <c r="BS8" s="38">
        <f t="shared" si="49"/>
        <v>0.0</v>
      </c>
      <c r="BT8" s="38">
        <f t="shared" si="50"/>
        <v>0.0</v>
      </c>
      <c r="BU8" s="38">
        <f t="shared" si="51"/>
        <v>0.0</v>
      </c>
      <c r="BV8" s="38">
        <f t="shared" si="52"/>
        <v>0.0</v>
      </c>
      <c r="BW8" s="38">
        <f t="shared" si="53"/>
        <v>0.0</v>
      </c>
      <c r="BX8" s="38">
        <f t="shared" si="54"/>
        <v>0.0</v>
      </c>
      <c r="BY8" s="38">
        <f t="shared" si="55"/>
        <v>0.0</v>
      </c>
      <c r="BZ8" s="38">
        <f t="shared" si="56"/>
        <v>7.0</v>
      </c>
      <c r="CA8" s="38">
        <f t="shared" si="57"/>
        <v>0.5</v>
      </c>
      <c r="CB8" s="38">
        <f t="shared" si="58"/>
        <v>6.5</v>
      </c>
      <c r="CC8" s="38">
        <f t="shared" si="59"/>
        <v>0.0</v>
      </c>
      <c r="CD8" s="38">
        <f t="shared" si="60"/>
        <v>0.0</v>
      </c>
      <c r="CE8" s="38">
        <f t="shared" si="61"/>
        <v>6.500000000000001</v>
      </c>
      <c r="CF8" s="38">
        <f t="shared" si="62"/>
        <v>0.5</v>
      </c>
      <c r="CG8" s="38">
        <f t="shared" si="63"/>
        <v>6.0</v>
      </c>
      <c r="CH8" s="38">
        <f t="shared" si="64"/>
        <v>0.0</v>
      </c>
      <c r="CI8" s="38">
        <f t="shared" si="65"/>
        <v>0.0</v>
      </c>
      <c r="CJ8" s="38"/>
      <c r="CK8" s="13">
        <f t="shared" si="14"/>
        <v>4.0</v>
      </c>
    </row>
    <row r="9" spans="8:8" ht="47.0" customHeight="1">
      <c r="A9" s="27">
        <f t="shared" si="0"/>
        <v>10340.0</v>
      </c>
      <c r="B9" s="28" t="s">
        <v>1021</v>
      </c>
      <c r="C9" s="44" t="s">
        <v>945</v>
      </c>
      <c r="D9" s="42">
        <v>0.5</v>
      </c>
      <c r="E9" s="32">
        <v>0.7708333333333334</v>
      </c>
      <c r="F9" s="31">
        <f t="shared" si="15"/>
        <v>6.0</v>
      </c>
      <c r="G9" s="42"/>
      <c r="H9" s="32"/>
      <c r="I9" s="31">
        <f t="shared" si="16"/>
        <v>0.0</v>
      </c>
      <c r="J9" s="42"/>
      <c r="K9" s="32"/>
      <c r="L9" s="31">
        <f t="shared" si="17"/>
        <v>0.0</v>
      </c>
      <c r="M9" s="42"/>
      <c r="N9" s="32"/>
      <c r="O9" s="31">
        <f t="shared" si="18"/>
        <v>0.0</v>
      </c>
      <c r="P9" s="42">
        <v>0.5</v>
      </c>
      <c r="Q9" s="32">
        <v>0.7708333333333334</v>
      </c>
      <c r="R9" s="31">
        <f t="shared" si="19"/>
        <v>6.0</v>
      </c>
      <c r="S9" s="48">
        <v>0.3541666666666667</v>
      </c>
      <c r="T9" s="48">
        <v>0.6875</v>
      </c>
      <c r="U9" s="31">
        <f t="shared" si="20"/>
        <v>7.5</v>
      </c>
      <c r="V9" s="32"/>
      <c r="W9" s="42"/>
      <c r="X9" s="31">
        <f t="shared" si="21"/>
        <v>0.0</v>
      </c>
      <c r="Y9" s="31"/>
      <c r="Z9" s="31"/>
      <c r="AA9" s="31"/>
      <c r="AB9" s="55">
        <f t="shared" si="22"/>
        <v>19.5</v>
      </c>
      <c r="AC9" s="33"/>
      <c r="AD9" s="34"/>
      <c r="AE9" s="35">
        <f t="shared" si="23"/>
        <v>12.0</v>
      </c>
      <c r="AF9" s="34"/>
      <c r="AG9" s="35">
        <f t="shared" si="24"/>
        <v>7.5</v>
      </c>
      <c r="AH9" s="34"/>
      <c r="AI9" s="35">
        <f t="shared" si="25"/>
        <v>0.0</v>
      </c>
      <c r="AJ9" s="34"/>
      <c r="AK9" s="35">
        <f t="shared" si="26"/>
        <v>0.0</v>
      </c>
      <c r="AL9" s="56"/>
      <c r="AM9" s="35">
        <f t="shared" si="27"/>
        <v>0.0</v>
      </c>
      <c r="AN9" s="34"/>
      <c r="AO9" s="35">
        <f t="shared" si="28"/>
        <v>0.0</v>
      </c>
      <c r="AP9" s="36">
        <f t="shared" si="29"/>
        <v>3.0</v>
      </c>
      <c r="AQ9" s="34"/>
      <c r="AR9" s="34"/>
      <c r="AS9" s="34"/>
      <c r="AT9" s="55">
        <f t="shared" si="30"/>
        <v>19.5</v>
      </c>
      <c r="AU9" s="37"/>
      <c r="AV9" s="38"/>
      <c r="AW9" s="38"/>
      <c r="AX9" s="38"/>
      <c r="AY9" s="38"/>
      <c r="AZ9" s="39">
        <f>VLOOKUP(C9,Employees!D:H,5,FALSE)</f>
        <v>10340.0</v>
      </c>
      <c r="BA9" s="38">
        <f t="shared" si="31"/>
        <v>6.500000000000001</v>
      </c>
      <c r="BB9" s="38">
        <f t="shared" si="32"/>
        <v>0.5</v>
      </c>
      <c r="BC9" s="38">
        <f t="shared" si="33"/>
        <v>6.0</v>
      </c>
      <c r="BD9" s="38">
        <f t="shared" si="34"/>
        <v>0.0</v>
      </c>
      <c r="BE9" s="38">
        <f t="shared" si="35"/>
        <v>0.0</v>
      </c>
      <c r="BF9" s="38">
        <f t="shared" si="36"/>
        <v>0.0</v>
      </c>
      <c r="BG9" s="38">
        <f t="shared" si="37"/>
        <v>0.0</v>
      </c>
      <c r="BH9" s="38">
        <f t="shared" si="38"/>
        <v>0.0</v>
      </c>
      <c r="BI9" s="38">
        <f t="shared" si="39"/>
        <v>0.0</v>
      </c>
      <c r="BJ9" s="38">
        <f t="shared" si="40"/>
        <v>0.0</v>
      </c>
      <c r="BK9" s="38">
        <f t="shared" si="41"/>
        <v>0.0</v>
      </c>
      <c r="BL9" s="38">
        <f t="shared" si="42"/>
        <v>0.0</v>
      </c>
      <c r="BM9" s="38">
        <f t="shared" si="43"/>
        <v>0.0</v>
      </c>
      <c r="BN9" s="38">
        <f t="shared" si="44"/>
        <v>0.0</v>
      </c>
      <c r="BO9" s="38">
        <f t="shared" si="45"/>
        <v>0.0</v>
      </c>
      <c r="BP9" s="38">
        <f t="shared" si="46"/>
        <v>0.0</v>
      </c>
      <c r="BQ9" s="38">
        <f t="shared" si="47"/>
        <v>0.0</v>
      </c>
      <c r="BR9" s="38">
        <f t="shared" si="48"/>
        <v>0.0</v>
      </c>
      <c r="BS9" s="38">
        <f t="shared" si="49"/>
        <v>0.0</v>
      </c>
      <c r="BT9" s="38">
        <f t="shared" si="50"/>
        <v>0.0</v>
      </c>
      <c r="BU9" s="38">
        <f t="shared" si="51"/>
        <v>6.500000000000001</v>
      </c>
      <c r="BV9" s="38">
        <f t="shared" si="52"/>
        <v>0.5</v>
      </c>
      <c r="BW9" s="38">
        <f t="shared" si="53"/>
        <v>6.0</v>
      </c>
      <c r="BX9" s="38">
        <f t="shared" si="54"/>
        <v>0.0</v>
      </c>
      <c r="BY9" s="38">
        <f t="shared" si="55"/>
        <v>0.0</v>
      </c>
      <c r="BZ9" s="38">
        <f t="shared" si="56"/>
        <v>8.0</v>
      </c>
      <c r="CA9" s="38">
        <f t="shared" si="57"/>
        <v>0.5</v>
      </c>
      <c r="CB9" s="38">
        <f t="shared" si="58"/>
        <v>7.5</v>
      </c>
      <c r="CC9" s="38">
        <f t="shared" si="59"/>
        <v>0.0</v>
      </c>
      <c r="CD9" s="38">
        <f t="shared" si="60"/>
        <v>0.0</v>
      </c>
      <c r="CE9" s="38">
        <f t="shared" si="61"/>
        <v>0.0</v>
      </c>
      <c r="CF9" s="38">
        <f t="shared" si="62"/>
        <v>0.0</v>
      </c>
      <c r="CG9" s="38">
        <f t="shared" si="63"/>
        <v>0.0</v>
      </c>
      <c r="CH9" s="38">
        <f t="shared" si="64"/>
        <v>0.0</v>
      </c>
      <c r="CI9" s="38">
        <f t="shared" si="65"/>
        <v>0.0</v>
      </c>
      <c r="CJ9" s="38"/>
      <c r="CK9" s="13">
        <f t="shared" si="14"/>
        <v>3.0</v>
      </c>
    </row>
    <row r="10" spans="8:8" ht="47.0" customHeight="1">
      <c r="A10" s="27" t="str">
        <f t="shared" si="0"/>
        <v/>
      </c>
      <c r="B10" s="28"/>
      <c r="C10" s="57"/>
      <c r="D10" s="42"/>
      <c r="E10" s="32"/>
      <c r="F10" s="31">
        <f t="shared" si="15"/>
        <v>0.0</v>
      </c>
      <c r="G10" s="47"/>
      <c r="H10" s="48"/>
      <c r="I10" s="31">
        <f t="shared" si="16"/>
        <v>0.0</v>
      </c>
      <c r="J10" s="48"/>
      <c r="K10" s="48"/>
      <c r="L10" s="31">
        <f t="shared" si="17"/>
        <v>0.0</v>
      </c>
      <c r="M10" s="47"/>
      <c r="N10" s="47"/>
      <c r="O10" s="31">
        <f t="shared" si="18"/>
        <v>0.0</v>
      </c>
      <c r="P10" s="48"/>
      <c r="Q10" s="48"/>
      <c r="R10" s="31">
        <f t="shared" si="19"/>
        <v>0.0</v>
      </c>
      <c r="S10" s="48"/>
      <c r="T10" s="58"/>
      <c r="U10" s="31">
        <f t="shared" si="20"/>
        <v>0.0</v>
      </c>
      <c r="V10" s="47"/>
      <c r="W10" s="48"/>
      <c r="X10" s="31">
        <f t="shared" si="21"/>
        <v>0.0</v>
      </c>
      <c r="Y10" s="31"/>
      <c r="Z10" s="31"/>
      <c r="AA10" s="31"/>
      <c r="AB10" s="55">
        <f t="shared" si="22"/>
        <v>0.0</v>
      </c>
      <c r="AC10" s="33"/>
      <c r="AD10" s="34"/>
      <c r="AE10" s="35">
        <f t="shared" si="23"/>
        <v>0.0</v>
      </c>
      <c r="AF10" s="34"/>
      <c r="AG10" s="35">
        <f t="shared" si="24"/>
        <v>0.0</v>
      </c>
      <c r="AH10" s="34"/>
      <c r="AI10" s="35">
        <f t="shared" si="25"/>
        <v>0.0</v>
      </c>
      <c r="AJ10" s="34"/>
      <c r="AK10" s="35">
        <f t="shared" si="26"/>
        <v>0.0</v>
      </c>
      <c r="AL10" s="56"/>
      <c r="AM10" s="35">
        <f t="shared" si="27"/>
        <v>0.0</v>
      </c>
      <c r="AN10" s="34"/>
      <c r="AO10" s="35">
        <f t="shared" si="28"/>
        <v>0.0</v>
      </c>
      <c r="AP10" s="36">
        <f t="shared" si="29"/>
        <v>0.0</v>
      </c>
      <c r="AQ10" s="34"/>
      <c r="AR10" s="34"/>
      <c r="AS10" s="34"/>
      <c r="AT10" s="55">
        <f t="shared" si="30"/>
        <v>0.0</v>
      </c>
      <c r="AU10" s="37"/>
      <c r="AV10" s="38"/>
      <c r="AW10" s="38"/>
      <c r="AX10" s="38"/>
      <c r="AY10" s="38"/>
      <c r="AZ10" s="39" t="e">
        <f>VLOOKUP(C10,Employees!D:H,5,FALSE)</f>
        <v>#N/A</v>
      </c>
      <c r="BA10" s="38">
        <f t="shared" si="31"/>
        <v>0.0</v>
      </c>
      <c r="BB10" s="38">
        <f t="shared" si="32"/>
        <v>0.0</v>
      </c>
      <c r="BC10" s="38">
        <f t="shared" si="33"/>
        <v>0.0</v>
      </c>
      <c r="BD10" s="38">
        <f t="shared" si="34"/>
        <v>0.0</v>
      </c>
      <c r="BE10" s="38">
        <f t="shared" si="35"/>
        <v>0.0</v>
      </c>
      <c r="BF10" s="38">
        <f t="shared" si="36"/>
        <v>0.0</v>
      </c>
      <c r="BG10" s="38">
        <f t="shared" si="37"/>
        <v>0.0</v>
      </c>
      <c r="BH10" s="38">
        <f t="shared" si="38"/>
        <v>0.0</v>
      </c>
      <c r="BI10" s="38">
        <f t="shared" si="39"/>
        <v>0.0</v>
      </c>
      <c r="BJ10" s="38">
        <f t="shared" si="40"/>
        <v>0.0</v>
      </c>
      <c r="BK10" s="38">
        <f t="shared" si="41"/>
        <v>0.0</v>
      </c>
      <c r="BL10" s="38">
        <f t="shared" si="42"/>
        <v>0.0</v>
      </c>
      <c r="BM10" s="38">
        <f t="shared" si="43"/>
        <v>0.0</v>
      </c>
      <c r="BN10" s="38">
        <f t="shared" si="44"/>
        <v>0.0</v>
      </c>
      <c r="BO10" s="38">
        <f t="shared" si="45"/>
        <v>0.0</v>
      </c>
      <c r="BP10" s="38">
        <f t="shared" si="46"/>
        <v>0.0</v>
      </c>
      <c r="BQ10" s="38">
        <f t="shared" si="47"/>
        <v>0.0</v>
      </c>
      <c r="BR10" s="38">
        <f t="shared" si="48"/>
        <v>0.0</v>
      </c>
      <c r="BS10" s="38">
        <f t="shared" si="49"/>
        <v>0.0</v>
      </c>
      <c r="BT10" s="38">
        <f t="shared" si="50"/>
        <v>0.0</v>
      </c>
      <c r="BU10" s="38">
        <f t="shared" si="51"/>
        <v>0.0</v>
      </c>
      <c r="BV10" s="38">
        <f t="shared" si="52"/>
        <v>0.0</v>
      </c>
      <c r="BW10" s="38">
        <f t="shared" si="53"/>
        <v>0.0</v>
      </c>
      <c r="BX10" s="38">
        <f t="shared" si="54"/>
        <v>0.0</v>
      </c>
      <c r="BY10" s="38">
        <f t="shared" si="55"/>
        <v>0.0</v>
      </c>
      <c r="BZ10" s="38">
        <f t="shared" si="56"/>
        <v>0.0</v>
      </c>
      <c r="CA10" s="38">
        <f t="shared" si="57"/>
        <v>0.0</v>
      </c>
      <c r="CB10" s="38">
        <f t="shared" si="58"/>
        <v>0.0</v>
      </c>
      <c r="CC10" s="38">
        <f t="shared" si="59"/>
        <v>0.0</v>
      </c>
      <c r="CD10" s="38">
        <f t="shared" si="60"/>
        <v>0.0</v>
      </c>
      <c r="CE10" s="38">
        <f t="shared" si="61"/>
        <v>0.0</v>
      </c>
      <c r="CF10" s="38">
        <f t="shared" si="62"/>
        <v>0.0</v>
      </c>
      <c r="CG10" s="38">
        <f t="shared" si="63"/>
        <v>0.0</v>
      </c>
      <c r="CH10" s="38">
        <f t="shared" si="64"/>
        <v>0.0</v>
      </c>
      <c r="CI10" s="38">
        <f t="shared" si="65"/>
        <v>0.0</v>
      </c>
      <c r="CJ10" s="38"/>
      <c r="CK10" s="13">
        <f t="shared" si="14"/>
        <v>0.0</v>
      </c>
    </row>
    <row r="11" spans="8:8" ht="47.0" customHeight="1">
      <c r="A11" s="27" t="str">
        <f t="shared" si="0"/>
        <v/>
      </c>
      <c r="B11" s="28"/>
      <c r="C11" s="57"/>
      <c r="D11" s="48"/>
      <c r="E11" s="47"/>
      <c r="F11" s="31">
        <f t="shared" si="15"/>
        <v>0.0</v>
      </c>
      <c r="G11" s="47"/>
      <c r="H11" s="48"/>
      <c r="I11" s="31">
        <f t="shared" si="16"/>
        <v>0.0</v>
      </c>
      <c r="J11" s="48"/>
      <c r="K11" s="48"/>
      <c r="L11" s="31">
        <f t="shared" si="17"/>
        <v>0.0</v>
      </c>
      <c r="M11" s="47"/>
      <c r="N11" s="47"/>
      <c r="O11" s="31">
        <f t="shared" si="18"/>
        <v>0.0</v>
      </c>
      <c r="P11" s="48"/>
      <c r="Q11" s="48"/>
      <c r="R11" s="31">
        <f t="shared" si="19"/>
        <v>0.0</v>
      </c>
      <c r="S11" s="48"/>
      <c r="T11" s="48"/>
      <c r="U11" s="31">
        <f t="shared" si="20"/>
        <v>0.0</v>
      </c>
      <c r="V11" s="47"/>
      <c r="W11" s="48"/>
      <c r="X11" s="31">
        <f t="shared" si="21"/>
        <v>0.0</v>
      </c>
      <c r="Y11" s="31"/>
      <c r="Z11" s="31"/>
      <c r="AA11" s="31"/>
      <c r="AB11" s="55">
        <f t="shared" si="22"/>
        <v>0.0</v>
      </c>
      <c r="AC11" s="33"/>
      <c r="AD11" s="34"/>
      <c r="AE11" s="35">
        <f t="shared" si="23"/>
        <v>0.0</v>
      </c>
      <c r="AF11" s="34"/>
      <c r="AG11" s="35">
        <f t="shared" si="24"/>
        <v>0.0</v>
      </c>
      <c r="AH11" s="34"/>
      <c r="AI11" s="35">
        <f t="shared" si="25"/>
        <v>0.0</v>
      </c>
      <c r="AJ11" s="34"/>
      <c r="AK11" s="35">
        <f t="shared" si="26"/>
        <v>0.0</v>
      </c>
      <c r="AL11" s="56"/>
      <c r="AM11" s="35">
        <f t="shared" si="27"/>
        <v>0.0</v>
      </c>
      <c r="AN11" s="34"/>
      <c r="AO11" s="35">
        <f t="shared" si="28"/>
        <v>0.0</v>
      </c>
      <c r="AP11" s="36">
        <f t="shared" si="29"/>
        <v>0.0</v>
      </c>
      <c r="AQ11" s="34"/>
      <c r="AR11" s="34"/>
      <c r="AS11" s="34"/>
      <c r="AT11" s="55">
        <f t="shared" si="30"/>
        <v>0.0</v>
      </c>
      <c r="AU11" s="37"/>
      <c r="AV11" s="38"/>
      <c r="AW11" s="38"/>
      <c r="AX11" s="38"/>
      <c r="AY11" s="38"/>
      <c r="AZ11" s="39" t="e">
        <f>VLOOKUP(C11,Employees!D:H,5,FALSE)</f>
        <v>#N/A</v>
      </c>
      <c r="BA11" s="38">
        <f t="shared" si="31"/>
        <v>0.0</v>
      </c>
      <c r="BB11" s="38">
        <f t="shared" si="32"/>
        <v>0.0</v>
      </c>
      <c r="BC11" s="38">
        <f t="shared" si="33"/>
        <v>0.0</v>
      </c>
      <c r="BD11" s="38">
        <f t="shared" si="34"/>
        <v>0.0</v>
      </c>
      <c r="BE11" s="38">
        <f t="shared" si="35"/>
        <v>0.0</v>
      </c>
      <c r="BF11" s="38">
        <f t="shared" si="36"/>
        <v>0.0</v>
      </c>
      <c r="BG11" s="38">
        <f t="shared" si="37"/>
        <v>0.0</v>
      </c>
      <c r="BH11" s="38">
        <f t="shared" si="38"/>
        <v>0.0</v>
      </c>
      <c r="BI11" s="38">
        <f t="shared" si="39"/>
        <v>0.0</v>
      </c>
      <c r="BJ11" s="38">
        <f t="shared" si="40"/>
        <v>0.0</v>
      </c>
      <c r="BK11" s="38">
        <f t="shared" si="41"/>
        <v>0.0</v>
      </c>
      <c r="BL11" s="38">
        <f t="shared" si="42"/>
        <v>0.0</v>
      </c>
      <c r="BM11" s="38">
        <f t="shared" si="43"/>
        <v>0.0</v>
      </c>
      <c r="BN11" s="38">
        <f t="shared" si="44"/>
        <v>0.0</v>
      </c>
      <c r="BO11" s="38">
        <f t="shared" si="45"/>
        <v>0.0</v>
      </c>
      <c r="BP11" s="38">
        <f t="shared" si="46"/>
        <v>0.0</v>
      </c>
      <c r="BQ11" s="38">
        <f t="shared" si="47"/>
        <v>0.0</v>
      </c>
      <c r="BR11" s="38">
        <f t="shared" si="48"/>
        <v>0.0</v>
      </c>
      <c r="BS11" s="38">
        <f t="shared" si="49"/>
        <v>0.0</v>
      </c>
      <c r="BT11" s="38">
        <f t="shared" si="50"/>
        <v>0.0</v>
      </c>
      <c r="BU11" s="38">
        <f t="shared" si="51"/>
        <v>0.0</v>
      </c>
      <c r="BV11" s="38">
        <f t="shared" si="52"/>
        <v>0.0</v>
      </c>
      <c r="BW11" s="38">
        <f t="shared" si="53"/>
        <v>0.0</v>
      </c>
      <c r="BX11" s="38">
        <f t="shared" si="54"/>
        <v>0.0</v>
      </c>
      <c r="BY11" s="38">
        <f t="shared" si="55"/>
        <v>0.0</v>
      </c>
      <c r="BZ11" s="38">
        <f t="shared" si="56"/>
        <v>0.0</v>
      </c>
      <c r="CA11" s="38">
        <f t="shared" si="57"/>
        <v>0.0</v>
      </c>
      <c r="CB11" s="38">
        <f t="shared" si="58"/>
        <v>0.0</v>
      </c>
      <c r="CC11" s="38">
        <f t="shared" si="59"/>
        <v>0.0</v>
      </c>
      <c r="CD11" s="38">
        <f t="shared" si="60"/>
        <v>0.0</v>
      </c>
      <c r="CE11" s="38">
        <f t="shared" si="61"/>
        <v>0.0</v>
      </c>
      <c r="CF11" s="38">
        <f t="shared" si="62"/>
        <v>0.0</v>
      </c>
      <c r="CG11" s="38">
        <f t="shared" si="63"/>
        <v>0.0</v>
      </c>
      <c r="CH11" s="38">
        <f t="shared" si="64"/>
        <v>0.0</v>
      </c>
      <c r="CI11" s="38">
        <f t="shared" si="65"/>
        <v>0.0</v>
      </c>
      <c r="CJ11" s="38"/>
      <c r="CK11" s="13">
        <f t="shared" si="14"/>
        <v>0.0</v>
      </c>
    </row>
    <row r="12" spans="8:8" ht="47.0" customHeight="1">
      <c r="A12" s="27" t="str">
        <f t="shared" si="0"/>
        <v/>
      </c>
      <c r="B12" s="28"/>
      <c r="C12" s="57"/>
      <c r="D12" s="48"/>
      <c r="E12" s="47"/>
      <c r="F12" s="31">
        <f t="shared" si="15"/>
        <v>0.0</v>
      </c>
      <c r="G12" s="47"/>
      <c r="H12" s="48"/>
      <c r="I12" s="31">
        <f t="shared" si="16"/>
        <v>0.0</v>
      </c>
      <c r="J12" s="48"/>
      <c r="K12" s="48"/>
      <c r="L12" s="31">
        <f t="shared" si="17"/>
        <v>0.0</v>
      </c>
      <c r="M12" s="47"/>
      <c r="N12" s="47"/>
      <c r="O12" s="31">
        <f t="shared" si="18"/>
        <v>0.0</v>
      </c>
      <c r="P12" s="48"/>
      <c r="Q12" s="48"/>
      <c r="R12" s="31">
        <f t="shared" si="19"/>
        <v>0.0</v>
      </c>
      <c r="S12" s="48"/>
      <c r="T12" s="48"/>
      <c r="U12" s="31">
        <f t="shared" si="20"/>
        <v>0.0</v>
      </c>
      <c r="V12" s="47"/>
      <c r="W12" s="48"/>
      <c r="X12" s="31">
        <f t="shared" si="21"/>
        <v>0.0</v>
      </c>
      <c r="Y12" s="31"/>
      <c r="Z12" s="31"/>
      <c r="AA12" s="31"/>
      <c r="AB12" s="55">
        <f t="shared" si="22"/>
        <v>0.0</v>
      </c>
      <c r="AC12" s="33"/>
      <c r="AD12" s="34"/>
      <c r="AE12" s="35">
        <f t="shared" si="23"/>
        <v>0.0</v>
      </c>
      <c r="AF12" s="34"/>
      <c r="AG12" s="35">
        <f t="shared" si="24"/>
        <v>0.0</v>
      </c>
      <c r="AH12" s="34"/>
      <c r="AI12" s="35">
        <f t="shared" si="25"/>
        <v>0.0</v>
      </c>
      <c r="AJ12" s="34"/>
      <c r="AK12" s="35">
        <f t="shared" si="26"/>
        <v>0.0</v>
      </c>
      <c r="AL12" s="56"/>
      <c r="AM12" s="35">
        <f t="shared" si="27"/>
        <v>0.0</v>
      </c>
      <c r="AN12" s="34"/>
      <c r="AO12" s="35">
        <f t="shared" si="28"/>
        <v>0.0</v>
      </c>
      <c r="AP12" s="36">
        <f t="shared" si="29"/>
        <v>0.0</v>
      </c>
      <c r="AQ12" s="34"/>
      <c r="AR12" s="34"/>
      <c r="AS12" s="34"/>
      <c r="AT12" s="55">
        <f t="shared" si="30"/>
        <v>0.0</v>
      </c>
      <c r="AU12" s="37"/>
      <c r="AV12" s="38"/>
      <c r="AW12" s="38"/>
      <c r="AX12" s="38"/>
      <c r="AY12" s="38"/>
      <c r="AZ12" s="39" t="e">
        <f>VLOOKUP(C12,Employees!D:H,5,FALSE)</f>
        <v>#N/A</v>
      </c>
      <c r="BA12" s="38">
        <f t="shared" si="31"/>
        <v>0.0</v>
      </c>
      <c r="BB12" s="38">
        <f t="shared" si="32"/>
        <v>0.0</v>
      </c>
      <c r="BC12" s="38">
        <f t="shared" si="33"/>
        <v>0.0</v>
      </c>
      <c r="BD12" s="38">
        <f t="shared" si="34"/>
        <v>0.0</v>
      </c>
      <c r="BE12" s="38">
        <f t="shared" si="35"/>
        <v>0.0</v>
      </c>
      <c r="BF12" s="38">
        <f t="shared" si="36"/>
        <v>0.0</v>
      </c>
      <c r="BG12" s="38">
        <f t="shared" si="37"/>
        <v>0.0</v>
      </c>
      <c r="BH12" s="38">
        <f t="shared" si="38"/>
        <v>0.0</v>
      </c>
      <c r="BI12" s="38">
        <f t="shared" si="39"/>
        <v>0.0</v>
      </c>
      <c r="BJ12" s="38">
        <f t="shared" si="40"/>
        <v>0.0</v>
      </c>
      <c r="BK12" s="38">
        <f t="shared" si="41"/>
        <v>0.0</v>
      </c>
      <c r="BL12" s="38">
        <f t="shared" si="42"/>
        <v>0.0</v>
      </c>
      <c r="BM12" s="38">
        <f t="shared" si="43"/>
        <v>0.0</v>
      </c>
      <c r="BN12" s="38">
        <f t="shared" si="44"/>
        <v>0.0</v>
      </c>
      <c r="BO12" s="38">
        <f t="shared" si="45"/>
        <v>0.0</v>
      </c>
      <c r="BP12" s="38">
        <f t="shared" si="46"/>
        <v>0.0</v>
      </c>
      <c r="BQ12" s="38">
        <f t="shared" si="47"/>
        <v>0.0</v>
      </c>
      <c r="BR12" s="38">
        <f t="shared" si="48"/>
        <v>0.0</v>
      </c>
      <c r="BS12" s="38">
        <f t="shared" si="49"/>
        <v>0.0</v>
      </c>
      <c r="BT12" s="38">
        <f t="shared" si="50"/>
        <v>0.0</v>
      </c>
      <c r="BU12" s="38">
        <f t="shared" si="51"/>
        <v>0.0</v>
      </c>
      <c r="BV12" s="38">
        <f t="shared" si="52"/>
        <v>0.0</v>
      </c>
      <c r="BW12" s="38">
        <f t="shared" si="53"/>
        <v>0.0</v>
      </c>
      <c r="BX12" s="38">
        <f t="shared" si="54"/>
        <v>0.0</v>
      </c>
      <c r="BY12" s="38">
        <f t="shared" si="55"/>
        <v>0.0</v>
      </c>
      <c r="BZ12" s="38">
        <f t="shared" si="56"/>
        <v>0.0</v>
      </c>
      <c r="CA12" s="38">
        <f t="shared" si="57"/>
        <v>0.0</v>
      </c>
      <c r="CB12" s="38">
        <f t="shared" si="58"/>
        <v>0.0</v>
      </c>
      <c r="CC12" s="38">
        <f t="shared" si="59"/>
        <v>0.0</v>
      </c>
      <c r="CD12" s="38">
        <f t="shared" si="60"/>
        <v>0.0</v>
      </c>
      <c r="CE12" s="38">
        <f t="shared" si="61"/>
        <v>0.0</v>
      </c>
      <c r="CF12" s="38">
        <f t="shared" si="62"/>
        <v>0.0</v>
      </c>
      <c r="CG12" s="38">
        <f t="shared" si="63"/>
        <v>0.0</v>
      </c>
      <c r="CH12" s="38">
        <f t="shared" si="64"/>
        <v>0.0</v>
      </c>
      <c r="CI12" s="38">
        <f t="shared" si="65"/>
        <v>0.0</v>
      </c>
      <c r="CJ12" s="38"/>
      <c r="CK12" s="13">
        <f t="shared" si="14"/>
        <v>0.0</v>
      </c>
    </row>
    <row r="13" spans="8:8" ht="47.0" customHeight="1">
      <c r="A13" s="27" t="str">
        <f t="shared" si="0"/>
        <v/>
      </c>
      <c r="B13" s="28"/>
      <c r="C13" s="57"/>
      <c r="D13" s="48"/>
      <c r="E13" s="47"/>
      <c r="F13" s="31">
        <f t="shared" si="15"/>
        <v>0.0</v>
      </c>
      <c r="G13" s="47"/>
      <c r="H13" s="48"/>
      <c r="I13" s="31">
        <f t="shared" si="16"/>
        <v>0.0</v>
      </c>
      <c r="J13" s="48"/>
      <c r="K13" s="48"/>
      <c r="L13" s="31">
        <f t="shared" si="17"/>
        <v>0.0</v>
      </c>
      <c r="M13" s="47"/>
      <c r="N13" s="47"/>
      <c r="O13" s="31">
        <f t="shared" si="18"/>
        <v>0.0</v>
      </c>
      <c r="P13" s="48"/>
      <c r="Q13" s="48"/>
      <c r="R13" s="31">
        <f t="shared" si="19"/>
        <v>0.0</v>
      </c>
      <c r="S13" s="48"/>
      <c r="T13" s="48"/>
      <c r="U13" s="31">
        <f t="shared" si="20"/>
        <v>0.0</v>
      </c>
      <c r="V13" s="47"/>
      <c r="W13" s="48"/>
      <c r="X13" s="31">
        <f t="shared" si="21"/>
        <v>0.0</v>
      </c>
      <c r="Y13" s="31"/>
      <c r="Z13" s="31"/>
      <c r="AA13" s="31"/>
      <c r="AB13" s="55">
        <f t="shared" si="22"/>
        <v>0.0</v>
      </c>
      <c r="AC13" s="33"/>
      <c r="AD13" s="34"/>
      <c r="AE13" s="35">
        <f t="shared" si="23"/>
        <v>0.0</v>
      </c>
      <c r="AF13" s="34"/>
      <c r="AG13" s="35">
        <f t="shared" si="24"/>
        <v>0.0</v>
      </c>
      <c r="AH13" s="34"/>
      <c r="AI13" s="35">
        <f t="shared" si="25"/>
        <v>0.0</v>
      </c>
      <c r="AJ13" s="34"/>
      <c r="AK13" s="35">
        <f t="shared" si="26"/>
        <v>0.0</v>
      </c>
      <c r="AL13" s="56"/>
      <c r="AM13" s="35">
        <f t="shared" si="27"/>
        <v>0.0</v>
      </c>
      <c r="AN13" s="34"/>
      <c r="AO13" s="35">
        <f t="shared" si="28"/>
        <v>0.0</v>
      </c>
      <c r="AP13" s="36">
        <f t="shared" si="29"/>
        <v>0.0</v>
      </c>
      <c r="AQ13" s="34"/>
      <c r="AR13" s="34"/>
      <c r="AS13" s="34"/>
      <c r="AT13" s="55">
        <f t="shared" si="30"/>
        <v>0.0</v>
      </c>
      <c r="AU13" s="37"/>
      <c r="AV13" s="38"/>
      <c r="AW13" s="38"/>
      <c r="AX13" s="38"/>
      <c r="AY13" s="38"/>
      <c r="AZ13" s="39" t="e">
        <f>VLOOKUP(C13,Employees!D:H,5,FALSE)</f>
        <v>#N/A</v>
      </c>
      <c r="BA13" s="38">
        <f t="shared" si="31"/>
        <v>0.0</v>
      </c>
      <c r="BB13" s="38">
        <f t="shared" si="32"/>
        <v>0.0</v>
      </c>
      <c r="BC13" s="38">
        <f t="shared" si="33"/>
        <v>0.0</v>
      </c>
      <c r="BD13" s="38">
        <f t="shared" si="34"/>
        <v>0.0</v>
      </c>
      <c r="BE13" s="38">
        <f t="shared" si="35"/>
        <v>0.0</v>
      </c>
      <c r="BF13" s="38">
        <f t="shared" si="36"/>
        <v>0.0</v>
      </c>
      <c r="BG13" s="38">
        <f t="shared" si="37"/>
        <v>0.0</v>
      </c>
      <c r="BH13" s="38">
        <f t="shared" si="38"/>
        <v>0.0</v>
      </c>
      <c r="BI13" s="38">
        <f t="shared" si="39"/>
        <v>0.0</v>
      </c>
      <c r="BJ13" s="38">
        <f t="shared" si="40"/>
        <v>0.0</v>
      </c>
      <c r="BK13" s="38">
        <f t="shared" si="41"/>
        <v>0.0</v>
      </c>
      <c r="BL13" s="38">
        <f t="shared" si="42"/>
        <v>0.0</v>
      </c>
      <c r="BM13" s="38">
        <f t="shared" si="43"/>
        <v>0.0</v>
      </c>
      <c r="BN13" s="38">
        <f t="shared" si="44"/>
        <v>0.0</v>
      </c>
      <c r="BO13" s="38">
        <f t="shared" si="45"/>
        <v>0.0</v>
      </c>
      <c r="BP13" s="38">
        <f t="shared" si="46"/>
        <v>0.0</v>
      </c>
      <c r="BQ13" s="38">
        <f t="shared" si="47"/>
        <v>0.0</v>
      </c>
      <c r="BR13" s="38">
        <f t="shared" si="48"/>
        <v>0.0</v>
      </c>
      <c r="BS13" s="38">
        <f t="shared" si="49"/>
        <v>0.0</v>
      </c>
      <c r="BT13" s="38">
        <f t="shared" si="50"/>
        <v>0.0</v>
      </c>
      <c r="BU13" s="38">
        <f t="shared" si="51"/>
        <v>0.0</v>
      </c>
      <c r="BV13" s="38">
        <f t="shared" si="52"/>
        <v>0.0</v>
      </c>
      <c r="BW13" s="38">
        <f t="shared" si="53"/>
        <v>0.0</v>
      </c>
      <c r="BX13" s="38">
        <f t="shared" si="54"/>
        <v>0.0</v>
      </c>
      <c r="BY13" s="38">
        <f t="shared" si="55"/>
        <v>0.0</v>
      </c>
      <c r="BZ13" s="38">
        <f t="shared" si="56"/>
        <v>0.0</v>
      </c>
      <c r="CA13" s="38">
        <f t="shared" si="57"/>
        <v>0.0</v>
      </c>
      <c r="CB13" s="38">
        <f t="shared" si="58"/>
        <v>0.0</v>
      </c>
      <c r="CC13" s="38">
        <f t="shared" si="59"/>
        <v>0.0</v>
      </c>
      <c r="CD13" s="38">
        <f t="shared" si="60"/>
        <v>0.0</v>
      </c>
      <c r="CE13" s="38">
        <f t="shared" si="61"/>
        <v>0.0</v>
      </c>
      <c r="CF13" s="38">
        <f t="shared" si="62"/>
        <v>0.0</v>
      </c>
      <c r="CG13" s="38">
        <f t="shared" si="63"/>
        <v>0.0</v>
      </c>
      <c r="CH13" s="38">
        <f t="shared" si="64"/>
        <v>0.0</v>
      </c>
      <c r="CI13" s="38">
        <f t="shared" si="65"/>
        <v>0.0</v>
      </c>
      <c r="CJ13" s="38"/>
      <c r="CK13" s="13">
        <f t="shared" si="14"/>
        <v>0.0</v>
      </c>
    </row>
    <row r="14" spans="8:8" ht="47.0" customHeight="1">
      <c r="A14" s="27" t="str">
        <f t="shared" si="0"/>
        <v/>
      </c>
      <c r="B14" s="28"/>
      <c r="C14" s="57"/>
      <c r="D14" s="48"/>
      <c r="E14" s="47"/>
      <c r="F14" s="31">
        <f t="shared" si="15"/>
        <v>0.0</v>
      </c>
      <c r="G14" s="47"/>
      <c r="H14" s="48"/>
      <c r="I14" s="31">
        <f t="shared" si="16"/>
        <v>0.0</v>
      </c>
      <c r="J14" s="48"/>
      <c r="K14" s="48"/>
      <c r="L14" s="31">
        <f t="shared" si="17"/>
        <v>0.0</v>
      </c>
      <c r="M14" s="47"/>
      <c r="N14" s="47"/>
      <c r="O14" s="31">
        <f t="shared" si="18"/>
        <v>0.0</v>
      </c>
      <c r="P14" s="48"/>
      <c r="Q14" s="48"/>
      <c r="R14" s="31">
        <f t="shared" si="19"/>
        <v>0.0</v>
      </c>
      <c r="S14" s="48"/>
      <c r="T14" s="48"/>
      <c r="U14" s="31">
        <f t="shared" si="20"/>
        <v>0.0</v>
      </c>
      <c r="V14" s="47"/>
      <c r="W14" s="48"/>
      <c r="X14" s="31">
        <f t="shared" si="21"/>
        <v>0.0</v>
      </c>
      <c r="Y14" s="31"/>
      <c r="Z14" s="31"/>
      <c r="AA14" s="31"/>
      <c r="AB14" s="55">
        <f t="shared" si="22"/>
        <v>0.0</v>
      </c>
      <c r="AC14" s="33"/>
      <c r="AD14" s="34"/>
      <c r="AE14" s="35">
        <f t="shared" si="23"/>
        <v>0.0</v>
      </c>
      <c r="AF14" s="34"/>
      <c r="AG14" s="35">
        <f t="shared" si="24"/>
        <v>0.0</v>
      </c>
      <c r="AH14" s="34"/>
      <c r="AI14" s="35">
        <f t="shared" si="25"/>
        <v>0.0</v>
      </c>
      <c r="AJ14" s="34"/>
      <c r="AK14" s="35">
        <f t="shared" si="26"/>
        <v>0.0</v>
      </c>
      <c r="AL14" s="56"/>
      <c r="AM14" s="35">
        <f t="shared" si="27"/>
        <v>0.0</v>
      </c>
      <c r="AN14" s="34"/>
      <c r="AO14" s="35">
        <f t="shared" si="28"/>
        <v>0.0</v>
      </c>
      <c r="AP14" s="36">
        <f t="shared" si="29"/>
        <v>0.0</v>
      </c>
      <c r="AQ14" s="34"/>
      <c r="AR14" s="34"/>
      <c r="AS14" s="34"/>
      <c r="AT14" s="55">
        <f t="shared" si="30"/>
        <v>0.0</v>
      </c>
      <c r="AU14" s="37"/>
      <c r="AV14" s="38"/>
      <c r="AW14" s="38"/>
      <c r="AX14" s="38"/>
      <c r="AY14" s="38"/>
      <c r="AZ14" s="39" t="e">
        <f>VLOOKUP(C14,Employees!D:H,5,FALSE)</f>
        <v>#N/A</v>
      </c>
      <c r="BA14" s="38">
        <f t="shared" si="31"/>
        <v>0.0</v>
      </c>
      <c r="BB14" s="38">
        <f t="shared" si="32"/>
        <v>0.0</v>
      </c>
      <c r="BC14" s="38">
        <f t="shared" si="33"/>
        <v>0.0</v>
      </c>
      <c r="BD14" s="38">
        <f t="shared" si="34"/>
        <v>0.0</v>
      </c>
      <c r="BE14" s="38">
        <f t="shared" si="35"/>
        <v>0.0</v>
      </c>
      <c r="BF14" s="38">
        <f t="shared" si="36"/>
        <v>0.0</v>
      </c>
      <c r="BG14" s="38">
        <f t="shared" si="37"/>
        <v>0.0</v>
      </c>
      <c r="BH14" s="38">
        <f t="shared" si="38"/>
        <v>0.0</v>
      </c>
      <c r="BI14" s="38">
        <f t="shared" si="39"/>
        <v>0.0</v>
      </c>
      <c r="BJ14" s="38">
        <f t="shared" si="40"/>
        <v>0.0</v>
      </c>
      <c r="BK14" s="38">
        <f t="shared" si="41"/>
        <v>0.0</v>
      </c>
      <c r="BL14" s="38">
        <f t="shared" si="42"/>
        <v>0.0</v>
      </c>
      <c r="BM14" s="38">
        <f t="shared" si="43"/>
        <v>0.0</v>
      </c>
      <c r="BN14" s="38">
        <f t="shared" si="44"/>
        <v>0.0</v>
      </c>
      <c r="BO14" s="38">
        <f t="shared" si="45"/>
        <v>0.0</v>
      </c>
      <c r="BP14" s="38">
        <f t="shared" si="46"/>
        <v>0.0</v>
      </c>
      <c r="BQ14" s="38">
        <f t="shared" si="47"/>
        <v>0.0</v>
      </c>
      <c r="BR14" s="38">
        <f t="shared" si="48"/>
        <v>0.0</v>
      </c>
      <c r="BS14" s="38">
        <f t="shared" si="49"/>
        <v>0.0</v>
      </c>
      <c r="BT14" s="38">
        <f t="shared" si="50"/>
        <v>0.0</v>
      </c>
      <c r="BU14" s="38">
        <f t="shared" si="51"/>
        <v>0.0</v>
      </c>
      <c r="BV14" s="38">
        <f t="shared" si="52"/>
        <v>0.0</v>
      </c>
      <c r="BW14" s="38">
        <f t="shared" si="53"/>
        <v>0.0</v>
      </c>
      <c r="BX14" s="38">
        <f t="shared" si="54"/>
        <v>0.0</v>
      </c>
      <c r="BY14" s="38">
        <f t="shared" si="55"/>
        <v>0.0</v>
      </c>
      <c r="BZ14" s="38">
        <f t="shared" si="56"/>
        <v>0.0</v>
      </c>
      <c r="CA14" s="38">
        <f t="shared" si="57"/>
        <v>0.0</v>
      </c>
      <c r="CB14" s="38">
        <f t="shared" si="58"/>
        <v>0.0</v>
      </c>
      <c r="CC14" s="38">
        <f t="shared" si="59"/>
        <v>0.0</v>
      </c>
      <c r="CD14" s="38">
        <f t="shared" si="60"/>
        <v>0.0</v>
      </c>
      <c r="CE14" s="38">
        <f t="shared" si="61"/>
        <v>0.0</v>
      </c>
      <c r="CF14" s="38">
        <f t="shared" si="62"/>
        <v>0.0</v>
      </c>
      <c r="CG14" s="38">
        <f t="shared" si="63"/>
        <v>0.0</v>
      </c>
      <c r="CH14" s="38">
        <f t="shared" si="64"/>
        <v>0.0</v>
      </c>
      <c r="CI14" s="38">
        <f t="shared" si="65"/>
        <v>0.0</v>
      </c>
      <c r="CJ14" s="38"/>
      <c r="CK14" s="13">
        <f t="shared" si="14"/>
        <v>0.0</v>
      </c>
    </row>
    <row r="15" spans="8:8" ht="47.0" customHeight="1">
      <c r="A15" s="27" t="str">
        <f t="shared" si="0"/>
        <v/>
      </c>
      <c r="B15" s="28"/>
      <c r="C15" s="57"/>
      <c r="D15" s="48"/>
      <c r="E15" s="47"/>
      <c r="F15" s="31">
        <f t="shared" si="15"/>
        <v>0.0</v>
      </c>
      <c r="G15" s="47"/>
      <c r="H15" s="48"/>
      <c r="I15" s="31">
        <f t="shared" si="16"/>
        <v>0.0</v>
      </c>
      <c r="J15" s="48"/>
      <c r="K15" s="48"/>
      <c r="L15" s="31">
        <f t="shared" si="17"/>
        <v>0.0</v>
      </c>
      <c r="M15" s="47"/>
      <c r="N15" s="47"/>
      <c r="O15" s="31">
        <f t="shared" si="18"/>
        <v>0.0</v>
      </c>
      <c r="P15" s="48"/>
      <c r="Q15" s="48"/>
      <c r="R15" s="31">
        <f t="shared" si="19"/>
        <v>0.0</v>
      </c>
      <c r="S15" s="48"/>
      <c r="T15" s="48"/>
      <c r="U15" s="31">
        <f t="shared" si="20"/>
        <v>0.0</v>
      </c>
      <c r="V15" s="47"/>
      <c r="W15" s="48"/>
      <c r="X15" s="31">
        <f t="shared" si="21"/>
        <v>0.0</v>
      </c>
      <c r="Y15" s="31"/>
      <c r="Z15" s="31"/>
      <c r="AA15" s="31"/>
      <c r="AB15" s="55">
        <f t="shared" si="22"/>
        <v>0.0</v>
      </c>
      <c r="AC15" s="33"/>
      <c r="AD15" s="34"/>
      <c r="AE15" s="35">
        <f t="shared" si="23"/>
        <v>0.0</v>
      </c>
      <c r="AF15" s="34"/>
      <c r="AG15" s="35">
        <f t="shared" si="24"/>
        <v>0.0</v>
      </c>
      <c r="AH15" s="34"/>
      <c r="AI15" s="35">
        <f t="shared" si="25"/>
        <v>0.0</v>
      </c>
      <c r="AJ15" s="34"/>
      <c r="AK15" s="35">
        <f t="shared" si="26"/>
        <v>0.0</v>
      </c>
      <c r="AL15" s="56"/>
      <c r="AM15" s="35">
        <f t="shared" si="27"/>
        <v>0.0</v>
      </c>
      <c r="AN15" s="34"/>
      <c r="AO15" s="35">
        <f t="shared" si="28"/>
        <v>0.0</v>
      </c>
      <c r="AP15" s="36">
        <f t="shared" si="29"/>
        <v>0.0</v>
      </c>
      <c r="AQ15" s="34"/>
      <c r="AR15" s="34"/>
      <c r="AS15" s="34"/>
      <c r="AT15" s="55">
        <f t="shared" si="30"/>
        <v>0.0</v>
      </c>
      <c r="AU15" s="37"/>
      <c r="AV15" s="38"/>
      <c r="AW15" s="38"/>
      <c r="AX15" s="38"/>
      <c r="AY15" s="38"/>
      <c r="AZ15" s="39" t="e">
        <f>VLOOKUP(C15,Employees!D:H,5,FALSE)</f>
        <v>#N/A</v>
      </c>
      <c r="BA15" s="38">
        <f t="shared" si="31"/>
        <v>0.0</v>
      </c>
      <c r="BB15" s="38">
        <f t="shared" si="32"/>
        <v>0.0</v>
      </c>
      <c r="BC15" s="38">
        <f t="shared" si="33"/>
        <v>0.0</v>
      </c>
      <c r="BD15" s="38">
        <f t="shared" si="34"/>
        <v>0.0</v>
      </c>
      <c r="BE15" s="38">
        <f t="shared" si="35"/>
        <v>0.0</v>
      </c>
      <c r="BF15" s="38">
        <f t="shared" si="36"/>
        <v>0.0</v>
      </c>
      <c r="BG15" s="38">
        <f t="shared" si="37"/>
        <v>0.0</v>
      </c>
      <c r="BH15" s="38">
        <f t="shared" si="38"/>
        <v>0.0</v>
      </c>
      <c r="BI15" s="38">
        <f t="shared" si="39"/>
        <v>0.0</v>
      </c>
      <c r="BJ15" s="38">
        <f t="shared" si="40"/>
        <v>0.0</v>
      </c>
      <c r="BK15" s="38">
        <f t="shared" si="41"/>
        <v>0.0</v>
      </c>
      <c r="BL15" s="38">
        <f t="shared" si="42"/>
        <v>0.0</v>
      </c>
      <c r="BM15" s="38">
        <f t="shared" si="43"/>
        <v>0.0</v>
      </c>
      <c r="BN15" s="38">
        <f t="shared" si="44"/>
        <v>0.0</v>
      </c>
      <c r="BO15" s="38">
        <f t="shared" si="45"/>
        <v>0.0</v>
      </c>
      <c r="BP15" s="38">
        <f t="shared" si="46"/>
        <v>0.0</v>
      </c>
      <c r="BQ15" s="38">
        <f t="shared" si="47"/>
        <v>0.0</v>
      </c>
      <c r="BR15" s="38">
        <f t="shared" si="48"/>
        <v>0.0</v>
      </c>
      <c r="BS15" s="38">
        <f t="shared" si="49"/>
        <v>0.0</v>
      </c>
      <c r="BT15" s="38">
        <f t="shared" si="50"/>
        <v>0.0</v>
      </c>
      <c r="BU15" s="38">
        <f t="shared" si="51"/>
        <v>0.0</v>
      </c>
      <c r="BV15" s="38">
        <f t="shared" si="52"/>
        <v>0.0</v>
      </c>
      <c r="BW15" s="38">
        <f t="shared" si="53"/>
        <v>0.0</v>
      </c>
      <c r="BX15" s="38">
        <f t="shared" si="54"/>
        <v>0.0</v>
      </c>
      <c r="BY15" s="38">
        <f t="shared" si="55"/>
        <v>0.0</v>
      </c>
      <c r="BZ15" s="38">
        <f t="shared" si="56"/>
        <v>0.0</v>
      </c>
      <c r="CA15" s="38">
        <f t="shared" si="57"/>
        <v>0.0</v>
      </c>
      <c r="CB15" s="38">
        <f t="shared" si="58"/>
        <v>0.0</v>
      </c>
      <c r="CC15" s="38">
        <f t="shared" si="59"/>
        <v>0.0</v>
      </c>
      <c r="CD15" s="38">
        <f t="shared" si="60"/>
        <v>0.0</v>
      </c>
      <c r="CE15" s="38">
        <f t="shared" si="61"/>
        <v>0.0</v>
      </c>
      <c r="CF15" s="38">
        <f t="shared" si="62"/>
        <v>0.0</v>
      </c>
      <c r="CG15" s="38">
        <f t="shared" si="63"/>
        <v>0.0</v>
      </c>
      <c r="CH15" s="38">
        <f t="shared" si="64"/>
        <v>0.0</v>
      </c>
      <c r="CI15" s="38">
        <f t="shared" si="65"/>
        <v>0.0</v>
      </c>
      <c r="CJ15" s="38"/>
      <c r="CK15" s="13">
        <f t="shared" si="14"/>
        <v>0.0</v>
      </c>
    </row>
    <row r="16" spans="8:8" ht="47.0" customHeight="1">
      <c r="A16" s="27" t="str">
        <f t="shared" si="0"/>
        <v/>
      </c>
      <c r="B16" s="28"/>
      <c r="C16" s="50"/>
      <c r="D16" s="48"/>
      <c r="E16" s="47"/>
      <c r="F16" s="31">
        <f t="shared" si="15"/>
        <v>0.0</v>
      </c>
      <c r="G16" s="47"/>
      <c r="H16" s="48"/>
      <c r="I16" s="31">
        <f>BF16-BG16</f>
        <v>0.0</v>
      </c>
      <c r="J16" s="48"/>
      <c r="K16" s="48"/>
      <c r="L16" s="31">
        <f t="shared" si="17"/>
        <v>0.0</v>
      </c>
      <c r="M16" s="47"/>
      <c r="N16" s="47"/>
      <c r="O16" s="31">
        <f t="shared" si="18"/>
        <v>0.0</v>
      </c>
      <c r="P16" s="48"/>
      <c r="Q16" s="48"/>
      <c r="R16" s="31">
        <f t="shared" si="19"/>
        <v>0.0</v>
      </c>
      <c r="S16" s="48"/>
      <c r="T16" s="48"/>
      <c r="U16" s="31">
        <f t="shared" si="20"/>
        <v>0.0</v>
      </c>
      <c r="V16" s="47"/>
      <c r="W16" s="48"/>
      <c r="X16" s="31">
        <f t="shared" si="21"/>
        <v>0.0</v>
      </c>
      <c r="Y16" s="31"/>
      <c r="Z16" s="31"/>
      <c r="AA16" s="31"/>
      <c r="AB16" s="55">
        <f t="shared" si="22"/>
        <v>0.0</v>
      </c>
      <c r="AC16" s="33"/>
      <c r="AD16" s="34"/>
      <c r="AE16" s="35">
        <f t="shared" si="23"/>
        <v>0.0</v>
      </c>
      <c r="AF16" s="34"/>
      <c r="AG16" s="35">
        <f t="shared" si="24"/>
        <v>0.0</v>
      </c>
      <c r="AH16" s="34"/>
      <c r="AI16" s="35">
        <f t="shared" si="25"/>
        <v>0.0</v>
      </c>
      <c r="AJ16" s="34"/>
      <c r="AK16" s="35">
        <f t="shared" si="26"/>
        <v>0.0</v>
      </c>
      <c r="AL16" s="56"/>
      <c r="AM16" s="35">
        <f t="shared" si="27"/>
        <v>0.0</v>
      </c>
      <c r="AN16" s="34"/>
      <c r="AO16" s="35">
        <f t="shared" si="28"/>
        <v>0.0</v>
      </c>
      <c r="AP16" s="36">
        <f t="shared" si="29"/>
        <v>0.0</v>
      </c>
      <c r="AQ16" s="34"/>
      <c r="AR16" s="34"/>
      <c r="AS16" s="34"/>
      <c r="AT16" s="55">
        <f t="shared" si="30"/>
        <v>0.0</v>
      </c>
      <c r="AU16" s="37"/>
      <c r="AV16" s="38"/>
      <c r="AW16" s="38"/>
      <c r="AX16" s="38"/>
      <c r="AY16" s="38"/>
      <c r="AZ16" s="39" t="e">
        <f>VLOOKUP(C16,Employees!D:H,5,FALSE)</f>
        <v>#N/A</v>
      </c>
      <c r="BA16" s="38">
        <f t="shared" si="31"/>
        <v>0.0</v>
      </c>
      <c r="BB16" s="38">
        <f t="shared" si="32"/>
        <v>0.0</v>
      </c>
      <c r="BC16" s="38">
        <f t="shared" si="33"/>
        <v>0.0</v>
      </c>
      <c r="BD16" s="38">
        <f t="shared" si="34"/>
        <v>0.0</v>
      </c>
      <c r="BE16" s="38">
        <f t="shared" si="35"/>
        <v>0.0</v>
      </c>
      <c r="BF16" s="38">
        <f t="shared" si="36"/>
        <v>0.0</v>
      </c>
      <c r="BG16" s="38">
        <f t="shared" si="37"/>
        <v>0.0</v>
      </c>
      <c r="BH16" s="38">
        <f t="shared" si="38"/>
        <v>0.0</v>
      </c>
      <c r="BI16" s="38">
        <f t="shared" si="39"/>
        <v>0.0</v>
      </c>
      <c r="BJ16" s="38">
        <f t="shared" si="40"/>
        <v>0.0</v>
      </c>
      <c r="BK16" s="38">
        <f t="shared" si="41"/>
        <v>0.0</v>
      </c>
      <c r="BL16" s="38">
        <f t="shared" si="42"/>
        <v>0.0</v>
      </c>
      <c r="BM16" s="38">
        <f t="shared" si="43"/>
        <v>0.0</v>
      </c>
      <c r="BN16" s="38">
        <f t="shared" si="44"/>
        <v>0.0</v>
      </c>
      <c r="BO16" s="38">
        <f t="shared" si="45"/>
        <v>0.0</v>
      </c>
      <c r="BP16" s="38">
        <f t="shared" si="46"/>
        <v>0.0</v>
      </c>
      <c r="BQ16" s="38">
        <f t="shared" si="47"/>
        <v>0.0</v>
      </c>
      <c r="BR16" s="38">
        <f t="shared" si="48"/>
        <v>0.0</v>
      </c>
      <c r="BS16" s="38">
        <f t="shared" si="49"/>
        <v>0.0</v>
      </c>
      <c r="BT16" s="38">
        <f t="shared" si="50"/>
        <v>0.0</v>
      </c>
      <c r="BU16" s="38">
        <f t="shared" si="51"/>
        <v>0.0</v>
      </c>
      <c r="BV16" s="38">
        <f t="shared" si="52"/>
        <v>0.0</v>
      </c>
      <c r="BW16" s="38">
        <f t="shared" si="53"/>
        <v>0.0</v>
      </c>
      <c r="BX16" s="38">
        <f t="shared" si="54"/>
        <v>0.0</v>
      </c>
      <c r="BY16" s="38">
        <f t="shared" si="55"/>
        <v>0.0</v>
      </c>
      <c r="BZ16" s="38">
        <f t="shared" si="56"/>
        <v>0.0</v>
      </c>
      <c r="CA16" s="38">
        <f t="shared" si="57"/>
        <v>0.0</v>
      </c>
      <c r="CB16" s="38">
        <f t="shared" si="58"/>
        <v>0.0</v>
      </c>
      <c r="CC16" s="38">
        <f t="shared" si="59"/>
        <v>0.0</v>
      </c>
      <c r="CD16" s="38">
        <f t="shared" si="60"/>
        <v>0.0</v>
      </c>
      <c r="CE16" s="38">
        <f t="shared" si="61"/>
        <v>0.0</v>
      </c>
      <c r="CF16" s="38">
        <f t="shared" si="62"/>
        <v>0.0</v>
      </c>
      <c r="CG16" s="38">
        <f t="shared" si="63"/>
        <v>0.0</v>
      </c>
      <c r="CH16" s="38">
        <f t="shared" si="64"/>
        <v>0.0</v>
      </c>
      <c r="CI16" s="38">
        <f t="shared" si="65"/>
        <v>0.0</v>
      </c>
      <c r="CJ16" s="38"/>
      <c r="CK16" s="13">
        <f t="shared" si="14"/>
        <v>0.0</v>
      </c>
    </row>
    <row r="17" spans="8:8" ht="47.0" customHeight="1">
      <c r="A17" s="27" t="str">
        <f t="shared" si="0"/>
        <v/>
      </c>
      <c r="B17" s="28"/>
      <c r="C17" s="50"/>
      <c r="D17" s="48"/>
      <c r="E17" s="47"/>
      <c r="F17" s="31">
        <f t="shared" si="15"/>
        <v>0.0</v>
      </c>
      <c r="G17" s="47"/>
      <c r="H17" s="48"/>
      <c r="I17" s="31">
        <f t="shared" si="16"/>
        <v>0.0</v>
      </c>
      <c r="J17" s="48"/>
      <c r="K17" s="48"/>
      <c r="L17" s="31">
        <f t="shared" si="17"/>
        <v>0.0</v>
      </c>
      <c r="M17" s="47"/>
      <c r="N17" s="47"/>
      <c r="O17" s="31">
        <f t="shared" si="18"/>
        <v>0.0</v>
      </c>
      <c r="P17" s="48"/>
      <c r="Q17" s="48"/>
      <c r="R17" s="31">
        <f t="shared" si="19"/>
        <v>0.0</v>
      </c>
      <c r="S17" s="48"/>
      <c r="T17" s="48"/>
      <c r="U17" s="31">
        <f t="shared" si="20"/>
        <v>0.0</v>
      </c>
      <c r="V17" s="47"/>
      <c r="W17" s="48"/>
      <c r="X17" s="31">
        <f t="shared" si="21"/>
        <v>0.0</v>
      </c>
      <c r="Y17" s="31"/>
      <c r="Z17" s="31"/>
      <c r="AA17" s="31"/>
      <c r="AB17" s="55">
        <f t="shared" si="22"/>
        <v>0.0</v>
      </c>
      <c r="AC17" s="33"/>
      <c r="AD17" s="34"/>
      <c r="AE17" s="35">
        <f t="shared" si="23"/>
        <v>0.0</v>
      </c>
      <c r="AF17" s="34"/>
      <c r="AG17" s="35">
        <f t="shared" si="24"/>
        <v>0.0</v>
      </c>
      <c r="AH17" s="34"/>
      <c r="AI17" s="35">
        <f t="shared" si="25"/>
        <v>0.0</v>
      </c>
      <c r="AJ17" s="34"/>
      <c r="AK17" s="35">
        <f t="shared" si="26"/>
        <v>0.0</v>
      </c>
      <c r="AL17" s="56"/>
      <c r="AM17" s="35">
        <f t="shared" si="27"/>
        <v>0.0</v>
      </c>
      <c r="AN17" s="34"/>
      <c r="AO17" s="35">
        <f t="shared" si="28"/>
        <v>0.0</v>
      </c>
      <c r="AP17" s="36">
        <f t="shared" si="29"/>
        <v>0.0</v>
      </c>
      <c r="AQ17" s="34"/>
      <c r="AR17" s="34"/>
      <c r="AS17" s="34"/>
      <c r="AT17" s="55">
        <f t="shared" si="30"/>
        <v>0.0</v>
      </c>
      <c r="AU17" s="37"/>
      <c r="AV17" s="38"/>
      <c r="AW17" s="38"/>
      <c r="AX17" s="38"/>
      <c r="AY17" s="38"/>
      <c r="AZ17" s="39" t="e">
        <f>VLOOKUP(C17,Employees!D:H,5,FALSE)</f>
        <v>#N/A</v>
      </c>
      <c r="BA17" s="38">
        <f t="shared" si="31"/>
        <v>0.0</v>
      </c>
      <c r="BB17" s="38">
        <f t="shared" si="32"/>
        <v>0.0</v>
      </c>
      <c r="BC17" s="38">
        <f t="shared" si="33"/>
        <v>0.0</v>
      </c>
      <c r="BD17" s="38">
        <f t="shared" si="34"/>
        <v>0.0</v>
      </c>
      <c r="BE17" s="38">
        <f t="shared" si="35"/>
        <v>0.0</v>
      </c>
      <c r="BF17" s="38">
        <f t="shared" si="36"/>
        <v>0.0</v>
      </c>
      <c r="BG17" s="38">
        <f t="shared" si="37"/>
        <v>0.0</v>
      </c>
      <c r="BH17" s="38">
        <f t="shared" si="38"/>
        <v>0.0</v>
      </c>
      <c r="BI17" s="38">
        <f t="shared" si="39"/>
        <v>0.0</v>
      </c>
      <c r="BJ17" s="38">
        <f t="shared" si="40"/>
        <v>0.0</v>
      </c>
      <c r="BK17" s="38">
        <f t="shared" si="41"/>
        <v>0.0</v>
      </c>
      <c r="BL17" s="38">
        <f t="shared" si="42"/>
        <v>0.0</v>
      </c>
      <c r="BM17" s="38">
        <f t="shared" si="43"/>
        <v>0.0</v>
      </c>
      <c r="BN17" s="38">
        <f t="shared" si="44"/>
        <v>0.0</v>
      </c>
      <c r="BO17" s="38">
        <f t="shared" si="45"/>
        <v>0.0</v>
      </c>
      <c r="BP17" s="38">
        <f t="shared" si="46"/>
        <v>0.0</v>
      </c>
      <c r="BQ17" s="38">
        <f t="shared" si="47"/>
        <v>0.0</v>
      </c>
      <c r="BR17" s="38">
        <f t="shared" si="48"/>
        <v>0.0</v>
      </c>
      <c r="BS17" s="38">
        <f t="shared" si="49"/>
        <v>0.0</v>
      </c>
      <c r="BT17" s="38">
        <f t="shared" si="50"/>
        <v>0.0</v>
      </c>
      <c r="BU17" s="38">
        <f t="shared" si="51"/>
        <v>0.0</v>
      </c>
      <c r="BV17" s="38">
        <f t="shared" si="52"/>
        <v>0.0</v>
      </c>
      <c r="BW17" s="38">
        <f t="shared" si="53"/>
        <v>0.0</v>
      </c>
      <c r="BX17" s="38">
        <f t="shared" si="54"/>
        <v>0.0</v>
      </c>
      <c r="BY17" s="38">
        <f t="shared" si="55"/>
        <v>0.0</v>
      </c>
      <c r="BZ17" s="38">
        <f t="shared" si="56"/>
        <v>0.0</v>
      </c>
      <c r="CA17" s="38">
        <f t="shared" si="57"/>
        <v>0.0</v>
      </c>
      <c r="CB17" s="38">
        <f t="shared" si="58"/>
        <v>0.0</v>
      </c>
      <c r="CC17" s="38">
        <f t="shared" si="59"/>
        <v>0.0</v>
      </c>
      <c r="CD17" s="38">
        <f t="shared" si="60"/>
        <v>0.0</v>
      </c>
      <c r="CE17" s="38">
        <f t="shared" si="61"/>
        <v>0.0</v>
      </c>
      <c r="CF17" s="38">
        <f t="shared" si="62"/>
        <v>0.0</v>
      </c>
      <c r="CG17" s="38">
        <f t="shared" si="63"/>
        <v>0.0</v>
      </c>
      <c r="CH17" s="38">
        <f t="shared" si="64"/>
        <v>0.0</v>
      </c>
      <c r="CI17" s="38">
        <f t="shared" si="65"/>
        <v>0.0</v>
      </c>
      <c r="CJ17" s="38"/>
      <c r="CK17" s="13">
        <f t="shared" si="14"/>
        <v>0.0</v>
      </c>
    </row>
    <row r="18" spans="8:8" ht="47.0" customHeight="1">
      <c r="A18" s="27" t="str">
        <f t="shared" si="0"/>
        <v/>
      </c>
      <c r="B18" s="28"/>
      <c r="C18" s="50"/>
      <c r="D18" s="48"/>
      <c r="E18" s="47"/>
      <c r="F18" s="31">
        <f t="shared" si="15"/>
        <v>0.0</v>
      </c>
      <c r="G18" s="47"/>
      <c r="H18" s="48"/>
      <c r="I18" s="31">
        <f t="shared" si="16"/>
        <v>0.0</v>
      </c>
      <c r="J18" s="48"/>
      <c r="K18" s="48"/>
      <c r="L18" s="31">
        <f t="shared" si="17"/>
        <v>0.0</v>
      </c>
      <c r="M18" s="47"/>
      <c r="N18" s="47"/>
      <c r="O18" s="31">
        <f t="shared" si="18"/>
        <v>0.0</v>
      </c>
      <c r="P18" s="48"/>
      <c r="Q18" s="48"/>
      <c r="R18" s="31">
        <f t="shared" si="19"/>
        <v>0.0</v>
      </c>
      <c r="S18" s="48"/>
      <c r="T18" s="48"/>
      <c r="U18" s="31">
        <f t="shared" si="20"/>
        <v>0.0</v>
      </c>
      <c r="V18" s="47"/>
      <c r="W18" s="48"/>
      <c r="X18" s="31">
        <f t="shared" si="21"/>
        <v>0.0</v>
      </c>
      <c r="Y18" s="31"/>
      <c r="Z18" s="31"/>
      <c r="AA18" s="31"/>
      <c r="AB18" s="55">
        <f t="shared" si="22"/>
        <v>0.0</v>
      </c>
      <c r="AC18" s="33"/>
      <c r="AD18" s="34"/>
      <c r="AE18" s="35">
        <f t="shared" si="23"/>
        <v>0.0</v>
      </c>
      <c r="AF18" s="34"/>
      <c r="AG18" s="35">
        <f t="shared" si="24"/>
        <v>0.0</v>
      </c>
      <c r="AH18" s="34"/>
      <c r="AI18" s="35">
        <f t="shared" si="25"/>
        <v>0.0</v>
      </c>
      <c r="AJ18" s="34"/>
      <c r="AK18" s="35">
        <f t="shared" si="26"/>
        <v>0.0</v>
      </c>
      <c r="AL18" s="56"/>
      <c r="AM18" s="35">
        <f t="shared" si="27"/>
        <v>0.0</v>
      </c>
      <c r="AN18" s="34"/>
      <c r="AO18" s="35">
        <f t="shared" si="28"/>
        <v>0.0</v>
      </c>
      <c r="AP18" s="36">
        <f t="shared" si="29"/>
        <v>0.0</v>
      </c>
      <c r="AQ18" s="34"/>
      <c r="AR18" s="34"/>
      <c r="AS18" s="34"/>
      <c r="AT18" s="55">
        <f t="shared" si="30"/>
        <v>0.0</v>
      </c>
      <c r="AU18" s="37"/>
      <c r="AV18" s="38"/>
      <c r="AW18" s="38"/>
      <c r="AX18" s="38"/>
      <c r="AY18" s="38"/>
      <c r="AZ18" s="39" t="e">
        <f>VLOOKUP(C18,Employees!D:H,5,FALSE)</f>
        <v>#N/A</v>
      </c>
      <c r="BA18" s="38">
        <f t="shared" si="31"/>
        <v>0.0</v>
      </c>
      <c r="BB18" s="38">
        <f t="shared" si="32"/>
        <v>0.0</v>
      </c>
      <c r="BC18" s="38">
        <f t="shared" si="33"/>
        <v>0.0</v>
      </c>
      <c r="BD18" s="38">
        <f t="shared" si="34"/>
        <v>0.0</v>
      </c>
      <c r="BE18" s="38">
        <f t="shared" si="35"/>
        <v>0.0</v>
      </c>
      <c r="BF18" s="38">
        <f t="shared" si="36"/>
        <v>0.0</v>
      </c>
      <c r="BG18" s="38">
        <f t="shared" si="37"/>
        <v>0.0</v>
      </c>
      <c r="BH18" s="38">
        <f t="shared" si="38"/>
        <v>0.0</v>
      </c>
      <c r="BI18" s="38">
        <f t="shared" si="39"/>
        <v>0.0</v>
      </c>
      <c r="BJ18" s="38">
        <f t="shared" si="40"/>
        <v>0.0</v>
      </c>
      <c r="BK18" s="38">
        <f t="shared" si="41"/>
        <v>0.0</v>
      </c>
      <c r="BL18" s="38">
        <f t="shared" si="42"/>
        <v>0.0</v>
      </c>
      <c r="BM18" s="38">
        <f t="shared" si="43"/>
        <v>0.0</v>
      </c>
      <c r="BN18" s="38">
        <f t="shared" si="44"/>
        <v>0.0</v>
      </c>
      <c r="BO18" s="38">
        <f t="shared" si="45"/>
        <v>0.0</v>
      </c>
      <c r="BP18" s="38">
        <f t="shared" si="46"/>
        <v>0.0</v>
      </c>
      <c r="BQ18" s="38">
        <f t="shared" si="47"/>
        <v>0.0</v>
      </c>
      <c r="BR18" s="38">
        <f t="shared" si="48"/>
        <v>0.0</v>
      </c>
      <c r="BS18" s="38">
        <f t="shared" si="49"/>
        <v>0.0</v>
      </c>
      <c r="BT18" s="38">
        <f t="shared" si="50"/>
        <v>0.0</v>
      </c>
      <c r="BU18" s="38">
        <f t="shared" si="51"/>
        <v>0.0</v>
      </c>
      <c r="BV18" s="38">
        <f t="shared" si="52"/>
        <v>0.0</v>
      </c>
      <c r="BW18" s="38">
        <f t="shared" si="53"/>
        <v>0.0</v>
      </c>
      <c r="BX18" s="38">
        <f t="shared" si="54"/>
        <v>0.0</v>
      </c>
      <c r="BY18" s="38">
        <f t="shared" si="55"/>
        <v>0.0</v>
      </c>
      <c r="BZ18" s="38">
        <f t="shared" si="56"/>
        <v>0.0</v>
      </c>
      <c r="CA18" s="38">
        <f t="shared" si="57"/>
        <v>0.0</v>
      </c>
      <c r="CB18" s="38">
        <f t="shared" si="58"/>
        <v>0.0</v>
      </c>
      <c r="CC18" s="38">
        <f t="shared" si="59"/>
        <v>0.0</v>
      </c>
      <c r="CD18" s="38">
        <f t="shared" si="60"/>
        <v>0.0</v>
      </c>
      <c r="CE18" s="38">
        <f t="shared" si="61"/>
        <v>0.0</v>
      </c>
      <c r="CF18" s="38">
        <f t="shared" si="62"/>
        <v>0.0</v>
      </c>
      <c r="CG18" s="38">
        <f t="shared" si="63"/>
        <v>0.0</v>
      </c>
      <c r="CH18" s="38">
        <f t="shared" si="64"/>
        <v>0.0</v>
      </c>
      <c r="CI18" s="38">
        <f t="shared" si="65"/>
        <v>0.0</v>
      </c>
      <c r="CJ18" s="38"/>
      <c r="CK18" s="13">
        <f t="shared" si="14"/>
        <v>0.0</v>
      </c>
    </row>
    <row r="19" spans="8:8" ht="47.0" customHeight="1">
      <c r="A19" s="27" t="str">
        <f t="shared" si="0"/>
        <v/>
      </c>
      <c r="B19" s="28"/>
      <c r="C19" s="50"/>
      <c r="D19" s="48"/>
      <c r="E19" s="47"/>
      <c r="F19" s="31">
        <f t="shared" si="15"/>
        <v>0.0</v>
      </c>
      <c r="G19" s="47"/>
      <c r="H19" s="48"/>
      <c r="I19" s="31">
        <f t="shared" si="16"/>
        <v>0.0</v>
      </c>
      <c r="J19" s="48"/>
      <c r="K19" s="48"/>
      <c r="L19" s="31">
        <f t="shared" si="17"/>
        <v>0.0</v>
      </c>
      <c r="M19" s="47"/>
      <c r="N19" s="47"/>
      <c r="O19" s="31">
        <f t="shared" si="18"/>
        <v>0.0</v>
      </c>
      <c r="P19" s="48"/>
      <c r="Q19" s="48"/>
      <c r="R19" s="31">
        <f t="shared" si="19"/>
        <v>0.0</v>
      </c>
      <c r="S19" s="48"/>
      <c r="T19" s="48"/>
      <c r="U19" s="31">
        <f t="shared" si="20"/>
        <v>0.0</v>
      </c>
      <c r="V19" s="47"/>
      <c r="W19" s="48"/>
      <c r="X19" s="31">
        <f t="shared" si="21"/>
        <v>0.0</v>
      </c>
      <c r="Y19" s="31"/>
      <c r="Z19" s="31"/>
      <c r="AA19" s="31"/>
      <c r="AB19" s="55">
        <f t="shared" si="22"/>
        <v>0.0</v>
      </c>
      <c r="AC19" s="33"/>
      <c r="AD19" s="34"/>
      <c r="AE19" s="35">
        <f t="shared" si="23"/>
        <v>0.0</v>
      </c>
      <c r="AF19" s="34"/>
      <c r="AG19" s="35">
        <f t="shared" si="24"/>
        <v>0.0</v>
      </c>
      <c r="AH19" s="34"/>
      <c r="AI19" s="35">
        <f t="shared" si="25"/>
        <v>0.0</v>
      </c>
      <c r="AJ19" s="34"/>
      <c r="AK19" s="35">
        <f t="shared" si="26"/>
        <v>0.0</v>
      </c>
      <c r="AL19" s="56"/>
      <c r="AM19" s="35">
        <f t="shared" si="27"/>
        <v>0.0</v>
      </c>
      <c r="AN19" s="34"/>
      <c r="AO19" s="35">
        <f t="shared" si="28"/>
        <v>0.0</v>
      </c>
      <c r="AP19" s="36">
        <f t="shared" si="29"/>
        <v>0.0</v>
      </c>
      <c r="AQ19" s="34"/>
      <c r="AR19" s="34"/>
      <c r="AS19" s="34"/>
      <c r="AT19" s="55">
        <f t="shared" si="30"/>
        <v>0.0</v>
      </c>
      <c r="AU19" s="37"/>
      <c r="AV19" s="38"/>
      <c r="AW19" s="38"/>
      <c r="AX19" s="38"/>
      <c r="AY19" s="38"/>
      <c r="AZ19" s="39" t="e">
        <f>VLOOKUP(C19,Employees!D:H,5,FALSE)</f>
        <v>#N/A</v>
      </c>
      <c r="BA19" s="38">
        <f t="shared" si="31"/>
        <v>0.0</v>
      </c>
      <c r="BB19" s="38">
        <f t="shared" si="32"/>
        <v>0.0</v>
      </c>
      <c r="BC19" s="38">
        <f t="shared" si="33"/>
        <v>0.0</v>
      </c>
      <c r="BD19" s="38">
        <f t="shared" si="34"/>
        <v>0.0</v>
      </c>
      <c r="BE19" s="38">
        <f t="shared" si="35"/>
        <v>0.0</v>
      </c>
      <c r="BF19" s="38">
        <f t="shared" si="36"/>
        <v>0.0</v>
      </c>
      <c r="BG19" s="38">
        <f t="shared" si="37"/>
        <v>0.0</v>
      </c>
      <c r="BH19" s="38">
        <f t="shared" si="38"/>
        <v>0.0</v>
      </c>
      <c r="BI19" s="38">
        <f t="shared" si="39"/>
        <v>0.0</v>
      </c>
      <c r="BJ19" s="38">
        <f t="shared" si="40"/>
        <v>0.0</v>
      </c>
      <c r="BK19" s="38">
        <f t="shared" si="41"/>
        <v>0.0</v>
      </c>
      <c r="BL19" s="38">
        <f t="shared" si="42"/>
        <v>0.0</v>
      </c>
      <c r="BM19" s="38">
        <f t="shared" si="43"/>
        <v>0.0</v>
      </c>
      <c r="BN19" s="38">
        <f t="shared" si="44"/>
        <v>0.0</v>
      </c>
      <c r="BO19" s="38">
        <f t="shared" si="45"/>
        <v>0.0</v>
      </c>
      <c r="BP19" s="38">
        <f t="shared" si="46"/>
        <v>0.0</v>
      </c>
      <c r="BQ19" s="38">
        <f t="shared" si="47"/>
        <v>0.0</v>
      </c>
      <c r="BR19" s="38">
        <f t="shared" si="48"/>
        <v>0.0</v>
      </c>
      <c r="BS19" s="38">
        <f t="shared" si="49"/>
        <v>0.0</v>
      </c>
      <c r="BT19" s="38">
        <f t="shared" si="50"/>
        <v>0.0</v>
      </c>
      <c r="BU19" s="38">
        <f t="shared" si="51"/>
        <v>0.0</v>
      </c>
      <c r="BV19" s="38">
        <f t="shared" si="52"/>
        <v>0.0</v>
      </c>
      <c r="BW19" s="38">
        <f t="shared" si="53"/>
        <v>0.0</v>
      </c>
      <c r="BX19" s="38">
        <f t="shared" si="54"/>
        <v>0.0</v>
      </c>
      <c r="BY19" s="38">
        <f t="shared" si="55"/>
        <v>0.0</v>
      </c>
      <c r="BZ19" s="38">
        <f t="shared" si="56"/>
        <v>0.0</v>
      </c>
      <c r="CA19" s="38">
        <f t="shared" si="57"/>
        <v>0.0</v>
      </c>
      <c r="CB19" s="38">
        <f t="shared" si="58"/>
        <v>0.0</v>
      </c>
      <c r="CC19" s="38">
        <f t="shared" si="59"/>
        <v>0.0</v>
      </c>
      <c r="CD19" s="38">
        <f t="shared" si="60"/>
        <v>0.0</v>
      </c>
      <c r="CE19" s="38">
        <f t="shared" si="61"/>
        <v>0.0</v>
      </c>
      <c r="CF19" s="38">
        <f t="shared" si="62"/>
        <v>0.0</v>
      </c>
      <c r="CG19" s="38">
        <f t="shared" si="63"/>
        <v>0.0</v>
      </c>
      <c r="CH19" s="38">
        <f t="shared" si="64"/>
        <v>0.0</v>
      </c>
      <c r="CI19" s="38">
        <f t="shared" si="65"/>
        <v>0.0</v>
      </c>
      <c r="CJ19" s="38"/>
      <c r="CK19" s="13">
        <f t="shared" si="14"/>
        <v>0.0</v>
      </c>
    </row>
    <row r="20" spans="8:8" ht="47.0" customHeight="1">
      <c r="A20" s="27" t="str">
        <f t="shared" si="0"/>
        <v/>
      </c>
      <c r="B20" s="28"/>
      <c r="C20" s="50"/>
      <c r="D20" s="48"/>
      <c r="E20" s="47"/>
      <c r="F20" s="31">
        <f t="shared" si="15"/>
        <v>0.0</v>
      </c>
      <c r="G20" s="47"/>
      <c r="H20" s="48"/>
      <c r="I20" s="31">
        <f t="shared" si="16"/>
        <v>0.0</v>
      </c>
      <c r="J20" s="48"/>
      <c r="K20" s="48"/>
      <c r="L20" s="31">
        <f t="shared" si="17"/>
        <v>0.0</v>
      </c>
      <c r="M20" s="47"/>
      <c r="N20" s="47"/>
      <c r="O20" s="31">
        <f t="shared" si="18"/>
        <v>0.0</v>
      </c>
      <c r="P20" s="48"/>
      <c r="Q20" s="48"/>
      <c r="R20" s="31">
        <f t="shared" si="19"/>
        <v>0.0</v>
      </c>
      <c r="S20" s="48"/>
      <c r="T20" s="48"/>
      <c r="U20" s="31">
        <f t="shared" si="20"/>
        <v>0.0</v>
      </c>
      <c r="V20" s="47"/>
      <c r="W20" s="48"/>
      <c r="X20" s="31">
        <f t="shared" si="21"/>
        <v>0.0</v>
      </c>
      <c r="Y20" s="31"/>
      <c r="Z20" s="31"/>
      <c r="AA20" s="31"/>
      <c r="AB20" s="55">
        <f t="shared" si="22"/>
        <v>0.0</v>
      </c>
      <c r="AC20" s="33"/>
      <c r="AD20" s="34"/>
      <c r="AE20" s="35">
        <f t="shared" si="23"/>
        <v>0.0</v>
      </c>
      <c r="AF20" s="34"/>
      <c r="AG20" s="35">
        <f t="shared" si="24"/>
        <v>0.0</v>
      </c>
      <c r="AH20" s="34"/>
      <c r="AI20" s="35">
        <f t="shared" si="25"/>
        <v>0.0</v>
      </c>
      <c r="AJ20" s="34"/>
      <c r="AK20" s="35">
        <f t="shared" si="26"/>
        <v>0.0</v>
      </c>
      <c r="AL20" s="56"/>
      <c r="AM20" s="35">
        <f t="shared" si="27"/>
        <v>0.0</v>
      </c>
      <c r="AN20" s="34"/>
      <c r="AO20" s="35">
        <f t="shared" si="28"/>
        <v>0.0</v>
      </c>
      <c r="AP20" s="36">
        <f t="shared" si="29"/>
        <v>0.0</v>
      </c>
      <c r="AQ20" s="34"/>
      <c r="AR20" s="34"/>
      <c r="AS20" s="34"/>
      <c r="AT20" s="55">
        <f t="shared" si="30"/>
        <v>0.0</v>
      </c>
      <c r="AU20" s="37"/>
      <c r="AV20" s="38"/>
      <c r="AW20" s="38"/>
      <c r="AX20" s="38"/>
      <c r="AY20" s="38"/>
      <c r="AZ20" s="39" t="e">
        <f>VLOOKUP(C20,Employees!D:H,5,FALSE)</f>
        <v>#N/A</v>
      </c>
      <c r="BA20" s="38">
        <f t="shared" si="31"/>
        <v>0.0</v>
      </c>
      <c r="BB20" s="38">
        <f t="shared" si="32"/>
        <v>0.0</v>
      </c>
      <c r="BC20" s="38">
        <f t="shared" si="33"/>
        <v>0.0</v>
      </c>
      <c r="BD20" s="38">
        <f t="shared" si="34"/>
        <v>0.0</v>
      </c>
      <c r="BE20" s="38">
        <f t="shared" si="35"/>
        <v>0.0</v>
      </c>
      <c r="BF20" s="38">
        <f t="shared" si="36"/>
        <v>0.0</v>
      </c>
      <c r="BG20" s="38">
        <f t="shared" si="37"/>
        <v>0.0</v>
      </c>
      <c r="BH20" s="38">
        <f t="shared" si="38"/>
        <v>0.0</v>
      </c>
      <c r="BI20" s="38">
        <f t="shared" si="39"/>
        <v>0.0</v>
      </c>
      <c r="BJ20" s="38">
        <f t="shared" si="40"/>
        <v>0.0</v>
      </c>
      <c r="BK20" s="38">
        <f t="shared" si="41"/>
        <v>0.0</v>
      </c>
      <c r="BL20" s="38">
        <f t="shared" si="42"/>
        <v>0.0</v>
      </c>
      <c r="BM20" s="38">
        <f t="shared" si="43"/>
        <v>0.0</v>
      </c>
      <c r="BN20" s="38">
        <f t="shared" si="44"/>
        <v>0.0</v>
      </c>
      <c r="BO20" s="38">
        <f t="shared" si="45"/>
        <v>0.0</v>
      </c>
      <c r="BP20" s="38">
        <f t="shared" si="46"/>
        <v>0.0</v>
      </c>
      <c r="BQ20" s="38">
        <f t="shared" si="47"/>
        <v>0.0</v>
      </c>
      <c r="BR20" s="38">
        <f t="shared" si="48"/>
        <v>0.0</v>
      </c>
      <c r="BS20" s="38">
        <f t="shared" si="49"/>
        <v>0.0</v>
      </c>
      <c r="BT20" s="38">
        <f t="shared" si="50"/>
        <v>0.0</v>
      </c>
      <c r="BU20" s="38">
        <f t="shared" si="51"/>
        <v>0.0</v>
      </c>
      <c r="BV20" s="38">
        <f t="shared" si="52"/>
        <v>0.0</v>
      </c>
      <c r="BW20" s="38">
        <f t="shared" si="53"/>
        <v>0.0</v>
      </c>
      <c r="BX20" s="38">
        <f t="shared" si="54"/>
        <v>0.0</v>
      </c>
      <c r="BY20" s="38">
        <f t="shared" si="55"/>
        <v>0.0</v>
      </c>
      <c r="BZ20" s="38">
        <f t="shared" si="56"/>
        <v>0.0</v>
      </c>
      <c r="CA20" s="38">
        <f t="shared" si="57"/>
        <v>0.0</v>
      </c>
      <c r="CB20" s="38">
        <f t="shared" si="58"/>
        <v>0.0</v>
      </c>
      <c r="CC20" s="38">
        <f t="shared" si="59"/>
        <v>0.0</v>
      </c>
      <c r="CD20" s="38">
        <f t="shared" si="60"/>
        <v>0.0</v>
      </c>
      <c r="CE20" s="38">
        <f t="shared" si="61"/>
        <v>0.0</v>
      </c>
      <c r="CF20" s="38">
        <f t="shared" si="62"/>
        <v>0.0</v>
      </c>
      <c r="CG20" s="38">
        <f t="shared" si="63"/>
        <v>0.0</v>
      </c>
      <c r="CH20" s="38">
        <f t="shared" si="64"/>
        <v>0.0</v>
      </c>
      <c r="CI20" s="38">
        <f t="shared" si="65"/>
        <v>0.0</v>
      </c>
      <c r="CJ20" s="38"/>
      <c r="CK20" s="13">
        <f t="shared" si="14"/>
        <v>0.0</v>
      </c>
    </row>
    <row r="21" spans="8:8" ht="47.0" customHeight="1">
      <c r="A21" s="27" t="str">
        <f t="shared" si="0"/>
        <v/>
      </c>
      <c r="B21" s="28"/>
      <c r="C21" s="50"/>
      <c r="D21" s="48"/>
      <c r="E21" s="47"/>
      <c r="F21" s="31">
        <f t="shared" si="66" ref="F21:F29">BA21-BB21</f>
        <v>0.0</v>
      </c>
      <c r="G21" s="47"/>
      <c r="H21" s="48"/>
      <c r="I21" s="31">
        <f t="shared" si="67" ref="I21:I29">BF21-BG21</f>
        <v>0.0</v>
      </c>
      <c r="J21" s="48"/>
      <c r="K21" s="48"/>
      <c r="L21" s="31">
        <f t="shared" si="68" ref="L21:L29">BK21-BL21</f>
        <v>0.0</v>
      </c>
      <c r="M21" s="47"/>
      <c r="N21" s="47"/>
      <c r="O21" s="31">
        <f t="shared" si="69" ref="O21:O29">BP21-BQ21</f>
        <v>0.0</v>
      </c>
      <c r="P21" s="48"/>
      <c r="Q21" s="48"/>
      <c r="R21" s="31">
        <f t="shared" si="70" ref="R21:R29">BU21-BV21</f>
        <v>0.0</v>
      </c>
      <c r="S21" s="48"/>
      <c r="T21" s="48"/>
      <c r="U21" s="31">
        <f t="shared" si="71" ref="U21:U29">BZ21-CA21</f>
        <v>0.0</v>
      </c>
      <c r="V21" s="47"/>
      <c r="W21" s="48"/>
      <c r="X21" s="31">
        <f t="shared" si="72" ref="X21:X29">CE21-CF21</f>
        <v>0.0</v>
      </c>
      <c r="Y21" s="31"/>
      <c r="Z21" s="31"/>
      <c r="AA21" s="31"/>
      <c r="AB21" s="55">
        <f t="shared" si="73" ref="AB21:AB29">SUM(F21,I21,L21,O21,R21,U21,X21)</f>
        <v>0.0</v>
      </c>
      <c r="AC21" s="33"/>
      <c r="AD21" s="34"/>
      <c r="AE21" s="35">
        <f t="shared" si="74" ref="AE21:AE29">SUMIF($BC$1:$CI$1,AE$1,$BC21:$CI21)+AD21</f>
        <v>0.0</v>
      </c>
      <c r="AF21" s="34"/>
      <c r="AG21" s="35">
        <f t="shared" si="75" ref="AG21:AG29">SUMIF($BC$1:$CI$1,AG$1,$BC21:$CI21)+AF21</f>
        <v>0.0</v>
      </c>
      <c r="AH21" s="34"/>
      <c r="AI21" s="35">
        <f t="shared" si="76" ref="AI21:AI29">SUMIF($BC$1:$CI$1,AI$1,$BC21:$CI21)+AH21</f>
        <v>0.0</v>
      </c>
      <c r="AJ21" s="34"/>
      <c r="AK21" s="35">
        <f t="shared" si="77" ref="AK21:AK29">SUMIF($BC$1:$CI$1,AK$1,$BC21:$CI21)+AJ21</f>
        <v>0.0</v>
      </c>
      <c r="AL21" s="56"/>
      <c r="AM21" s="35">
        <f t="shared" si="78" ref="AM21:AM29">SUMIF($BC$1:$CI$1,AM$1,$BC21:$CI21)+AL21</f>
        <v>0.0</v>
      </c>
      <c r="AN21" s="34"/>
      <c r="AO21" s="35">
        <f t="shared" si="79" ref="AO21:AO29">SUMIF($BC$1:$CI$1,AO$1,$BC21:$CI21)+AN21</f>
        <v>0.0</v>
      </c>
      <c r="AP21" s="36">
        <f t="shared" si="80" ref="AP21:AP29">CK21</f>
        <v>0.0</v>
      </c>
      <c r="AQ21" s="34"/>
      <c r="AR21" s="34"/>
      <c r="AS21" s="34"/>
      <c r="AT21" s="55">
        <f t="shared" si="81" ref="AT21:AT29">AE21+AG21+AI21+AK21+AM21+AO21+SUM(AQ21:AS21)</f>
        <v>0.0</v>
      </c>
      <c r="AU21" s="37"/>
      <c r="AV21" s="38"/>
      <c r="AW21" s="38"/>
      <c r="AX21" s="38"/>
      <c r="AY21" s="38"/>
      <c r="AZ21" s="39" t="e">
        <f>VLOOKUP(C21,Employees!D:H,5,FALSE)</f>
        <v>#N/A</v>
      </c>
      <c r="BA21" s="38">
        <f t="shared" si="31"/>
        <v>0.0</v>
      </c>
      <c r="BB21" s="38">
        <f t="shared" si="32"/>
        <v>0.0</v>
      </c>
      <c r="BC21" s="38">
        <f t="shared" si="33"/>
        <v>0.0</v>
      </c>
      <c r="BD21" s="38">
        <f t="shared" si="34"/>
        <v>0.0</v>
      </c>
      <c r="BE21" s="38">
        <f t="shared" si="35"/>
        <v>0.0</v>
      </c>
      <c r="BF21" s="38">
        <f t="shared" si="36"/>
        <v>0.0</v>
      </c>
      <c r="BG21" s="38">
        <f t="shared" si="37"/>
        <v>0.0</v>
      </c>
      <c r="BH21" s="38">
        <f t="shared" si="38"/>
        <v>0.0</v>
      </c>
      <c r="BI21" s="38">
        <f t="shared" si="39"/>
        <v>0.0</v>
      </c>
      <c r="BJ21" s="38">
        <f t="shared" si="40"/>
        <v>0.0</v>
      </c>
      <c r="BK21" s="38">
        <f t="shared" si="41"/>
        <v>0.0</v>
      </c>
      <c r="BL21" s="38">
        <f t="shared" si="42"/>
        <v>0.0</v>
      </c>
      <c r="BM21" s="38">
        <f t="shared" si="43"/>
        <v>0.0</v>
      </c>
      <c r="BN21" s="38">
        <f t="shared" si="44"/>
        <v>0.0</v>
      </c>
      <c r="BO21" s="38">
        <f t="shared" si="45"/>
        <v>0.0</v>
      </c>
      <c r="BP21" s="38">
        <f t="shared" si="46"/>
        <v>0.0</v>
      </c>
      <c r="BQ21" s="38">
        <f t="shared" si="47"/>
        <v>0.0</v>
      </c>
      <c r="BR21" s="38">
        <f t="shared" si="48"/>
        <v>0.0</v>
      </c>
      <c r="BS21" s="38">
        <f t="shared" si="49"/>
        <v>0.0</v>
      </c>
      <c r="BT21" s="38">
        <f t="shared" si="50"/>
        <v>0.0</v>
      </c>
      <c r="BU21" s="38">
        <f t="shared" si="51"/>
        <v>0.0</v>
      </c>
      <c r="BV21" s="38">
        <f t="shared" si="52"/>
        <v>0.0</v>
      </c>
      <c r="BW21" s="38">
        <f t="shared" si="53"/>
        <v>0.0</v>
      </c>
      <c r="BX21" s="38">
        <f t="shared" si="54"/>
        <v>0.0</v>
      </c>
      <c r="BY21" s="38">
        <f t="shared" si="55"/>
        <v>0.0</v>
      </c>
      <c r="BZ21" s="38">
        <f t="shared" si="56"/>
        <v>0.0</v>
      </c>
      <c r="CA21" s="38">
        <f t="shared" si="57"/>
        <v>0.0</v>
      </c>
      <c r="CB21" s="38">
        <f t="shared" si="58"/>
        <v>0.0</v>
      </c>
      <c r="CC21" s="38">
        <f t="shared" si="59"/>
        <v>0.0</v>
      </c>
      <c r="CD21" s="38">
        <f t="shared" si="60"/>
        <v>0.0</v>
      </c>
      <c r="CE21" s="38">
        <f t="shared" si="61"/>
        <v>0.0</v>
      </c>
      <c r="CF21" s="38">
        <f t="shared" si="62"/>
        <v>0.0</v>
      </c>
      <c r="CG21" s="38">
        <f t="shared" si="63"/>
        <v>0.0</v>
      </c>
      <c r="CH21" s="38">
        <f t="shared" si="64"/>
        <v>0.0</v>
      </c>
      <c r="CI21" s="38">
        <f t="shared" si="65"/>
        <v>0.0</v>
      </c>
      <c r="CJ21" s="38"/>
      <c r="CK21" s="13">
        <f t="shared" si="14"/>
        <v>0.0</v>
      </c>
    </row>
    <row r="22" spans="8:8" ht="47.0" customHeight="1">
      <c r="A22" s="27" t="str">
        <f t="shared" si="0"/>
        <v/>
      </c>
      <c r="B22" s="28"/>
      <c r="C22" s="50"/>
      <c r="D22" s="48"/>
      <c r="E22" s="47"/>
      <c r="F22" s="31">
        <f t="shared" si="66"/>
        <v>0.0</v>
      </c>
      <c r="G22" s="47"/>
      <c r="H22" s="48"/>
      <c r="I22" s="31">
        <f t="shared" si="67"/>
        <v>0.0</v>
      </c>
      <c r="J22" s="48"/>
      <c r="K22" s="48"/>
      <c r="L22" s="31">
        <f t="shared" si="68"/>
        <v>0.0</v>
      </c>
      <c r="M22" s="47"/>
      <c r="N22" s="47"/>
      <c r="O22" s="31">
        <f t="shared" si="69"/>
        <v>0.0</v>
      </c>
      <c r="P22" s="48"/>
      <c r="Q22" s="48"/>
      <c r="R22" s="31">
        <f t="shared" si="70"/>
        <v>0.0</v>
      </c>
      <c r="S22" s="48"/>
      <c r="T22" s="48"/>
      <c r="U22" s="31">
        <f t="shared" si="71"/>
        <v>0.0</v>
      </c>
      <c r="V22" s="47"/>
      <c r="W22" s="48"/>
      <c r="X22" s="31">
        <f t="shared" si="72"/>
        <v>0.0</v>
      </c>
      <c r="Y22" s="31"/>
      <c r="Z22" s="31"/>
      <c r="AA22" s="31"/>
      <c r="AB22" s="55">
        <f t="shared" si="73"/>
        <v>0.0</v>
      </c>
      <c r="AC22" s="33"/>
      <c r="AD22" s="34"/>
      <c r="AE22" s="35">
        <f t="shared" si="74"/>
        <v>0.0</v>
      </c>
      <c r="AF22" s="34"/>
      <c r="AG22" s="35">
        <f t="shared" si="75"/>
        <v>0.0</v>
      </c>
      <c r="AH22" s="34"/>
      <c r="AI22" s="35">
        <f t="shared" si="76"/>
        <v>0.0</v>
      </c>
      <c r="AJ22" s="34"/>
      <c r="AK22" s="35">
        <f t="shared" si="77"/>
        <v>0.0</v>
      </c>
      <c r="AL22" s="56"/>
      <c r="AM22" s="35">
        <f t="shared" si="78"/>
        <v>0.0</v>
      </c>
      <c r="AN22" s="34"/>
      <c r="AO22" s="35">
        <f t="shared" si="79"/>
        <v>0.0</v>
      </c>
      <c r="AP22" s="36">
        <f t="shared" si="80"/>
        <v>0.0</v>
      </c>
      <c r="AQ22" s="34"/>
      <c r="AR22" s="34"/>
      <c r="AS22" s="34"/>
      <c r="AT22" s="55">
        <f t="shared" si="81"/>
        <v>0.0</v>
      </c>
      <c r="AU22" s="37"/>
      <c r="AV22" s="38"/>
      <c r="AW22" s="38"/>
      <c r="AX22" s="38"/>
      <c r="AY22" s="38"/>
      <c r="AZ22" s="39" t="e">
        <f>VLOOKUP(C22,Employees!D:H,5,FALSE)</f>
        <v>#N/A</v>
      </c>
      <c r="BA22" s="38">
        <f t="shared" si="31"/>
        <v>0.0</v>
      </c>
      <c r="BB22" s="38">
        <f t="shared" si="32"/>
        <v>0.0</v>
      </c>
      <c r="BC22" s="38">
        <f t="shared" si="33"/>
        <v>0.0</v>
      </c>
      <c r="BD22" s="38">
        <f t="shared" si="34"/>
        <v>0.0</v>
      </c>
      <c r="BE22" s="38">
        <f t="shared" si="35"/>
        <v>0.0</v>
      </c>
      <c r="BF22" s="38">
        <f t="shared" si="36"/>
        <v>0.0</v>
      </c>
      <c r="BG22" s="38">
        <f t="shared" si="37"/>
        <v>0.0</v>
      </c>
      <c r="BH22" s="38">
        <f t="shared" si="38"/>
        <v>0.0</v>
      </c>
      <c r="BI22" s="38">
        <f t="shared" si="39"/>
        <v>0.0</v>
      </c>
      <c r="BJ22" s="38">
        <f t="shared" si="40"/>
        <v>0.0</v>
      </c>
      <c r="BK22" s="38">
        <f t="shared" si="41"/>
        <v>0.0</v>
      </c>
      <c r="BL22" s="38">
        <f t="shared" si="42"/>
        <v>0.0</v>
      </c>
      <c r="BM22" s="38">
        <f t="shared" si="43"/>
        <v>0.0</v>
      </c>
      <c r="BN22" s="38">
        <f t="shared" si="44"/>
        <v>0.0</v>
      </c>
      <c r="BO22" s="38">
        <f t="shared" si="45"/>
        <v>0.0</v>
      </c>
      <c r="BP22" s="38">
        <f t="shared" si="46"/>
        <v>0.0</v>
      </c>
      <c r="BQ22" s="38">
        <f t="shared" si="47"/>
        <v>0.0</v>
      </c>
      <c r="BR22" s="38">
        <f t="shared" si="48"/>
        <v>0.0</v>
      </c>
      <c r="BS22" s="38">
        <f t="shared" si="49"/>
        <v>0.0</v>
      </c>
      <c r="BT22" s="38">
        <f t="shared" si="50"/>
        <v>0.0</v>
      </c>
      <c r="BU22" s="38">
        <f t="shared" si="51"/>
        <v>0.0</v>
      </c>
      <c r="BV22" s="38">
        <f t="shared" si="52"/>
        <v>0.0</v>
      </c>
      <c r="BW22" s="38">
        <f t="shared" si="53"/>
        <v>0.0</v>
      </c>
      <c r="BX22" s="38">
        <f t="shared" si="54"/>
        <v>0.0</v>
      </c>
      <c r="BY22" s="38">
        <f t="shared" si="55"/>
        <v>0.0</v>
      </c>
      <c r="BZ22" s="38">
        <f t="shared" si="56"/>
        <v>0.0</v>
      </c>
      <c r="CA22" s="38">
        <f t="shared" si="57"/>
        <v>0.0</v>
      </c>
      <c r="CB22" s="38">
        <f t="shared" si="58"/>
        <v>0.0</v>
      </c>
      <c r="CC22" s="38">
        <f t="shared" si="59"/>
        <v>0.0</v>
      </c>
      <c r="CD22" s="38">
        <f t="shared" si="60"/>
        <v>0.0</v>
      </c>
      <c r="CE22" s="38">
        <f t="shared" si="61"/>
        <v>0.0</v>
      </c>
      <c r="CF22" s="38">
        <f t="shared" si="62"/>
        <v>0.0</v>
      </c>
      <c r="CG22" s="38">
        <f t="shared" si="63"/>
        <v>0.0</v>
      </c>
      <c r="CH22" s="38">
        <f t="shared" si="64"/>
        <v>0.0</v>
      </c>
      <c r="CI22" s="38">
        <f t="shared" si="65"/>
        <v>0.0</v>
      </c>
      <c r="CJ22" s="38"/>
      <c r="CK22" s="13">
        <f t="shared" si="14"/>
        <v>0.0</v>
      </c>
    </row>
    <row r="23" spans="8:8" ht="47.0" customHeight="1">
      <c r="A23" s="27" t="str">
        <f t="shared" si="0"/>
        <v/>
      </c>
      <c r="B23" s="28"/>
      <c r="C23" s="50"/>
      <c r="D23" s="48"/>
      <c r="E23" s="47"/>
      <c r="F23" s="31">
        <f t="shared" si="66"/>
        <v>0.0</v>
      </c>
      <c r="G23" s="47"/>
      <c r="H23" s="48"/>
      <c r="I23" s="31">
        <f t="shared" si="67"/>
        <v>0.0</v>
      </c>
      <c r="J23" s="48"/>
      <c r="K23" s="48"/>
      <c r="L23" s="31">
        <f t="shared" si="68"/>
        <v>0.0</v>
      </c>
      <c r="M23" s="47"/>
      <c r="N23" s="47"/>
      <c r="O23" s="31">
        <f t="shared" si="69"/>
        <v>0.0</v>
      </c>
      <c r="P23" s="48"/>
      <c r="Q23" s="48"/>
      <c r="R23" s="31">
        <f t="shared" si="70"/>
        <v>0.0</v>
      </c>
      <c r="S23" s="48"/>
      <c r="T23" s="48"/>
      <c r="U23" s="31">
        <f t="shared" si="71"/>
        <v>0.0</v>
      </c>
      <c r="V23" s="47"/>
      <c r="W23" s="48"/>
      <c r="X23" s="31">
        <f t="shared" si="72"/>
        <v>0.0</v>
      </c>
      <c r="Y23" s="31"/>
      <c r="Z23" s="31"/>
      <c r="AA23" s="31"/>
      <c r="AB23" s="55">
        <f t="shared" si="73"/>
        <v>0.0</v>
      </c>
      <c r="AC23" s="33"/>
      <c r="AD23" s="34"/>
      <c r="AE23" s="35">
        <f t="shared" si="74"/>
        <v>0.0</v>
      </c>
      <c r="AF23" s="34"/>
      <c r="AG23" s="35">
        <f t="shared" si="75"/>
        <v>0.0</v>
      </c>
      <c r="AH23" s="34"/>
      <c r="AI23" s="35">
        <f t="shared" si="76"/>
        <v>0.0</v>
      </c>
      <c r="AJ23" s="34"/>
      <c r="AK23" s="35">
        <f t="shared" si="77"/>
        <v>0.0</v>
      </c>
      <c r="AL23" s="56"/>
      <c r="AM23" s="35">
        <f t="shared" si="78"/>
        <v>0.0</v>
      </c>
      <c r="AN23" s="34"/>
      <c r="AO23" s="35">
        <f t="shared" si="79"/>
        <v>0.0</v>
      </c>
      <c r="AP23" s="36">
        <f t="shared" si="80"/>
        <v>0.0</v>
      </c>
      <c r="AQ23" s="34"/>
      <c r="AR23" s="34"/>
      <c r="AS23" s="34"/>
      <c r="AT23" s="55">
        <f t="shared" si="81"/>
        <v>0.0</v>
      </c>
      <c r="AU23" s="37"/>
      <c r="AV23" s="38"/>
      <c r="AW23" s="38"/>
      <c r="AX23" s="38"/>
      <c r="AY23" s="38"/>
      <c r="AZ23" s="39" t="e">
        <f>VLOOKUP(C23,Employees!D:H,5,FALSE)</f>
        <v>#N/A</v>
      </c>
      <c r="BA23" s="38">
        <f t="shared" si="31"/>
        <v>0.0</v>
      </c>
      <c r="BB23" s="38">
        <f t="shared" si="32"/>
        <v>0.0</v>
      </c>
      <c r="BC23" s="38">
        <f t="shared" si="33"/>
        <v>0.0</v>
      </c>
      <c r="BD23" s="38">
        <f t="shared" si="34"/>
        <v>0.0</v>
      </c>
      <c r="BE23" s="38">
        <f t="shared" si="35"/>
        <v>0.0</v>
      </c>
      <c r="BF23" s="38">
        <f t="shared" si="36"/>
        <v>0.0</v>
      </c>
      <c r="BG23" s="38">
        <f t="shared" si="37"/>
        <v>0.0</v>
      </c>
      <c r="BH23" s="38">
        <f t="shared" si="38"/>
        <v>0.0</v>
      </c>
      <c r="BI23" s="38">
        <f t="shared" si="39"/>
        <v>0.0</v>
      </c>
      <c r="BJ23" s="38">
        <f t="shared" si="40"/>
        <v>0.0</v>
      </c>
      <c r="BK23" s="38">
        <f t="shared" si="41"/>
        <v>0.0</v>
      </c>
      <c r="BL23" s="38">
        <f t="shared" si="42"/>
        <v>0.0</v>
      </c>
      <c r="BM23" s="38">
        <f t="shared" si="43"/>
        <v>0.0</v>
      </c>
      <c r="BN23" s="38">
        <f t="shared" si="44"/>
        <v>0.0</v>
      </c>
      <c r="BO23" s="38">
        <f t="shared" si="45"/>
        <v>0.0</v>
      </c>
      <c r="BP23" s="38">
        <f t="shared" si="46"/>
        <v>0.0</v>
      </c>
      <c r="BQ23" s="38">
        <f t="shared" si="47"/>
        <v>0.0</v>
      </c>
      <c r="BR23" s="38">
        <f t="shared" si="48"/>
        <v>0.0</v>
      </c>
      <c r="BS23" s="38">
        <f t="shared" si="49"/>
        <v>0.0</v>
      </c>
      <c r="BT23" s="38">
        <f t="shared" si="50"/>
        <v>0.0</v>
      </c>
      <c r="BU23" s="38">
        <f t="shared" si="51"/>
        <v>0.0</v>
      </c>
      <c r="BV23" s="38">
        <f t="shared" si="52"/>
        <v>0.0</v>
      </c>
      <c r="BW23" s="38">
        <f t="shared" si="53"/>
        <v>0.0</v>
      </c>
      <c r="BX23" s="38">
        <f t="shared" si="54"/>
        <v>0.0</v>
      </c>
      <c r="BY23" s="38">
        <f t="shared" si="55"/>
        <v>0.0</v>
      </c>
      <c r="BZ23" s="38">
        <f t="shared" si="56"/>
        <v>0.0</v>
      </c>
      <c r="CA23" s="38">
        <f t="shared" si="57"/>
        <v>0.0</v>
      </c>
      <c r="CB23" s="38">
        <f t="shared" si="58"/>
        <v>0.0</v>
      </c>
      <c r="CC23" s="38">
        <f t="shared" si="59"/>
        <v>0.0</v>
      </c>
      <c r="CD23" s="38">
        <f t="shared" si="60"/>
        <v>0.0</v>
      </c>
      <c r="CE23" s="38">
        <f t="shared" si="61"/>
        <v>0.0</v>
      </c>
      <c r="CF23" s="38">
        <f t="shared" si="62"/>
        <v>0.0</v>
      </c>
      <c r="CG23" s="38">
        <f t="shared" si="63"/>
        <v>0.0</v>
      </c>
      <c r="CH23" s="38">
        <f t="shared" si="64"/>
        <v>0.0</v>
      </c>
      <c r="CI23" s="38">
        <f t="shared" si="65"/>
        <v>0.0</v>
      </c>
      <c r="CJ23" s="38"/>
      <c r="CK23" s="13">
        <f t="shared" si="14"/>
        <v>0.0</v>
      </c>
    </row>
    <row r="24" spans="8:8" ht="47.0" customHeight="1">
      <c r="A24" s="27" t="str">
        <f t="shared" si="0"/>
        <v/>
      </c>
      <c r="B24" s="28"/>
      <c r="C24" s="50"/>
      <c r="D24" s="48"/>
      <c r="E24" s="47"/>
      <c r="F24" s="31">
        <f t="shared" si="66"/>
        <v>0.0</v>
      </c>
      <c r="G24" s="47"/>
      <c r="H24" s="48"/>
      <c r="I24" s="31">
        <f t="shared" si="67"/>
        <v>0.0</v>
      </c>
      <c r="J24" s="48"/>
      <c r="K24" s="48"/>
      <c r="L24" s="31">
        <f t="shared" si="68"/>
        <v>0.0</v>
      </c>
      <c r="M24" s="47"/>
      <c r="N24" s="47"/>
      <c r="O24" s="31">
        <f t="shared" si="69"/>
        <v>0.0</v>
      </c>
      <c r="P24" s="48"/>
      <c r="Q24" s="48"/>
      <c r="R24" s="31">
        <f t="shared" si="70"/>
        <v>0.0</v>
      </c>
      <c r="S24" s="48"/>
      <c r="T24" s="48"/>
      <c r="U24" s="31">
        <f t="shared" si="71"/>
        <v>0.0</v>
      </c>
      <c r="V24" s="47"/>
      <c r="W24" s="48"/>
      <c r="X24" s="31">
        <f t="shared" si="72"/>
        <v>0.0</v>
      </c>
      <c r="Y24" s="31"/>
      <c r="Z24" s="31"/>
      <c r="AA24" s="31"/>
      <c r="AB24" s="55">
        <f t="shared" si="73"/>
        <v>0.0</v>
      </c>
      <c r="AC24" s="33"/>
      <c r="AD24" s="34"/>
      <c r="AE24" s="35">
        <f t="shared" si="74"/>
        <v>0.0</v>
      </c>
      <c r="AF24" s="34"/>
      <c r="AG24" s="35">
        <f t="shared" si="75"/>
        <v>0.0</v>
      </c>
      <c r="AH24" s="34"/>
      <c r="AI24" s="35">
        <f t="shared" si="76"/>
        <v>0.0</v>
      </c>
      <c r="AJ24" s="34"/>
      <c r="AK24" s="35">
        <f t="shared" si="77"/>
        <v>0.0</v>
      </c>
      <c r="AL24" s="56"/>
      <c r="AM24" s="35">
        <f t="shared" si="78"/>
        <v>0.0</v>
      </c>
      <c r="AN24" s="34"/>
      <c r="AO24" s="35">
        <f t="shared" si="79"/>
        <v>0.0</v>
      </c>
      <c r="AP24" s="36">
        <f t="shared" si="80"/>
        <v>0.0</v>
      </c>
      <c r="AQ24" s="34"/>
      <c r="AR24" s="34"/>
      <c r="AS24" s="34"/>
      <c r="AT24" s="55">
        <f t="shared" si="81"/>
        <v>0.0</v>
      </c>
      <c r="AU24" s="37"/>
      <c r="AV24" s="38"/>
      <c r="AW24" s="38"/>
      <c r="AX24" s="38"/>
      <c r="AY24" s="38"/>
      <c r="AZ24" s="39" t="e">
        <f>VLOOKUP(C24,Employees!D:H,5,FALSE)</f>
        <v>#N/A</v>
      </c>
      <c r="BA24" s="38">
        <f t="shared" si="31"/>
        <v>0.0</v>
      </c>
      <c r="BB24" s="38">
        <f t="shared" si="32"/>
        <v>0.0</v>
      </c>
      <c r="BC24" s="38">
        <f t="shared" si="33"/>
        <v>0.0</v>
      </c>
      <c r="BD24" s="38">
        <f t="shared" si="34"/>
        <v>0.0</v>
      </c>
      <c r="BE24" s="38">
        <f t="shared" si="35"/>
        <v>0.0</v>
      </c>
      <c r="BF24" s="38">
        <f t="shared" si="36"/>
        <v>0.0</v>
      </c>
      <c r="BG24" s="38">
        <f t="shared" si="37"/>
        <v>0.0</v>
      </c>
      <c r="BH24" s="38">
        <f t="shared" si="38"/>
        <v>0.0</v>
      </c>
      <c r="BI24" s="38">
        <f t="shared" si="39"/>
        <v>0.0</v>
      </c>
      <c r="BJ24" s="38">
        <f t="shared" si="40"/>
        <v>0.0</v>
      </c>
      <c r="BK24" s="38">
        <f t="shared" si="41"/>
        <v>0.0</v>
      </c>
      <c r="BL24" s="38">
        <f t="shared" si="42"/>
        <v>0.0</v>
      </c>
      <c r="BM24" s="38">
        <f t="shared" si="43"/>
        <v>0.0</v>
      </c>
      <c r="BN24" s="38">
        <f t="shared" si="44"/>
        <v>0.0</v>
      </c>
      <c r="BO24" s="38">
        <f t="shared" si="45"/>
        <v>0.0</v>
      </c>
      <c r="BP24" s="38">
        <f t="shared" si="46"/>
        <v>0.0</v>
      </c>
      <c r="BQ24" s="38">
        <f t="shared" si="47"/>
        <v>0.0</v>
      </c>
      <c r="BR24" s="38">
        <f t="shared" si="48"/>
        <v>0.0</v>
      </c>
      <c r="BS24" s="38">
        <f t="shared" si="49"/>
        <v>0.0</v>
      </c>
      <c r="BT24" s="38">
        <f t="shared" si="50"/>
        <v>0.0</v>
      </c>
      <c r="BU24" s="38">
        <f t="shared" si="51"/>
        <v>0.0</v>
      </c>
      <c r="BV24" s="38">
        <f t="shared" si="52"/>
        <v>0.0</v>
      </c>
      <c r="BW24" s="38">
        <f t="shared" si="53"/>
        <v>0.0</v>
      </c>
      <c r="BX24" s="38">
        <f t="shared" si="54"/>
        <v>0.0</v>
      </c>
      <c r="BY24" s="38">
        <f t="shared" si="55"/>
        <v>0.0</v>
      </c>
      <c r="BZ24" s="38">
        <f t="shared" si="56"/>
        <v>0.0</v>
      </c>
      <c r="CA24" s="38">
        <f t="shared" si="57"/>
        <v>0.0</v>
      </c>
      <c r="CB24" s="38">
        <f t="shared" si="58"/>
        <v>0.0</v>
      </c>
      <c r="CC24" s="38">
        <f t="shared" si="59"/>
        <v>0.0</v>
      </c>
      <c r="CD24" s="38">
        <f t="shared" si="60"/>
        <v>0.0</v>
      </c>
      <c r="CE24" s="38">
        <f t="shared" si="61"/>
        <v>0.0</v>
      </c>
      <c r="CF24" s="38">
        <f t="shared" si="62"/>
        <v>0.0</v>
      </c>
      <c r="CG24" s="38">
        <f t="shared" si="63"/>
        <v>0.0</v>
      </c>
      <c r="CH24" s="38">
        <f t="shared" si="64"/>
        <v>0.0</v>
      </c>
      <c r="CI24" s="38">
        <f t="shared" si="65"/>
        <v>0.0</v>
      </c>
      <c r="CJ24" s="38"/>
      <c r="CK24" s="13">
        <f t="shared" si="14"/>
        <v>0.0</v>
      </c>
    </row>
    <row r="25" spans="8:8" ht="47.0" customHeight="1">
      <c r="A25" s="27" t="str">
        <f t="shared" si="0"/>
        <v/>
      </c>
      <c r="B25" s="28"/>
      <c r="C25" s="50"/>
      <c r="D25" s="48"/>
      <c r="E25" s="47"/>
      <c r="F25" s="31">
        <f t="shared" si="66"/>
        <v>0.0</v>
      </c>
      <c r="G25" s="47"/>
      <c r="H25" s="48"/>
      <c r="I25" s="31">
        <f t="shared" si="67"/>
        <v>0.0</v>
      </c>
      <c r="J25" s="48"/>
      <c r="K25" s="48"/>
      <c r="L25" s="31">
        <f t="shared" si="68"/>
        <v>0.0</v>
      </c>
      <c r="M25" s="47"/>
      <c r="N25" s="47"/>
      <c r="O25" s="31">
        <f t="shared" si="69"/>
        <v>0.0</v>
      </c>
      <c r="P25" s="48"/>
      <c r="Q25" s="48"/>
      <c r="R25" s="31">
        <f t="shared" si="70"/>
        <v>0.0</v>
      </c>
      <c r="S25" s="48"/>
      <c r="T25" s="48"/>
      <c r="U25" s="31">
        <f t="shared" si="71"/>
        <v>0.0</v>
      </c>
      <c r="V25" s="47"/>
      <c r="W25" s="48"/>
      <c r="X25" s="31">
        <f t="shared" si="72"/>
        <v>0.0</v>
      </c>
      <c r="Y25" s="31"/>
      <c r="Z25" s="31"/>
      <c r="AA25" s="31"/>
      <c r="AB25" s="55">
        <f t="shared" si="73"/>
        <v>0.0</v>
      </c>
      <c r="AC25" s="33"/>
      <c r="AD25" s="34"/>
      <c r="AE25" s="35">
        <f t="shared" si="74"/>
        <v>0.0</v>
      </c>
      <c r="AF25" s="34"/>
      <c r="AG25" s="35">
        <f t="shared" si="75"/>
        <v>0.0</v>
      </c>
      <c r="AH25" s="34"/>
      <c r="AI25" s="35">
        <f t="shared" si="76"/>
        <v>0.0</v>
      </c>
      <c r="AJ25" s="34"/>
      <c r="AK25" s="35">
        <f t="shared" si="77"/>
        <v>0.0</v>
      </c>
      <c r="AL25" s="56"/>
      <c r="AM25" s="35">
        <f t="shared" si="78"/>
        <v>0.0</v>
      </c>
      <c r="AN25" s="34"/>
      <c r="AO25" s="35">
        <f t="shared" si="79"/>
        <v>0.0</v>
      </c>
      <c r="AP25" s="36">
        <f t="shared" si="80"/>
        <v>0.0</v>
      </c>
      <c r="AQ25" s="34"/>
      <c r="AR25" s="34"/>
      <c r="AS25" s="34"/>
      <c r="AT25" s="55">
        <f t="shared" si="81"/>
        <v>0.0</v>
      </c>
      <c r="AU25" s="37"/>
      <c r="AV25" s="38"/>
      <c r="AW25" s="38"/>
      <c r="AX25" s="38"/>
      <c r="AY25" s="38"/>
      <c r="AZ25" s="39" t="e">
        <f>VLOOKUP(C25,Employees!D:H,5,FALSE)</f>
        <v>#N/A</v>
      </c>
      <c r="BA25" s="38">
        <f t="shared" si="31"/>
        <v>0.0</v>
      </c>
      <c r="BB25" s="38">
        <f t="shared" si="32"/>
        <v>0.0</v>
      </c>
      <c r="BC25" s="38">
        <f t="shared" si="33"/>
        <v>0.0</v>
      </c>
      <c r="BD25" s="38">
        <f t="shared" si="34"/>
        <v>0.0</v>
      </c>
      <c r="BE25" s="38">
        <f t="shared" si="35"/>
        <v>0.0</v>
      </c>
      <c r="BF25" s="38">
        <f t="shared" si="36"/>
        <v>0.0</v>
      </c>
      <c r="BG25" s="38">
        <f t="shared" si="37"/>
        <v>0.0</v>
      </c>
      <c r="BH25" s="38">
        <f t="shared" si="38"/>
        <v>0.0</v>
      </c>
      <c r="BI25" s="38">
        <f t="shared" si="39"/>
        <v>0.0</v>
      </c>
      <c r="BJ25" s="38">
        <f t="shared" si="40"/>
        <v>0.0</v>
      </c>
      <c r="BK25" s="38">
        <f t="shared" si="41"/>
        <v>0.0</v>
      </c>
      <c r="BL25" s="38">
        <f t="shared" si="42"/>
        <v>0.0</v>
      </c>
      <c r="BM25" s="38">
        <f t="shared" si="43"/>
        <v>0.0</v>
      </c>
      <c r="BN25" s="38">
        <f t="shared" si="44"/>
        <v>0.0</v>
      </c>
      <c r="BO25" s="38">
        <f t="shared" si="45"/>
        <v>0.0</v>
      </c>
      <c r="BP25" s="38">
        <f t="shared" si="46"/>
        <v>0.0</v>
      </c>
      <c r="BQ25" s="38">
        <f t="shared" si="47"/>
        <v>0.0</v>
      </c>
      <c r="BR25" s="38">
        <f t="shared" si="48"/>
        <v>0.0</v>
      </c>
      <c r="BS25" s="38">
        <f t="shared" si="49"/>
        <v>0.0</v>
      </c>
      <c r="BT25" s="38">
        <f t="shared" si="50"/>
        <v>0.0</v>
      </c>
      <c r="BU25" s="38">
        <f t="shared" si="51"/>
        <v>0.0</v>
      </c>
      <c r="BV25" s="38">
        <f t="shared" si="52"/>
        <v>0.0</v>
      </c>
      <c r="BW25" s="38">
        <f t="shared" si="53"/>
        <v>0.0</v>
      </c>
      <c r="BX25" s="38">
        <f t="shared" si="54"/>
        <v>0.0</v>
      </c>
      <c r="BY25" s="38">
        <f t="shared" si="55"/>
        <v>0.0</v>
      </c>
      <c r="BZ25" s="38">
        <f t="shared" si="56"/>
        <v>0.0</v>
      </c>
      <c r="CA25" s="38">
        <f t="shared" si="57"/>
        <v>0.0</v>
      </c>
      <c r="CB25" s="38">
        <f t="shared" si="58"/>
        <v>0.0</v>
      </c>
      <c r="CC25" s="38">
        <f t="shared" si="59"/>
        <v>0.0</v>
      </c>
      <c r="CD25" s="38">
        <f t="shared" si="60"/>
        <v>0.0</v>
      </c>
      <c r="CE25" s="38">
        <f t="shared" si="61"/>
        <v>0.0</v>
      </c>
      <c r="CF25" s="38">
        <f t="shared" si="62"/>
        <v>0.0</v>
      </c>
      <c r="CG25" s="38">
        <f t="shared" si="63"/>
        <v>0.0</v>
      </c>
      <c r="CH25" s="38">
        <f t="shared" si="64"/>
        <v>0.0</v>
      </c>
      <c r="CI25" s="38">
        <f t="shared" si="65"/>
        <v>0.0</v>
      </c>
      <c r="CJ25" s="38"/>
      <c r="CK25" s="13">
        <f t="shared" si="14"/>
        <v>0.0</v>
      </c>
    </row>
    <row r="26" spans="8:8" ht="47.0" customHeight="1">
      <c r="A26" s="27" t="str">
        <f t="shared" si="0"/>
        <v/>
      </c>
      <c r="B26" s="28"/>
      <c r="C26" s="50"/>
      <c r="D26" s="48"/>
      <c r="E26" s="47"/>
      <c r="F26" s="31">
        <f t="shared" si="66"/>
        <v>0.0</v>
      </c>
      <c r="G26" s="47"/>
      <c r="H26" s="48"/>
      <c r="I26" s="31">
        <f t="shared" si="67"/>
        <v>0.0</v>
      </c>
      <c r="J26" s="48"/>
      <c r="K26" s="48"/>
      <c r="L26" s="31">
        <f t="shared" si="68"/>
        <v>0.0</v>
      </c>
      <c r="M26" s="47"/>
      <c r="N26" s="47"/>
      <c r="O26" s="31">
        <f t="shared" si="69"/>
        <v>0.0</v>
      </c>
      <c r="P26" s="48"/>
      <c r="Q26" s="48"/>
      <c r="R26" s="31">
        <f t="shared" si="70"/>
        <v>0.0</v>
      </c>
      <c r="S26" s="48"/>
      <c r="T26" s="48"/>
      <c r="U26" s="31">
        <f t="shared" si="71"/>
        <v>0.0</v>
      </c>
      <c r="V26" s="47"/>
      <c r="W26" s="48"/>
      <c r="X26" s="31">
        <f t="shared" si="72"/>
        <v>0.0</v>
      </c>
      <c r="Y26" s="31"/>
      <c r="Z26" s="31"/>
      <c r="AA26" s="31"/>
      <c r="AB26" s="55">
        <f t="shared" si="73"/>
        <v>0.0</v>
      </c>
      <c r="AC26" s="33"/>
      <c r="AD26" s="34"/>
      <c r="AE26" s="35">
        <f t="shared" si="74"/>
        <v>0.0</v>
      </c>
      <c r="AF26" s="34"/>
      <c r="AG26" s="35">
        <f t="shared" si="75"/>
        <v>0.0</v>
      </c>
      <c r="AH26" s="34"/>
      <c r="AI26" s="35">
        <f t="shared" si="76"/>
        <v>0.0</v>
      </c>
      <c r="AJ26" s="34"/>
      <c r="AK26" s="35">
        <f t="shared" si="77"/>
        <v>0.0</v>
      </c>
      <c r="AL26" s="56"/>
      <c r="AM26" s="35">
        <f t="shared" si="78"/>
        <v>0.0</v>
      </c>
      <c r="AN26" s="34"/>
      <c r="AO26" s="35">
        <f t="shared" si="79"/>
        <v>0.0</v>
      </c>
      <c r="AP26" s="36">
        <f t="shared" si="80"/>
        <v>0.0</v>
      </c>
      <c r="AQ26" s="34"/>
      <c r="AR26" s="34"/>
      <c r="AS26" s="34"/>
      <c r="AT26" s="55">
        <f t="shared" si="81"/>
        <v>0.0</v>
      </c>
      <c r="AU26" s="37"/>
      <c r="AV26" s="38"/>
      <c r="AW26" s="38"/>
      <c r="AX26" s="38"/>
      <c r="AY26" s="38"/>
      <c r="AZ26" s="39" t="e">
        <f>VLOOKUP(C26,Employees!D:H,5,FALSE)</f>
        <v>#N/A</v>
      </c>
      <c r="BA26" s="38">
        <f t="shared" si="31"/>
        <v>0.0</v>
      </c>
      <c r="BB26" s="38">
        <f t="shared" si="32"/>
        <v>0.0</v>
      </c>
      <c r="BC26" s="38">
        <f t="shared" si="33"/>
        <v>0.0</v>
      </c>
      <c r="BD26" s="38">
        <f t="shared" si="34"/>
        <v>0.0</v>
      </c>
      <c r="BE26" s="38">
        <f t="shared" si="35"/>
        <v>0.0</v>
      </c>
      <c r="BF26" s="38">
        <f t="shared" si="36"/>
        <v>0.0</v>
      </c>
      <c r="BG26" s="38">
        <f t="shared" si="37"/>
        <v>0.0</v>
      </c>
      <c r="BH26" s="38">
        <f t="shared" si="38"/>
        <v>0.0</v>
      </c>
      <c r="BI26" s="38">
        <f t="shared" si="39"/>
        <v>0.0</v>
      </c>
      <c r="BJ26" s="38">
        <f t="shared" si="40"/>
        <v>0.0</v>
      </c>
      <c r="BK26" s="38">
        <f t="shared" si="41"/>
        <v>0.0</v>
      </c>
      <c r="BL26" s="38">
        <f t="shared" si="42"/>
        <v>0.0</v>
      </c>
      <c r="BM26" s="38">
        <f t="shared" si="43"/>
        <v>0.0</v>
      </c>
      <c r="BN26" s="38">
        <f t="shared" si="44"/>
        <v>0.0</v>
      </c>
      <c r="BO26" s="38">
        <f t="shared" si="45"/>
        <v>0.0</v>
      </c>
      <c r="BP26" s="38">
        <f t="shared" si="46"/>
        <v>0.0</v>
      </c>
      <c r="BQ26" s="38">
        <f t="shared" si="47"/>
        <v>0.0</v>
      </c>
      <c r="BR26" s="38">
        <f t="shared" si="48"/>
        <v>0.0</v>
      </c>
      <c r="BS26" s="38">
        <f t="shared" si="49"/>
        <v>0.0</v>
      </c>
      <c r="BT26" s="38">
        <f t="shared" si="50"/>
        <v>0.0</v>
      </c>
      <c r="BU26" s="38">
        <f t="shared" si="51"/>
        <v>0.0</v>
      </c>
      <c r="BV26" s="38">
        <f t="shared" si="52"/>
        <v>0.0</v>
      </c>
      <c r="BW26" s="38">
        <f t="shared" si="53"/>
        <v>0.0</v>
      </c>
      <c r="BX26" s="38">
        <f t="shared" si="54"/>
        <v>0.0</v>
      </c>
      <c r="BY26" s="38">
        <f t="shared" si="55"/>
        <v>0.0</v>
      </c>
      <c r="BZ26" s="38">
        <f t="shared" si="56"/>
        <v>0.0</v>
      </c>
      <c r="CA26" s="38">
        <f t="shared" si="57"/>
        <v>0.0</v>
      </c>
      <c r="CB26" s="38">
        <f t="shared" si="58"/>
        <v>0.0</v>
      </c>
      <c r="CC26" s="38">
        <f t="shared" si="59"/>
        <v>0.0</v>
      </c>
      <c r="CD26" s="38">
        <f t="shared" si="60"/>
        <v>0.0</v>
      </c>
      <c r="CE26" s="38">
        <f t="shared" si="61"/>
        <v>0.0</v>
      </c>
      <c r="CF26" s="38">
        <f t="shared" si="62"/>
        <v>0.0</v>
      </c>
      <c r="CG26" s="38">
        <f t="shared" si="63"/>
        <v>0.0</v>
      </c>
      <c r="CH26" s="38">
        <f t="shared" si="64"/>
        <v>0.0</v>
      </c>
      <c r="CI26" s="38">
        <f t="shared" si="65"/>
        <v>0.0</v>
      </c>
      <c r="CJ26" s="38"/>
      <c r="CK26" s="13">
        <f t="shared" si="14"/>
        <v>0.0</v>
      </c>
    </row>
    <row r="27" spans="8:8" ht="47.0" customHeight="1">
      <c r="A27" s="27" t="str">
        <f t="shared" si="0"/>
        <v/>
      </c>
      <c r="B27" s="28"/>
      <c r="C27" s="50"/>
      <c r="D27" s="48"/>
      <c r="E27" s="47"/>
      <c r="F27" s="31">
        <f t="shared" si="66"/>
        <v>0.0</v>
      </c>
      <c r="G27" s="47"/>
      <c r="H27" s="48"/>
      <c r="I27" s="31">
        <f t="shared" si="67"/>
        <v>0.0</v>
      </c>
      <c r="J27" s="48"/>
      <c r="K27" s="48"/>
      <c r="L27" s="31">
        <f t="shared" si="68"/>
        <v>0.0</v>
      </c>
      <c r="M27" s="47"/>
      <c r="N27" s="47"/>
      <c r="O27" s="31">
        <f t="shared" si="69"/>
        <v>0.0</v>
      </c>
      <c r="P27" s="48"/>
      <c r="Q27" s="48"/>
      <c r="R27" s="31">
        <f t="shared" si="70"/>
        <v>0.0</v>
      </c>
      <c r="S27" s="48"/>
      <c r="T27" s="48"/>
      <c r="U27" s="31">
        <f t="shared" si="71"/>
        <v>0.0</v>
      </c>
      <c r="V27" s="47"/>
      <c r="W27" s="48"/>
      <c r="X27" s="31">
        <f t="shared" si="72"/>
        <v>0.0</v>
      </c>
      <c r="Y27" s="31"/>
      <c r="Z27" s="31"/>
      <c r="AA27" s="31"/>
      <c r="AB27" s="55">
        <f t="shared" si="73"/>
        <v>0.0</v>
      </c>
      <c r="AC27" s="33"/>
      <c r="AD27" s="34"/>
      <c r="AE27" s="35">
        <f t="shared" si="74"/>
        <v>0.0</v>
      </c>
      <c r="AF27" s="34"/>
      <c r="AG27" s="35">
        <f t="shared" si="75"/>
        <v>0.0</v>
      </c>
      <c r="AH27" s="34"/>
      <c r="AI27" s="35">
        <f t="shared" si="76"/>
        <v>0.0</v>
      </c>
      <c r="AJ27" s="34"/>
      <c r="AK27" s="35">
        <f t="shared" si="77"/>
        <v>0.0</v>
      </c>
      <c r="AL27" s="56"/>
      <c r="AM27" s="35">
        <f t="shared" si="78"/>
        <v>0.0</v>
      </c>
      <c r="AN27" s="34"/>
      <c r="AO27" s="35">
        <f t="shared" si="79"/>
        <v>0.0</v>
      </c>
      <c r="AP27" s="36">
        <f t="shared" si="80"/>
        <v>0.0</v>
      </c>
      <c r="AQ27" s="34"/>
      <c r="AR27" s="34"/>
      <c r="AS27" s="34"/>
      <c r="AT27" s="55">
        <f t="shared" si="81"/>
        <v>0.0</v>
      </c>
      <c r="AU27" s="37"/>
      <c r="AV27" s="38"/>
      <c r="AW27" s="38"/>
      <c r="AX27" s="38"/>
      <c r="AY27" s="38"/>
      <c r="AZ27" s="39" t="e">
        <f>VLOOKUP(C27,Employees!D:H,5,FALSE)</f>
        <v>#N/A</v>
      </c>
      <c r="BA27" s="38">
        <f t="shared" si="31"/>
        <v>0.0</v>
      </c>
      <c r="BB27" s="38">
        <f t="shared" si="32"/>
        <v>0.0</v>
      </c>
      <c r="BC27" s="38">
        <f t="shared" si="33"/>
        <v>0.0</v>
      </c>
      <c r="BD27" s="38">
        <f t="shared" si="34"/>
        <v>0.0</v>
      </c>
      <c r="BE27" s="38">
        <f t="shared" si="35"/>
        <v>0.0</v>
      </c>
      <c r="BF27" s="38">
        <f t="shared" si="36"/>
        <v>0.0</v>
      </c>
      <c r="BG27" s="38">
        <f t="shared" si="37"/>
        <v>0.0</v>
      </c>
      <c r="BH27" s="38">
        <f t="shared" si="38"/>
        <v>0.0</v>
      </c>
      <c r="BI27" s="38">
        <f t="shared" si="39"/>
        <v>0.0</v>
      </c>
      <c r="BJ27" s="38">
        <f t="shared" si="40"/>
        <v>0.0</v>
      </c>
      <c r="BK27" s="38">
        <f t="shared" si="41"/>
        <v>0.0</v>
      </c>
      <c r="BL27" s="38">
        <f t="shared" si="42"/>
        <v>0.0</v>
      </c>
      <c r="BM27" s="38">
        <f t="shared" si="43"/>
        <v>0.0</v>
      </c>
      <c r="BN27" s="38">
        <f t="shared" si="44"/>
        <v>0.0</v>
      </c>
      <c r="BO27" s="38">
        <f t="shared" si="45"/>
        <v>0.0</v>
      </c>
      <c r="BP27" s="38">
        <f t="shared" si="46"/>
        <v>0.0</v>
      </c>
      <c r="BQ27" s="38">
        <f t="shared" si="47"/>
        <v>0.0</v>
      </c>
      <c r="BR27" s="38">
        <f t="shared" si="48"/>
        <v>0.0</v>
      </c>
      <c r="BS27" s="38">
        <f t="shared" si="49"/>
        <v>0.0</v>
      </c>
      <c r="BT27" s="38">
        <f t="shared" si="50"/>
        <v>0.0</v>
      </c>
      <c r="BU27" s="38">
        <f t="shared" si="51"/>
        <v>0.0</v>
      </c>
      <c r="BV27" s="38">
        <f t="shared" si="52"/>
        <v>0.0</v>
      </c>
      <c r="BW27" s="38">
        <f t="shared" si="53"/>
        <v>0.0</v>
      </c>
      <c r="BX27" s="38">
        <f t="shared" si="54"/>
        <v>0.0</v>
      </c>
      <c r="BY27" s="38">
        <f t="shared" si="55"/>
        <v>0.0</v>
      </c>
      <c r="BZ27" s="38">
        <f t="shared" si="56"/>
        <v>0.0</v>
      </c>
      <c r="CA27" s="38">
        <f t="shared" si="57"/>
        <v>0.0</v>
      </c>
      <c r="CB27" s="38">
        <f t="shared" si="58"/>
        <v>0.0</v>
      </c>
      <c r="CC27" s="38">
        <f t="shared" si="59"/>
        <v>0.0</v>
      </c>
      <c r="CD27" s="38">
        <f t="shared" si="60"/>
        <v>0.0</v>
      </c>
      <c r="CE27" s="38">
        <f t="shared" si="61"/>
        <v>0.0</v>
      </c>
      <c r="CF27" s="38">
        <f t="shared" si="62"/>
        <v>0.0</v>
      </c>
      <c r="CG27" s="38">
        <f t="shared" si="63"/>
        <v>0.0</v>
      </c>
      <c r="CH27" s="38">
        <f t="shared" si="64"/>
        <v>0.0</v>
      </c>
      <c r="CI27" s="38">
        <f t="shared" si="65"/>
        <v>0.0</v>
      </c>
      <c r="CJ27" s="38"/>
      <c r="CK27" s="13">
        <f t="shared" si="14"/>
        <v>0.0</v>
      </c>
    </row>
    <row r="28" spans="8:8" ht="47.0" customHeight="1">
      <c r="A28" s="27" t="str">
        <f t="shared" si="0"/>
        <v/>
      </c>
      <c r="B28" s="28"/>
      <c r="C28" s="50"/>
      <c r="D28" s="48"/>
      <c r="E28" s="47"/>
      <c r="F28" s="31">
        <f t="shared" si="66"/>
        <v>0.0</v>
      </c>
      <c r="G28" s="47"/>
      <c r="H28" s="48"/>
      <c r="I28" s="31">
        <f t="shared" si="67"/>
        <v>0.0</v>
      </c>
      <c r="J28" s="48"/>
      <c r="K28" s="48"/>
      <c r="L28" s="31">
        <f t="shared" si="68"/>
        <v>0.0</v>
      </c>
      <c r="M28" s="47"/>
      <c r="N28" s="47"/>
      <c r="O28" s="31">
        <f t="shared" si="69"/>
        <v>0.0</v>
      </c>
      <c r="P28" s="48"/>
      <c r="Q28" s="48"/>
      <c r="R28" s="31">
        <f t="shared" si="70"/>
        <v>0.0</v>
      </c>
      <c r="S28" s="48"/>
      <c r="T28" s="48"/>
      <c r="U28" s="31">
        <f t="shared" si="71"/>
        <v>0.0</v>
      </c>
      <c r="V28" s="47"/>
      <c r="W28" s="48"/>
      <c r="X28" s="31">
        <f t="shared" si="72"/>
        <v>0.0</v>
      </c>
      <c r="Y28" s="31"/>
      <c r="Z28" s="31"/>
      <c r="AA28" s="31"/>
      <c r="AB28" s="55">
        <f t="shared" si="73"/>
        <v>0.0</v>
      </c>
      <c r="AC28" s="33"/>
      <c r="AD28" s="34"/>
      <c r="AE28" s="35">
        <f t="shared" si="74"/>
        <v>0.0</v>
      </c>
      <c r="AF28" s="34"/>
      <c r="AG28" s="35">
        <f t="shared" si="75"/>
        <v>0.0</v>
      </c>
      <c r="AH28" s="34"/>
      <c r="AI28" s="35">
        <f t="shared" si="76"/>
        <v>0.0</v>
      </c>
      <c r="AJ28" s="34"/>
      <c r="AK28" s="35">
        <f t="shared" si="77"/>
        <v>0.0</v>
      </c>
      <c r="AL28" s="56"/>
      <c r="AM28" s="35">
        <f t="shared" si="78"/>
        <v>0.0</v>
      </c>
      <c r="AN28" s="34"/>
      <c r="AO28" s="35">
        <f t="shared" si="79"/>
        <v>0.0</v>
      </c>
      <c r="AP28" s="36">
        <f t="shared" si="80"/>
        <v>0.0</v>
      </c>
      <c r="AQ28" s="34"/>
      <c r="AR28" s="34"/>
      <c r="AS28" s="34"/>
      <c r="AT28" s="55">
        <f t="shared" si="81"/>
        <v>0.0</v>
      </c>
      <c r="AU28" s="37"/>
      <c r="AV28" s="38"/>
      <c r="AW28" s="38"/>
      <c r="AX28" s="38"/>
      <c r="AY28" s="38"/>
      <c r="AZ28" s="39" t="e">
        <f>VLOOKUP(C28,Employees!D:H,5,FALSE)</f>
        <v>#N/A</v>
      </c>
      <c r="BA28" s="38">
        <f t="shared" si="31"/>
        <v>0.0</v>
      </c>
      <c r="BB28" s="38">
        <f t="shared" si="32"/>
        <v>0.0</v>
      </c>
      <c r="BC28" s="38">
        <f t="shared" si="33"/>
        <v>0.0</v>
      </c>
      <c r="BD28" s="38">
        <f t="shared" si="34"/>
        <v>0.0</v>
      </c>
      <c r="BE28" s="38">
        <f t="shared" si="35"/>
        <v>0.0</v>
      </c>
      <c r="BF28" s="38">
        <f t="shared" si="36"/>
        <v>0.0</v>
      </c>
      <c r="BG28" s="38">
        <f t="shared" si="37"/>
        <v>0.0</v>
      </c>
      <c r="BH28" s="38">
        <f t="shared" si="38"/>
        <v>0.0</v>
      </c>
      <c r="BI28" s="38">
        <f t="shared" si="39"/>
        <v>0.0</v>
      </c>
      <c r="BJ28" s="38">
        <f t="shared" si="40"/>
        <v>0.0</v>
      </c>
      <c r="BK28" s="38">
        <f t="shared" si="41"/>
        <v>0.0</v>
      </c>
      <c r="BL28" s="38">
        <f t="shared" si="42"/>
        <v>0.0</v>
      </c>
      <c r="BM28" s="38">
        <f t="shared" si="43"/>
        <v>0.0</v>
      </c>
      <c r="BN28" s="38">
        <f t="shared" si="44"/>
        <v>0.0</v>
      </c>
      <c r="BO28" s="38">
        <f t="shared" si="45"/>
        <v>0.0</v>
      </c>
      <c r="BP28" s="38">
        <f t="shared" si="46"/>
        <v>0.0</v>
      </c>
      <c r="BQ28" s="38">
        <f t="shared" si="47"/>
        <v>0.0</v>
      </c>
      <c r="BR28" s="38">
        <f t="shared" si="48"/>
        <v>0.0</v>
      </c>
      <c r="BS28" s="38">
        <f t="shared" si="49"/>
        <v>0.0</v>
      </c>
      <c r="BT28" s="38">
        <f t="shared" si="50"/>
        <v>0.0</v>
      </c>
      <c r="BU28" s="38">
        <f t="shared" si="51"/>
        <v>0.0</v>
      </c>
      <c r="BV28" s="38">
        <f t="shared" si="52"/>
        <v>0.0</v>
      </c>
      <c r="BW28" s="38">
        <f t="shared" si="53"/>
        <v>0.0</v>
      </c>
      <c r="BX28" s="38">
        <f t="shared" si="54"/>
        <v>0.0</v>
      </c>
      <c r="BY28" s="38">
        <f t="shared" si="55"/>
        <v>0.0</v>
      </c>
      <c r="BZ28" s="38">
        <f t="shared" si="56"/>
        <v>0.0</v>
      </c>
      <c r="CA28" s="38">
        <f t="shared" si="57"/>
        <v>0.0</v>
      </c>
      <c r="CB28" s="38">
        <f t="shared" si="58"/>
        <v>0.0</v>
      </c>
      <c r="CC28" s="38">
        <f t="shared" si="59"/>
        <v>0.0</v>
      </c>
      <c r="CD28" s="38">
        <f t="shared" si="60"/>
        <v>0.0</v>
      </c>
      <c r="CE28" s="38">
        <f t="shared" si="61"/>
        <v>0.0</v>
      </c>
      <c r="CF28" s="38">
        <f t="shared" si="62"/>
        <v>0.0</v>
      </c>
      <c r="CG28" s="38">
        <f t="shared" si="63"/>
        <v>0.0</v>
      </c>
      <c r="CH28" s="38">
        <f t="shared" si="64"/>
        <v>0.0</v>
      </c>
      <c r="CI28" s="38">
        <f t="shared" si="65"/>
        <v>0.0</v>
      </c>
      <c r="CJ28" s="38"/>
      <c r="CK28" s="13">
        <f t="shared" si="14"/>
        <v>0.0</v>
      </c>
    </row>
    <row r="29" spans="8:8" ht="47.0" customHeight="1">
      <c r="A29" s="27" t="str">
        <f t="shared" si="0"/>
        <v/>
      </c>
      <c r="B29" s="28"/>
      <c r="C29" s="50"/>
      <c r="D29" s="48"/>
      <c r="E29" s="47"/>
      <c r="F29" s="31">
        <f t="shared" si="66"/>
        <v>0.0</v>
      </c>
      <c r="G29" s="47"/>
      <c r="H29" s="48"/>
      <c r="I29" s="31">
        <f t="shared" si="67"/>
        <v>0.0</v>
      </c>
      <c r="J29" s="48"/>
      <c r="K29" s="48"/>
      <c r="L29" s="31">
        <f t="shared" si="68"/>
        <v>0.0</v>
      </c>
      <c r="M29" s="47"/>
      <c r="N29" s="47"/>
      <c r="O29" s="31">
        <f t="shared" si="69"/>
        <v>0.0</v>
      </c>
      <c r="P29" s="48"/>
      <c r="Q29" s="48"/>
      <c r="R29" s="31">
        <f t="shared" si="70"/>
        <v>0.0</v>
      </c>
      <c r="S29" s="48"/>
      <c r="T29" s="48"/>
      <c r="U29" s="31">
        <f t="shared" si="71"/>
        <v>0.0</v>
      </c>
      <c r="V29" s="47"/>
      <c r="W29" s="48"/>
      <c r="X29" s="31">
        <f t="shared" si="72"/>
        <v>0.0</v>
      </c>
      <c r="Y29" s="31"/>
      <c r="Z29" s="31"/>
      <c r="AA29" s="31"/>
      <c r="AB29" s="55">
        <f t="shared" si="73"/>
        <v>0.0</v>
      </c>
      <c r="AC29" s="33"/>
      <c r="AD29" s="34"/>
      <c r="AE29" s="35">
        <f t="shared" si="74"/>
        <v>0.0</v>
      </c>
      <c r="AF29" s="34"/>
      <c r="AG29" s="35">
        <f t="shared" si="75"/>
        <v>0.0</v>
      </c>
      <c r="AH29" s="34"/>
      <c r="AI29" s="35">
        <f t="shared" si="76"/>
        <v>0.0</v>
      </c>
      <c r="AJ29" s="34"/>
      <c r="AK29" s="35">
        <f t="shared" si="77"/>
        <v>0.0</v>
      </c>
      <c r="AL29" s="56"/>
      <c r="AM29" s="35">
        <f t="shared" si="78"/>
        <v>0.0</v>
      </c>
      <c r="AN29" s="34"/>
      <c r="AO29" s="35">
        <f t="shared" si="79"/>
        <v>0.0</v>
      </c>
      <c r="AP29" s="36">
        <f t="shared" si="80"/>
        <v>0.0</v>
      </c>
      <c r="AQ29" s="34"/>
      <c r="AR29" s="34"/>
      <c r="AS29" s="34"/>
      <c r="AT29" s="55">
        <f t="shared" si="81"/>
        <v>0.0</v>
      </c>
      <c r="AU29" s="37"/>
      <c r="AV29" s="38"/>
      <c r="AW29" s="38"/>
      <c r="AX29" s="38"/>
      <c r="AY29" s="38"/>
      <c r="AZ29" s="39" t="e">
        <f>VLOOKUP(C29,Employees!D:H,5,FALSE)</f>
        <v>#N/A</v>
      </c>
      <c r="BA29" s="38">
        <f t="shared" si="31"/>
        <v>0.0</v>
      </c>
      <c r="BB29" s="38">
        <f t="shared" si="32"/>
        <v>0.0</v>
      </c>
      <c r="BC29" s="38">
        <f t="shared" si="33"/>
        <v>0.0</v>
      </c>
      <c r="BD29" s="38">
        <f t="shared" si="34"/>
        <v>0.0</v>
      </c>
      <c r="BE29" s="38">
        <f t="shared" si="35"/>
        <v>0.0</v>
      </c>
      <c r="BF29" s="38">
        <f t="shared" si="36"/>
        <v>0.0</v>
      </c>
      <c r="BG29" s="38">
        <f t="shared" si="37"/>
        <v>0.0</v>
      </c>
      <c r="BH29" s="38">
        <f t="shared" si="38"/>
        <v>0.0</v>
      </c>
      <c r="BI29" s="38">
        <f t="shared" si="39"/>
        <v>0.0</v>
      </c>
      <c r="BJ29" s="38">
        <f t="shared" si="40"/>
        <v>0.0</v>
      </c>
      <c r="BK29" s="38">
        <f t="shared" si="41"/>
        <v>0.0</v>
      </c>
      <c r="BL29" s="38">
        <f t="shared" si="42"/>
        <v>0.0</v>
      </c>
      <c r="BM29" s="38">
        <f t="shared" si="43"/>
        <v>0.0</v>
      </c>
      <c r="BN29" s="38">
        <f t="shared" si="44"/>
        <v>0.0</v>
      </c>
      <c r="BO29" s="38">
        <f t="shared" si="45"/>
        <v>0.0</v>
      </c>
      <c r="BP29" s="38">
        <f t="shared" si="46"/>
        <v>0.0</v>
      </c>
      <c r="BQ29" s="38">
        <f t="shared" si="47"/>
        <v>0.0</v>
      </c>
      <c r="BR29" s="38">
        <f t="shared" si="48"/>
        <v>0.0</v>
      </c>
      <c r="BS29" s="38">
        <f t="shared" si="49"/>
        <v>0.0</v>
      </c>
      <c r="BT29" s="38">
        <f t="shared" si="50"/>
        <v>0.0</v>
      </c>
      <c r="BU29" s="38">
        <f t="shared" si="51"/>
        <v>0.0</v>
      </c>
      <c r="BV29" s="38">
        <f t="shared" si="52"/>
        <v>0.0</v>
      </c>
      <c r="BW29" s="38">
        <f t="shared" si="53"/>
        <v>0.0</v>
      </c>
      <c r="BX29" s="38">
        <f t="shared" si="54"/>
        <v>0.0</v>
      </c>
      <c r="BY29" s="38">
        <f t="shared" si="55"/>
        <v>0.0</v>
      </c>
      <c r="BZ29" s="38">
        <f t="shared" si="56"/>
        <v>0.0</v>
      </c>
      <c r="CA29" s="38">
        <f t="shared" si="57"/>
        <v>0.0</v>
      </c>
      <c r="CB29" s="38">
        <f t="shared" si="58"/>
        <v>0.0</v>
      </c>
      <c r="CC29" s="38">
        <f t="shared" si="59"/>
        <v>0.0</v>
      </c>
      <c r="CD29" s="38">
        <f t="shared" si="60"/>
        <v>0.0</v>
      </c>
      <c r="CE29" s="38">
        <f t="shared" si="61"/>
        <v>0.0</v>
      </c>
      <c r="CF29" s="38">
        <f t="shared" si="62"/>
        <v>0.0</v>
      </c>
      <c r="CG29" s="38">
        <f t="shared" si="63"/>
        <v>0.0</v>
      </c>
      <c r="CH29" s="38">
        <f t="shared" si="64"/>
        <v>0.0</v>
      </c>
      <c r="CI29" s="38">
        <f t="shared" si="65"/>
        <v>0.0</v>
      </c>
      <c r="CJ29" s="38"/>
      <c r="CK29" s="13">
        <f t="shared" si="14"/>
        <v>0.0</v>
      </c>
    </row>
    <row r="30" spans="8:8" ht="47.0" customHeight="1">
      <c r="A30" s="27" t="str">
        <f t="shared" si="0"/>
        <v/>
      </c>
      <c r="B30" s="28"/>
      <c r="C30" s="50"/>
      <c r="D30" s="48"/>
      <c r="E30" s="47"/>
      <c r="F30" s="31">
        <f t="shared" si="15"/>
        <v>0.0</v>
      </c>
      <c r="G30" s="47"/>
      <c r="H30" s="48"/>
      <c r="I30" s="31">
        <f t="shared" si="16"/>
        <v>0.0</v>
      </c>
      <c r="J30" s="48"/>
      <c r="K30" s="48"/>
      <c r="L30" s="31">
        <f t="shared" si="17"/>
        <v>0.0</v>
      </c>
      <c r="M30" s="47"/>
      <c r="N30" s="47"/>
      <c r="O30" s="31">
        <f t="shared" si="18"/>
        <v>0.0</v>
      </c>
      <c r="P30" s="48"/>
      <c r="Q30" s="48"/>
      <c r="R30" s="31">
        <f t="shared" si="19"/>
        <v>0.0</v>
      </c>
      <c r="S30" s="48"/>
      <c r="T30" s="48"/>
      <c r="U30" s="31">
        <f t="shared" si="20"/>
        <v>0.0</v>
      </c>
      <c r="V30" s="47"/>
      <c r="W30" s="48"/>
      <c r="X30" s="31">
        <f t="shared" si="21"/>
        <v>0.0</v>
      </c>
      <c r="Y30" s="31"/>
      <c r="Z30" s="31"/>
      <c r="AA30" s="31"/>
      <c r="AB30" s="55">
        <f t="shared" si="22"/>
        <v>0.0</v>
      </c>
      <c r="AC30" s="33"/>
      <c r="AD30" s="34"/>
      <c r="AE30" s="35">
        <f t="shared" si="23"/>
        <v>0.0</v>
      </c>
      <c r="AF30" s="34"/>
      <c r="AG30" s="35">
        <f t="shared" si="24"/>
        <v>0.0</v>
      </c>
      <c r="AH30" s="34"/>
      <c r="AI30" s="35">
        <f t="shared" si="25"/>
        <v>0.0</v>
      </c>
      <c r="AJ30" s="34"/>
      <c r="AK30" s="35">
        <f t="shared" si="26"/>
        <v>0.0</v>
      </c>
      <c r="AL30" s="56"/>
      <c r="AM30" s="35">
        <f t="shared" si="27"/>
        <v>0.0</v>
      </c>
      <c r="AN30" s="34"/>
      <c r="AO30" s="35">
        <f t="shared" si="28"/>
        <v>0.0</v>
      </c>
      <c r="AP30" s="36">
        <f t="shared" si="29"/>
        <v>0.0</v>
      </c>
      <c r="AQ30" s="34"/>
      <c r="AR30" s="34"/>
      <c r="AS30" s="34"/>
      <c r="AT30" s="55">
        <f t="shared" si="30"/>
        <v>0.0</v>
      </c>
      <c r="AU30" s="37"/>
      <c r="AV30" s="38"/>
      <c r="AW30" s="38"/>
      <c r="AX30" s="38"/>
      <c r="AY30" s="38"/>
      <c r="AZ30" s="39" t="e">
        <f>VLOOKUP(C30,Employees!D:H,5,FALSE)</f>
        <v>#N/A</v>
      </c>
      <c r="BA30" s="38">
        <f t="shared" si="31"/>
        <v>0.0</v>
      </c>
      <c r="BB30" s="38">
        <f t="shared" si="32"/>
        <v>0.0</v>
      </c>
      <c r="BC30" s="38">
        <f t="shared" si="33"/>
        <v>0.0</v>
      </c>
      <c r="BD30" s="38">
        <f t="shared" si="34"/>
        <v>0.0</v>
      </c>
      <c r="BE30" s="38">
        <f t="shared" si="35"/>
        <v>0.0</v>
      </c>
      <c r="BF30" s="38">
        <f t="shared" si="36"/>
        <v>0.0</v>
      </c>
      <c r="BG30" s="38">
        <f t="shared" si="37"/>
        <v>0.0</v>
      </c>
      <c r="BH30" s="38">
        <f t="shared" si="38"/>
        <v>0.0</v>
      </c>
      <c r="BI30" s="38">
        <f t="shared" si="39"/>
        <v>0.0</v>
      </c>
      <c r="BJ30" s="38">
        <f t="shared" si="40"/>
        <v>0.0</v>
      </c>
      <c r="BK30" s="38">
        <f t="shared" si="41"/>
        <v>0.0</v>
      </c>
      <c r="BL30" s="38">
        <f t="shared" si="42"/>
        <v>0.0</v>
      </c>
      <c r="BM30" s="38">
        <f t="shared" si="43"/>
        <v>0.0</v>
      </c>
      <c r="BN30" s="38">
        <f t="shared" si="44"/>
        <v>0.0</v>
      </c>
      <c r="BO30" s="38">
        <f t="shared" si="45"/>
        <v>0.0</v>
      </c>
      <c r="BP30" s="38">
        <f t="shared" si="46"/>
        <v>0.0</v>
      </c>
      <c r="BQ30" s="38">
        <f t="shared" si="47"/>
        <v>0.0</v>
      </c>
      <c r="BR30" s="38">
        <f t="shared" si="48"/>
        <v>0.0</v>
      </c>
      <c r="BS30" s="38">
        <f t="shared" si="49"/>
        <v>0.0</v>
      </c>
      <c r="BT30" s="38">
        <f t="shared" si="50"/>
        <v>0.0</v>
      </c>
      <c r="BU30" s="38">
        <f t="shared" si="51"/>
        <v>0.0</v>
      </c>
      <c r="BV30" s="38">
        <f t="shared" si="52"/>
        <v>0.0</v>
      </c>
      <c r="BW30" s="38">
        <f t="shared" si="53"/>
        <v>0.0</v>
      </c>
      <c r="BX30" s="38">
        <f t="shared" si="54"/>
        <v>0.0</v>
      </c>
      <c r="BY30" s="38">
        <f t="shared" si="55"/>
        <v>0.0</v>
      </c>
      <c r="BZ30" s="38">
        <f t="shared" si="56"/>
        <v>0.0</v>
      </c>
      <c r="CA30" s="38">
        <f t="shared" si="57"/>
        <v>0.0</v>
      </c>
      <c r="CB30" s="38">
        <f t="shared" si="58"/>
        <v>0.0</v>
      </c>
      <c r="CC30" s="38">
        <f t="shared" si="59"/>
        <v>0.0</v>
      </c>
      <c r="CD30" s="38">
        <f t="shared" si="60"/>
        <v>0.0</v>
      </c>
      <c r="CE30" s="38">
        <f t="shared" si="61"/>
        <v>0.0</v>
      </c>
      <c r="CF30" s="38">
        <f t="shared" si="62"/>
        <v>0.0</v>
      </c>
      <c r="CG30" s="38">
        <f t="shared" si="63"/>
        <v>0.0</v>
      </c>
      <c r="CH30" s="38">
        <f t="shared" si="64"/>
        <v>0.0</v>
      </c>
      <c r="CI30" s="38">
        <f t="shared" si="65"/>
        <v>0.0</v>
      </c>
      <c r="CJ30" s="38"/>
      <c r="CK30" s="13">
        <f t="shared" si="14"/>
        <v>0.0</v>
      </c>
    </row>
    <row r="31" spans="8:8" ht="47.0" customHeight="1">
      <c r="A31" s="27" t="str">
        <f t="shared" si="0"/>
        <v/>
      </c>
      <c r="B31" s="28"/>
      <c r="C31" s="50"/>
      <c r="D31" s="48"/>
      <c r="E31" s="47"/>
      <c r="F31" s="31">
        <f t="shared" si="15"/>
        <v>0.0</v>
      </c>
      <c r="G31" s="47"/>
      <c r="H31" s="48"/>
      <c r="I31" s="31">
        <f t="shared" si="16"/>
        <v>0.0</v>
      </c>
      <c r="J31" s="48"/>
      <c r="K31" s="48"/>
      <c r="L31" s="31">
        <f t="shared" si="17"/>
        <v>0.0</v>
      </c>
      <c r="M31" s="47"/>
      <c r="N31" s="47"/>
      <c r="O31" s="31">
        <f t="shared" si="18"/>
        <v>0.0</v>
      </c>
      <c r="P31" s="48"/>
      <c r="Q31" s="48"/>
      <c r="R31" s="31">
        <f t="shared" si="19"/>
        <v>0.0</v>
      </c>
      <c r="S31" s="48"/>
      <c r="T31" s="48"/>
      <c r="U31" s="31">
        <f t="shared" si="20"/>
        <v>0.0</v>
      </c>
      <c r="V31" s="47"/>
      <c r="W31" s="48"/>
      <c r="X31" s="31">
        <f t="shared" si="21"/>
        <v>0.0</v>
      </c>
      <c r="Y31" s="31"/>
      <c r="Z31" s="31"/>
      <c r="AA31" s="31"/>
      <c r="AB31" s="55">
        <f t="shared" si="22"/>
        <v>0.0</v>
      </c>
      <c r="AC31" s="33"/>
      <c r="AD31" s="34"/>
      <c r="AE31" s="35">
        <f t="shared" si="23"/>
        <v>0.0</v>
      </c>
      <c r="AF31" s="34"/>
      <c r="AG31" s="35">
        <f t="shared" si="24"/>
        <v>0.0</v>
      </c>
      <c r="AH31" s="34"/>
      <c r="AI31" s="35">
        <f t="shared" si="25"/>
        <v>0.0</v>
      </c>
      <c r="AJ31" s="34"/>
      <c r="AK31" s="35">
        <f t="shared" si="26"/>
        <v>0.0</v>
      </c>
      <c r="AL31" s="56"/>
      <c r="AM31" s="35">
        <f t="shared" si="27"/>
        <v>0.0</v>
      </c>
      <c r="AN31" s="34"/>
      <c r="AO31" s="35">
        <f t="shared" si="28"/>
        <v>0.0</v>
      </c>
      <c r="AP31" s="36">
        <f t="shared" si="29"/>
        <v>0.0</v>
      </c>
      <c r="AQ31" s="34"/>
      <c r="AR31" s="34"/>
      <c r="AS31" s="34"/>
      <c r="AT31" s="55">
        <f t="shared" si="30"/>
        <v>0.0</v>
      </c>
      <c r="AU31" s="37"/>
      <c r="AV31" s="38"/>
      <c r="AW31" s="38"/>
      <c r="AX31" s="38"/>
      <c r="AY31" s="38"/>
      <c r="AZ31" s="39" t="e">
        <f>VLOOKUP(C31,Employees!D:H,5,FALSE)</f>
        <v>#N/A</v>
      </c>
      <c r="BA31" s="38">
        <f t="shared" si="31"/>
        <v>0.0</v>
      </c>
      <c r="BB31" s="38">
        <f t="shared" si="32"/>
        <v>0.0</v>
      </c>
      <c r="BC31" s="38">
        <f t="shared" si="33"/>
        <v>0.0</v>
      </c>
      <c r="BD31" s="38">
        <f t="shared" si="34"/>
        <v>0.0</v>
      </c>
      <c r="BE31" s="38">
        <f t="shared" si="35"/>
        <v>0.0</v>
      </c>
      <c r="BF31" s="38">
        <f t="shared" si="36"/>
        <v>0.0</v>
      </c>
      <c r="BG31" s="38">
        <f t="shared" si="37"/>
        <v>0.0</v>
      </c>
      <c r="BH31" s="38">
        <f t="shared" si="38"/>
        <v>0.0</v>
      </c>
      <c r="BI31" s="38">
        <f t="shared" si="39"/>
        <v>0.0</v>
      </c>
      <c r="BJ31" s="38">
        <f t="shared" si="40"/>
        <v>0.0</v>
      </c>
      <c r="BK31" s="38">
        <f t="shared" si="41"/>
        <v>0.0</v>
      </c>
      <c r="BL31" s="38">
        <f t="shared" si="42"/>
        <v>0.0</v>
      </c>
      <c r="BM31" s="38">
        <f t="shared" si="43"/>
        <v>0.0</v>
      </c>
      <c r="BN31" s="38">
        <f t="shared" si="44"/>
        <v>0.0</v>
      </c>
      <c r="BO31" s="38">
        <f t="shared" si="45"/>
        <v>0.0</v>
      </c>
      <c r="BP31" s="38">
        <f t="shared" si="46"/>
        <v>0.0</v>
      </c>
      <c r="BQ31" s="38">
        <f t="shared" si="47"/>
        <v>0.0</v>
      </c>
      <c r="BR31" s="38">
        <f t="shared" si="48"/>
        <v>0.0</v>
      </c>
      <c r="BS31" s="38">
        <f t="shared" si="49"/>
        <v>0.0</v>
      </c>
      <c r="BT31" s="38">
        <f t="shared" si="50"/>
        <v>0.0</v>
      </c>
      <c r="BU31" s="38">
        <f t="shared" si="51"/>
        <v>0.0</v>
      </c>
      <c r="BV31" s="38">
        <f t="shared" si="52"/>
        <v>0.0</v>
      </c>
      <c r="BW31" s="38">
        <f t="shared" si="53"/>
        <v>0.0</v>
      </c>
      <c r="BX31" s="38">
        <f t="shared" si="54"/>
        <v>0.0</v>
      </c>
      <c r="BY31" s="38">
        <f t="shared" si="55"/>
        <v>0.0</v>
      </c>
      <c r="BZ31" s="38">
        <f t="shared" si="56"/>
        <v>0.0</v>
      </c>
      <c r="CA31" s="38">
        <f t="shared" si="57"/>
        <v>0.0</v>
      </c>
      <c r="CB31" s="38">
        <f t="shared" si="58"/>
        <v>0.0</v>
      </c>
      <c r="CC31" s="38">
        <f t="shared" si="59"/>
        <v>0.0</v>
      </c>
      <c r="CD31" s="38">
        <f t="shared" si="60"/>
        <v>0.0</v>
      </c>
      <c r="CE31" s="38">
        <f t="shared" si="61"/>
        <v>0.0</v>
      </c>
      <c r="CF31" s="38">
        <f t="shared" si="62"/>
        <v>0.0</v>
      </c>
      <c r="CG31" s="38">
        <f t="shared" si="63"/>
        <v>0.0</v>
      </c>
      <c r="CH31" s="38">
        <f t="shared" si="64"/>
        <v>0.0</v>
      </c>
      <c r="CI31" s="38">
        <f t="shared" si="65"/>
        <v>0.0</v>
      </c>
      <c r="CJ31" s="38"/>
      <c r="CK31" s="13">
        <f t="shared" si="14"/>
        <v>0.0</v>
      </c>
    </row>
    <row r="32" spans="8:8" ht="47.0" customHeight="1">
      <c r="A32" s="27" t="str">
        <f t="shared" si="0"/>
        <v/>
      </c>
      <c r="B32" s="28"/>
      <c r="C32" s="50"/>
      <c r="D32" s="48"/>
      <c r="E32" s="47"/>
      <c r="F32" s="31">
        <f t="shared" si="82" ref="F32">BA32-BB32</f>
        <v>0.0</v>
      </c>
      <c r="G32" s="47"/>
      <c r="H32" s="48"/>
      <c r="I32" s="31">
        <f t="shared" si="83" ref="I32">BF32-BG32</f>
        <v>0.0</v>
      </c>
      <c r="J32" s="48"/>
      <c r="K32" s="48"/>
      <c r="L32" s="31">
        <f t="shared" si="84" ref="L32">BK32-BL32</f>
        <v>0.0</v>
      </c>
      <c r="M32" s="47"/>
      <c r="N32" s="47"/>
      <c r="O32" s="31">
        <f t="shared" si="85" ref="O32">BP32-BQ32</f>
        <v>0.0</v>
      </c>
      <c r="P32" s="48"/>
      <c r="Q32" s="48"/>
      <c r="R32" s="31">
        <f t="shared" si="86" ref="R32">BU32-BV32</f>
        <v>0.0</v>
      </c>
      <c r="S32" s="48"/>
      <c r="T32" s="48"/>
      <c r="U32" s="31">
        <f t="shared" si="87" ref="U32">BZ32-CA32</f>
        <v>0.0</v>
      </c>
      <c r="V32" s="47"/>
      <c r="W32" s="48"/>
      <c r="X32" s="31">
        <f t="shared" si="88" ref="X32">CE32-CF32</f>
        <v>0.0</v>
      </c>
      <c r="Y32" s="31"/>
      <c r="Z32" s="31"/>
      <c r="AA32" s="31"/>
      <c r="AB32" s="55">
        <f t="shared" si="89" ref="AB32">SUM(F32,I32,L32,O32,R32,U32,X32)</f>
        <v>0.0</v>
      </c>
      <c r="AC32" s="33"/>
      <c r="AD32" s="34"/>
      <c r="AE32" s="35">
        <f t="shared" si="90" ref="AE32">SUMIF($BC$1:$CI$1,AE$1,$BC32:$CI32)+AD32</f>
        <v>0.0</v>
      </c>
      <c r="AF32" s="34"/>
      <c r="AG32" s="35">
        <f t="shared" si="91" ref="AG32">SUMIF($BC$1:$CI$1,AG$1,$BC32:$CI32)+AF32</f>
        <v>0.0</v>
      </c>
      <c r="AH32" s="34"/>
      <c r="AI32" s="35">
        <f t="shared" si="92" ref="AI32">SUMIF($BC$1:$CI$1,AI$1,$BC32:$CI32)+AH32</f>
        <v>0.0</v>
      </c>
      <c r="AJ32" s="34"/>
      <c r="AK32" s="35">
        <f t="shared" si="93" ref="AK32">SUMIF($BC$1:$CI$1,AK$1,$BC32:$CI32)+AJ32</f>
        <v>0.0</v>
      </c>
      <c r="AL32" s="56"/>
      <c r="AM32" s="35">
        <f t="shared" si="94" ref="AM32">SUMIF($BC$1:$CI$1,AM$1,$BC32:$CI32)+AL32</f>
        <v>0.0</v>
      </c>
      <c r="AN32" s="34"/>
      <c r="AO32" s="35">
        <f t="shared" si="95" ref="AO32">SUMIF($BC$1:$CI$1,AO$1,$BC32:$CI32)+AN32</f>
        <v>0.0</v>
      </c>
      <c r="AP32" s="36">
        <f t="shared" si="96" ref="AP32">CK32</f>
        <v>0.0</v>
      </c>
      <c r="AQ32" s="34"/>
      <c r="AR32" s="34"/>
      <c r="AS32" s="34"/>
      <c r="AT32" s="55">
        <f t="shared" si="97" ref="AT32">AE32+AG32+AI32+AK32+AM32+AO32+SUM(AQ32:AS32)</f>
        <v>0.0</v>
      </c>
      <c r="AU32" s="37"/>
      <c r="AV32" s="38"/>
      <c r="AW32" s="38"/>
      <c r="AX32" s="38"/>
      <c r="AY32" s="38"/>
      <c r="AZ32" s="39" t="e">
        <f>VLOOKUP(C32,Employees!D:H,5,FALSE)</f>
        <v>#N/A</v>
      </c>
      <c r="BA32" s="38">
        <f t="shared" si="31"/>
        <v>0.0</v>
      </c>
      <c r="BB32" s="38">
        <f t="shared" si="32"/>
        <v>0.0</v>
      </c>
      <c r="BC32" s="38">
        <f t="shared" si="33"/>
        <v>0.0</v>
      </c>
      <c r="BD32" s="38">
        <f t="shared" si="34"/>
        <v>0.0</v>
      </c>
      <c r="BE32" s="38">
        <f t="shared" si="35"/>
        <v>0.0</v>
      </c>
      <c r="BF32" s="38">
        <f t="shared" si="36"/>
        <v>0.0</v>
      </c>
      <c r="BG32" s="38">
        <f t="shared" si="37"/>
        <v>0.0</v>
      </c>
      <c r="BH32" s="38">
        <f t="shared" si="38"/>
        <v>0.0</v>
      </c>
      <c r="BI32" s="38">
        <f t="shared" si="39"/>
        <v>0.0</v>
      </c>
      <c r="BJ32" s="38">
        <f t="shared" si="40"/>
        <v>0.0</v>
      </c>
      <c r="BK32" s="38">
        <f t="shared" si="41"/>
        <v>0.0</v>
      </c>
      <c r="BL32" s="38">
        <f t="shared" si="42"/>
        <v>0.0</v>
      </c>
      <c r="BM32" s="38">
        <f t="shared" si="43"/>
        <v>0.0</v>
      </c>
      <c r="BN32" s="38">
        <f t="shared" si="44"/>
        <v>0.0</v>
      </c>
      <c r="BO32" s="38">
        <f t="shared" si="45"/>
        <v>0.0</v>
      </c>
      <c r="BP32" s="38">
        <f t="shared" si="46"/>
        <v>0.0</v>
      </c>
      <c r="BQ32" s="38">
        <f t="shared" si="47"/>
        <v>0.0</v>
      </c>
      <c r="BR32" s="38">
        <f t="shared" si="48"/>
        <v>0.0</v>
      </c>
      <c r="BS32" s="38">
        <f t="shared" si="49"/>
        <v>0.0</v>
      </c>
      <c r="BT32" s="38">
        <f t="shared" si="50"/>
        <v>0.0</v>
      </c>
      <c r="BU32" s="38">
        <f t="shared" si="51"/>
        <v>0.0</v>
      </c>
      <c r="BV32" s="38">
        <f t="shared" si="52"/>
        <v>0.0</v>
      </c>
      <c r="BW32" s="38">
        <f t="shared" si="53"/>
        <v>0.0</v>
      </c>
      <c r="BX32" s="38">
        <f t="shared" si="54"/>
        <v>0.0</v>
      </c>
      <c r="BY32" s="38">
        <f t="shared" si="55"/>
        <v>0.0</v>
      </c>
      <c r="BZ32" s="38">
        <f t="shared" si="56"/>
        <v>0.0</v>
      </c>
      <c r="CA32" s="38">
        <f t="shared" si="57"/>
        <v>0.0</v>
      </c>
      <c r="CB32" s="38">
        <f t="shared" si="58"/>
        <v>0.0</v>
      </c>
      <c r="CC32" s="38">
        <f t="shared" si="59"/>
        <v>0.0</v>
      </c>
      <c r="CD32" s="38">
        <f t="shared" si="60"/>
        <v>0.0</v>
      </c>
      <c r="CE32" s="38">
        <f t="shared" si="61"/>
        <v>0.0</v>
      </c>
      <c r="CF32" s="38">
        <f t="shared" si="62"/>
        <v>0.0</v>
      </c>
      <c r="CG32" s="38">
        <f t="shared" si="63"/>
        <v>0.0</v>
      </c>
      <c r="CH32" s="38">
        <f t="shared" si="64"/>
        <v>0.0</v>
      </c>
      <c r="CI32" s="38">
        <f t="shared" si="65"/>
        <v>0.0</v>
      </c>
      <c r="CJ32" s="38"/>
      <c r="CK32" s="13">
        <f t="shared" si="14"/>
        <v>0.0</v>
      </c>
    </row>
    <row r="33" spans="8:8" ht="47.0" customHeight="1">
      <c r="A33" s="27" t="str">
        <f t="shared" si="0"/>
        <v/>
      </c>
      <c r="B33" s="28"/>
      <c r="C33" s="50"/>
      <c r="D33" s="48"/>
      <c r="E33" s="47"/>
      <c r="F33" s="31">
        <f t="shared" si="15"/>
        <v>0.0</v>
      </c>
      <c r="G33" s="47"/>
      <c r="H33" s="48"/>
      <c r="I33" s="31">
        <f t="shared" si="16"/>
        <v>0.0</v>
      </c>
      <c r="J33" s="48"/>
      <c r="K33" s="47"/>
      <c r="L33" s="31">
        <f t="shared" si="17"/>
        <v>0.0</v>
      </c>
      <c r="M33" s="48"/>
      <c r="N33" s="47"/>
      <c r="O33" s="31">
        <f t="shared" si="18"/>
        <v>0.0</v>
      </c>
      <c r="P33" s="48"/>
      <c r="Q33" s="47"/>
      <c r="R33" s="31">
        <f t="shared" si="19"/>
        <v>0.0</v>
      </c>
      <c r="S33" s="48"/>
      <c r="T33" s="48"/>
      <c r="U33" s="31">
        <f t="shared" si="20"/>
        <v>0.0</v>
      </c>
      <c r="V33" s="47"/>
      <c r="W33" s="48"/>
      <c r="X33" s="31">
        <f t="shared" si="21"/>
        <v>0.0</v>
      </c>
      <c r="Y33" s="31"/>
      <c r="Z33" s="31"/>
      <c r="AA33" s="31"/>
      <c r="AB33" s="55">
        <f t="shared" si="22"/>
        <v>0.0</v>
      </c>
      <c r="AC33" s="33"/>
      <c r="AD33" s="34"/>
      <c r="AE33" s="35">
        <f t="shared" si="23"/>
        <v>0.0</v>
      </c>
      <c r="AF33" s="34"/>
      <c r="AG33" s="35">
        <f t="shared" si="24"/>
        <v>0.0</v>
      </c>
      <c r="AH33" s="34"/>
      <c r="AI33" s="35">
        <f t="shared" si="25"/>
        <v>0.0</v>
      </c>
      <c r="AJ33" s="34"/>
      <c r="AK33" s="35">
        <f t="shared" si="26"/>
        <v>0.0</v>
      </c>
      <c r="AL33" s="56"/>
      <c r="AM33" s="35">
        <f t="shared" si="27"/>
        <v>0.0</v>
      </c>
      <c r="AN33" s="34"/>
      <c r="AO33" s="35">
        <f t="shared" si="28"/>
        <v>0.0</v>
      </c>
      <c r="AP33" s="36">
        <f t="shared" si="29"/>
        <v>0.0</v>
      </c>
      <c r="AQ33" s="34"/>
      <c r="AR33" s="34"/>
      <c r="AS33" s="34"/>
      <c r="AT33" s="55">
        <f t="shared" si="30"/>
        <v>0.0</v>
      </c>
      <c r="AU33" s="37"/>
      <c r="AV33" s="38"/>
      <c r="AW33" s="38"/>
      <c r="AX33" s="38"/>
      <c r="AY33" s="38"/>
      <c r="AZ33" s="39" t="e">
        <f>VLOOKUP(C33,Employees!D:H,5,FALSE)</f>
        <v>#N/A</v>
      </c>
      <c r="BA33" s="38">
        <f t="shared" si="31"/>
        <v>0.0</v>
      </c>
      <c r="BB33" s="38">
        <f t="shared" si="32"/>
        <v>0.0</v>
      </c>
      <c r="BC33" s="38">
        <f t="shared" si="33"/>
        <v>0.0</v>
      </c>
      <c r="BD33" s="38">
        <f t="shared" si="34"/>
        <v>0.0</v>
      </c>
      <c r="BE33" s="38">
        <f t="shared" si="35"/>
        <v>0.0</v>
      </c>
      <c r="BF33" s="38">
        <f t="shared" si="36"/>
        <v>0.0</v>
      </c>
      <c r="BG33" s="38">
        <f t="shared" si="37"/>
        <v>0.0</v>
      </c>
      <c r="BH33" s="38">
        <f t="shared" si="38"/>
        <v>0.0</v>
      </c>
      <c r="BI33" s="38">
        <f t="shared" si="39"/>
        <v>0.0</v>
      </c>
      <c r="BJ33" s="38">
        <f t="shared" si="40"/>
        <v>0.0</v>
      </c>
      <c r="BK33" s="38">
        <f t="shared" si="41"/>
        <v>0.0</v>
      </c>
      <c r="BL33" s="38">
        <f t="shared" si="42"/>
        <v>0.0</v>
      </c>
      <c r="BM33" s="38">
        <f t="shared" si="43"/>
        <v>0.0</v>
      </c>
      <c r="BN33" s="38">
        <f t="shared" si="44"/>
        <v>0.0</v>
      </c>
      <c r="BO33" s="38">
        <f t="shared" si="45"/>
        <v>0.0</v>
      </c>
      <c r="BP33" s="38">
        <f t="shared" si="46"/>
        <v>0.0</v>
      </c>
      <c r="BQ33" s="38">
        <f t="shared" si="47"/>
        <v>0.0</v>
      </c>
      <c r="BR33" s="38">
        <f t="shared" si="48"/>
        <v>0.0</v>
      </c>
      <c r="BS33" s="38">
        <f t="shared" si="49"/>
        <v>0.0</v>
      </c>
      <c r="BT33" s="38">
        <f t="shared" si="50"/>
        <v>0.0</v>
      </c>
      <c r="BU33" s="38">
        <f t="shared" si="51"/>
        <v>0.0</v>
      </c>
      <c r="BV33" s="38">
        <f t="shared" si="52"/>
        <v>0.0</v>
      </c>
      <c r="BW33" s="38">
        <f t="shared" si="53"/>
        <v>0.0</v>
      </c>
      <c r="BX33" s="38">
        <f t="shared" si="54"/>
        <v>0.0</v>
      </c>
      <c r="BY33" s="38">
        <f t="shared" si="55"/>
        <v>0.0</v>
      </c>
      <c r="BZ33" s="38">
        <f t="shared" si="56"/>
        <v>0.0</v>
      </c>
      <c r="CA33" s="38">
        <f t="shared" si="57"/>
        <v>0.0</v>
      </c>
      <c r="CB33" s="38">
        <f t="shared" si="58"/>
        <v>0.0</v>
      </c>
      <c r="CC33" s="38">
        <f t="shared" si="59"/>
        <v>0.0</v>
      </c>
      <c r="CD33" s="38">
        <f t="shared" si="60"/>
        <v>0.0</v>
      </c>
      <c r="CE33" s="38">
        <f t="shared" si="61"/>
        <v>0.0</v>
      </c>
      <c r="CF33" s="38">
        <f t="shared" si="62"/>
        <v>0.0</v>
      </c>
      <c r="CG33" s="38">
        <f t="shared" si="63"/>
        <v>0.0</v>
      </c>
      <c r="CH33" s="38">
        <f t="shared" si="64"/>
        <v>0.0</v>
      </c>
      <c r="CI33" s="38">
        <f t="shared" si="65"/>
        <v>0.0</v>
      </c>
      <c r="CJ33" s="38"/>
      <c r="CK33" s="13">
        <f t="shared" si="14"/>
        <v>0.0</v>
      </c>
    </row>
    <row r="34" spans="8:8" ht="47.0" customHeight="1">
      <c r="A34" s="27" t="str">
        <f t="shared" si="98" ref="A34:A65">IF(ISNA(AZ34),"",AZ34)</f>
        <v/>
      </c>
      <c r="B34" s="28"/>
      <c r="C34" s="50"/>
      <c r="D34" s="48"/>
      <c r="E34" s="47"/>
      <c r="F34" s="31">
        <f t="shared" si="15"/>
        <v>0.0</v>
      </c>
      <c r="G34" s="47"/>
      <c r="H34" s="48"/>
      <c r="I34" s="31">
        <f t="shared" si="16"/>
        <v>0.0</v>
      </c>
      <c r="J34" s="48"/>
      <c r="K34" s="48"/>
      <c r="L34" s="31">
        <f t="shared" si="17"/>
        <v>0.0</v>
      </c>
      <c r="M34" s="47"/>
      <c r="N34" s="47"/>
      <c r="O34" s="31">
        <f t="shared" si="18"/>
        <v>0.0</v>
      </c>
      <c r="P34" s="48"/>
      <c r="Q34" s="48"/>
      <c r="R34" s="31">
        <f t="shared" si="19"/>
        <v>0.0</v>
      </c>
      <c r="S34" s="48"/>
      <c r="T34" s="48"/>
      <c r="U34" s="31">
        <f t="shared" si="20"/>
        <v>0.0</v>
      </c>
      <c r="V34" s="47"/>
      <c r="W34" s="48"/>
      <c r="X34" s="31">
        <f t="shared" si="21"/>
        <v>0.0</v>
      </c>
      <c r="Y34" s="31"/>
      <c r="Z34" s="31"/>
      <c r="AA34" s="31"/>
      <c r="AB34" s="55">
        <f t="shared" si="22"/>
        <v>0.0</v>
      </c>
      <c r="AC34" s="33"/>
      <c r="AD34" s="34"/>
      <c r="AE34" s="35">
        <f t="shared" si="23"/>
        <v>0.0</v>
      </c>
      <c r="AF34" s="34"/>
      <c r="AG34" s="35">
        <f t="shared" si="24"/>
        <v>0.0</v>
      </c>
      <c r="AH34" s="34"/>
      <c r="AI34" s="35">
        <f t="shared" si="25"/>
        <v>0.0</v>
      </c>
      <c r="AJ34" s="34"/>
      <c r="AK34" s="35">
        <f t="shared" si="26"/>
        <v>0.0</v>
      </c>
      <c r="AL34" s="56"/>
      <c r="AM34" s="35">
        <f t="shared" si="27"/>
        <v>0.0</v>
      </c>
      <c r="AN34" s="34"/>
      <c r="AO34" s="35">
        <f t="shared" si="28"/>
        <v>0.0</v>
      </c>
      <c r="AP34" s="36">
        <f t="shared" si="29"/>
        <v>0.0</v>
      </c>
      <c r="AQ34" s="34"/>
      <c r="AR34" s="34"/>
      <c r="AS34" s="34"/>
      <c r="AT34" s="55">
        <f t="shared" si="30"/>
        <v>0.0</v>
      </c>
      <c r="AU34" s="37"/>
      <c r="AV34" s="38"/>
      <c r="AW34" s="38"/>
      <c r="AX34" s="38"/>
      <c r="AY34" s="38"/>
      <c r="AZ34" s="39" t="e">
        <f>VLOOKUP(C34,Employees!D:H,5,FALSE)</f>
        <v>#N/A</v>
      </c>
      <c r="BA34" s="38">
        <f t="shared" si="31"/>
        <v>0.0</v>
      </c>
      <c r="BB34" s="38">
        <f t="shared" si="32"/>
        <v>0.0</v>
      </c>
      <c r="BC34" s="38">
        <f t="shared" si="33"/>
        <v>0.0</v>
      </c>
      <c r="BD34" s="38">
        <f t="shared" si="34"/>
        <v>0.0</v>
      </c>
      <c r="BE34" s="38">
        <f t="shared" si="35"/>
        <v>0.0</v>
      </c>
      <c r="BF34" s="38">
        <f t="shared" si="36"/>
        <v>0.0</v>
      </c>
      <c r="BG34" s="38">
        <f t="shared" si="37"/>
        <v>0.0</v>
      </c>
      <c r="BH34" s="38">
        <f t="shared" si="38"/>
        <v>0.0</v>
      </c>
      <c r="BI34" s="38">
        <f t="shared" si="39"/>
        <v>0.0</v>
      </c>
      <c r="BJ34" s="38">
        <f t="shared" si="40"/>
        <v>0.0</v>
      </c>
      <c r="BK34" s="38">
        <f t="shared" si="41"/>
        <v>0.0</v>
      </c>
      <c r="BL34" s="38">
        <f t="shared" si="42"/>
        <v>0.0</v>
      </c>
      <c r="BM34" s="38">
        <f t="shared" si="43"/>
        <v>0.0</v>
      </c>
      <c r="BN34" s="38">
        <f t="shared" si="44"/>
        <v>0.0</v>
      </c>
      <c r="BO34" s="38">
        <f t="shared" si="45"/>
        <v>0.0</v>
      </c>
      <c r="BP34" s="38">
        <f t="shared" si="46"/>
        <v>0.0</v>
      </c>
      <c r="BQ34" s="38">
        <f t="shared" si="47"/>
        <v>0.0</v>
      </c>
      <c r="BR34" s="38">
        <f t="shared" si="48"/>
        <v>0.0</v>
      </c>
      <c r="BS34" s="38">
        <f t="shared" si="49"/>
        <v>0.0</v>
      </c>
      <c r="BT34" s="38">
        <f t="shared" si="50"/>
        <v>0.0</v>
      </c>
      <c r="BU34" s="38">
        <f t="shared" si="51"/>
        <v>0.0</v>
      </c>
      <c r="BV34" s="38">
        <f t="shared" si="52"/>
        <v>0.0</v>
      </c>
      <c r="BW34" s="38">
        <f t="shared" si="53"/>
        <v>0.0</v>
      </c>
      <c r="BX34" s="38">
        <f t="shared" si="54"/>
        <v>0.0</v>
      </c>
      <c r="BY34" s="38">
        <f t="shared" si="55"/>
        <v>0.0</v>
      </c>
      <c r="BZ34" s="38">
        <f t="shared" si="56"/>
        <v>0.0</v>
      </c>
      <c r="CA34" s="38">
        <f t="shared" si="57"/>
        <v>0.0</v>
      </c>
      <c r="CB34" s="38">
        <f t="shared" si="58"/>
        <v>0.0</v>
      </c>
      <c r="CC34" s="38">
        <f t="shared" si="59"/>
        <v>0.0</v>
      </c>
      <c r="CD34" s="38">
        <f t="shared" si="60"/>
        <v>0.0</v>
      </c>
      <c r="CE34" s="38">
        <f t="shared" si="61"/>
        <v>0.0</v>
      </c>
      <c r="CF34" s="38">
        <f t="shared" si="62"/>
        <v>0.0</v>
      </c>
      <c r="CG34" s="38">
        <f t="shared" si="63"/>
        <v>0.0</v>
      </c>
      <c r="CH34" s="38">
        <f t="shared" si="64"/>
        <v>0.0</v>
      </c>
      <c r="CI34" s="38">
        <f t="shared" si="65"/>
        <v>0.0</v>
      </c>
      <c r="CJ34" s="38"/>
      <c r="CK34" s="13">
        <f t="shared" si="99" ref="CK34:CK65">SUM(IF(F34&gt;0,1,0),IF(I34&gt;0,1,0),IF(L34&gt;0,1,0),IF(O34&gt;0,1,0),IF(R34&gt;0,1,0),IF(U34&gt;0,1,0),IF(X34&gt;0,1,0))</f>
        <v>0.0</v>
      </c>
    </row>
    <row r="35" spans="8:8" ht="47.0" customHeight="1">
      <c r="A35" s="27" t="str">
        <f t="shared" si="98"/>
        <v/>
      </c>
      <c r="B35" s="28"/>
      <c r="C35" s="50"/>
      <c r="D35" s="48"/>
      <c r="E35" s="47"/>
      <c r="F35" s="31">
        <f t="shared" si="15"/>
        <v>0.0</v>
      </c>
      <c r="G35" s="47"/>
      <c r="H35" s="48"/>
      <c r="I35" s="31">
        <f t="shared" si="16"/>
        <v>0.0</v>
      </c>
      <c r="J35" s="48"/>
      <c r="K35" s="48"/>
      <c r="L35" s="31">
        <f t="shared" si="17"/>
        <v>0.0</v>
      </c>
      <c r="M35" s="47"/>
      <c r="N35" s="47"/>
      <c r="O35" s="31">
        <f t="shared" si="18"/>
        <v>0.0</v>
      </c>
      <c r="P35" s="48"/>
      <c r="Q35" s="48"/>
      <c r="R35" s="31">
        <f t="shared" si="19"/>
        <v>0.0</v>
      </c>
      <c r="S35" s="48"/>
      <c r="T35" s="48"/>
      <c r="U35" s="31">
        <f t="shared" si="20"/>
        <v>0.0</v>
      </c>
      <c r="V35" s="47"/>
      <c r="W35" s="48"/>
      <c r="X35" s="31">
        <f t="shared" si="21"/>
        <v>0.0</v>
      </c>
      <c r="Y35" s="31"/>
      <c r="Z35" s="31"/>
      <c r="AA35" s="31"/>
      <c r="AB35" s="55">
        <f t="shared" si="22"/>
        <v>0.0</v>
      </c>
      <c r="AC35" s="33"/>
      <c r="AD35" s="34"/>
      <c r="AE35" s="35">
        <f t="shared" si="23"/>
        <v>0.0</v>
      </c>
      <c r="AF35" s="34"/>
      <c r="AG35" s="35">
        <f t="shared" si="24"/>
        <v>0.0</v>
      </c>
      <c r="AH35" s="34"/>
      <c r="AI35" s="35">
        <f t="shared" si="25"/>
        <v>0.0</v>
      </c>
      <c r="AJ35" s="34"/>
      <c r="AK35" s="35">
        <f t="shared" si="26"/>
        <v>0.0</v>
      </c>
      <c r="AL35" s="56"/>
      <c r="AM35" s="35">
        <f t="shared" si="27"/>
        <v>0.0</v>
      </c>
      <c r="AN35" s="34"/>
      <c r="AO35" s="35">
        <f t="shared" si="28"/>
        <v>0.0</v>
      </c>
      <c r="AP35" s="36">
        <f t="shared" si="29"/>
        <v>0.0</v>
      </c>
      <c r="AQ35" s="34"/>
      <c r="AR35" s="34"/>
      <c r="AS35" s="34"/>
      <c r="AT35" s="55">
        <f t="shared" si="30"/>
        <v>0.0</v>
      </c>
      <c r="AU35" s="37"/>
      <c r="AV35" s="38"/>
      <c r="AW35" s="38"/>
      <c r="AX35" s="38"/>
      <c r="AY35" s="38"/>
      <c r="AZ35" s="39" t="e">
        <f>VLOOKUP(C35,Employees!D:H,5,FALSE)</f>
        <v>#N/A</v>
      </c>
      <c r="BA35" s="38">
        <f t="shared" si="31"/>
        <v>0.0</v>
      </c>
      <c r="BB35" s="38">
        <f t="shared" si="32"/>
        <v>0.0</v>
      </c>
      <c r="BC35" s="38">
        <f t="shared" si="33"/>
        <v>0.0</v>
      </c>
      <c r="BD35" s="38">
        <f t="shared" si="34"/>
        <v>0.0</v>
      </c>
      <c r="BE35" s="38">
        <f t="shared" si="35"/>
        <v>0.0</v>
      </c>
      <c r="BF35" s="38">
        <f t="shared" si="36"/>
        <v>0.0</v>
      </c>
      <c r="BG35" s="38">
        <f t="shared" si="37"/>
        <v>0.0</v>
      </c>
      <c r="BH35" s="38">
        <f t="shared" si="38"/>
        <v>0.0</v>
      </c>
      <c r="BI35" s="38">
        <f t="shared" si="39"/>
        <v>0.0</v>
      </c>
      <c r="BJ35" s="38">
        <f t="shared" si="40"/>
        <v>0.0</v>
      </c>
      <c r="BK35" s="38">
        <f t="shared" si="41"/>
        <v>0.0</v>
      </c>
      <c r="BL35" s="38">
        <f t="shared" si="42"/>
        <v>0.0</v>
      </c>
      <c r="BM35" s="38">
        <f t="shared" si="43"/>
        <v>0.0</v>
      </c>
      <c r="BN35" s="38">
        <f t="shared" si="44"/>
        <v>0.0</v>
      </c>
      <c r="BO35" s="38">
        <f t="shared" si="45"/>
        <v>0.0</v>
      </c>
      <c r="BP35" s="38">
        <f t="shared" si="46"/>
        <v>0.0</v>
      </c>
      <c r="BQ35" s="38">
        <f t="shared" si="47"/>
        <v>0.0</v>
      </c>
      <c r="BR35" s="38">
        <f t="shared" si="48"/>
        <v>0.0</v>
      </c>
      <c r="BS35" s="38">
        <f t="shared" si="49"/>
        <v>0.0</v>
      </c>
      <c r="BT35" s="38">
        <f t="shared" si="50"/>
        <v>0.0</v>
      </c>
      <c r="BU35" s="38">
        <f t="shared" si="51"/>
        <v>0.0</v>
      </c>
      <c r="BV35" s="38">
        <f t="shared" si="52"/>
        <v>0.0</v>
      </c>
      <c r="BW35" s="38">
        <f t="shared" si="53"/>
        <v>0.0</v>
      </c>
      <c r="BX35" s="38">
        <f t="shared" si="54"/>
        <v>0.0</v>
      </c>
      <c r="BY35" s="38">
        <f t="shared" si="55"/>
        <v>0.0</v>
      </c>
      <c r="BZ35" s="38">
        <f t="shared" si="56"/>
        <v>0.0</v>
      </c>
      <c r="CA35" s="38">
        <f t="shared" si="57"/>
        <v>0.0</v>
      </c>
      <c r="CB35" s="38">
        <f t="shared" si="58"/>
        <v>0.0</v>
      </c>
      <c r="CC35" s="38">
        <f t="shared" si="59"/>
        <v>0.0</v>
      </c>
      <c r="CD35" s="38">
        <f t="shared" si="60"/>
        <v>0.0</v>
      </c>
      <c r="CE35" s="38">
        <f t="shared" si="61"/>
        <v>0.0</v>
      </c>
      <c r="CF35" s="38">
        <f t="shared" si="62"/>
        <v>0.0</v>
      </c>
      <c r="CG35" s="38">
        <f t="shared" si="63"/>
        <v>0.0</v>
      </c>
      <c r="CH35" s="38">
        <f t="shared" si="64"/>
        <v>0.0</v>
      </c>
      <c r="CI35" s="38">
        <f t="shared" si="65"/>
        <v>0.0</v>
      </c>
      <c r="CJ35" s="38"/>
      <c r="CK35" s="13">
        <f t="shared" si="99"/>
        <v>0.0</v>
      </c>
    </row>
    <row r="36" spans="8:8" ht="47.0" customHeight="1">
      <c r="A36" s="27" t="str">
        <f t="shared" si="98"/>
        <v/>
      </c>
      <c r="B36" s="28"/>
      <c r="C36" s="50"/>
      <c r="D36" s="48"/>
      <c r="E36" s="47"/>
      <c r="F36" s="31">
        <f t="shared" si="15"/>
        <v>0.0</v>
      </c>
      <c r="G36" s="47"/>
      <c r="H36" s="48"/>
      <c r="I36" s="31">
        <f t="shared" si="16"/>
        <v>0.0</v>
      </c>
      <c r="J36" s="48"/>
      <c r="K36" s="48"/>
      <c r="L36" s="31">
        <f t="shared" si="17"/>
        <v>0.0</v>
      </c>
      <c r="M36" s="47"/>
      <c r="N36" s="47"/>
      <c r="O36" s="31">
        <f t="shared" si="18"/>
        <v>0.0</v>
      </c>
      <c r="P36" s="48"/>
      <c r="Q36" s="48"/>
      <c r="R36" s="31">
        <f t="shared" si="19"/>
        <v>0.0</v>
      </c>
      <c r="S36" s="48"/>
      <c r="T36" s="48"/>
      <c r="U36" s="31">
        <f t="shared" si="20"/>
        <v>0.0</v>
      </c>
      <c r="V36" s="47"/>
      <c r="W36" s="48"/>
      <c r="X36" s="31">
        <f t="shared" si="21"/>
        <v>0.0</v>
      </c>
      <c r="Y36" s="31"/>
      <c r="Z36" s="31"/>
      <c r="AA36" s="31"/>
      <c r="AB36" s="55">
        <f t="shared" si="22"/>
        <v>0.0</v>
      </c>
      <c r="AC36" s="33"/>
      <c r="AD36" s="34"/>
      <c r="AE36" s="35">
        <f t="shared" si="23"/>
        <v>0.0</v>
      </c>
      <c r="AF36" s="34"/>
      <c r="AG36" s="35">
        <f t="shared" si="24"/>
        <v>0.0</v>
      </c>
      <c r="AH36" s="34"/>
      <c r="AI36" s="35">
        <f t="shared" si="25"/>
        <v>0.0</v>
      </c>
      <c r="AJ36" s="34"/>
      <c r="AK36" s="35">
        <f t="shared" si="26"/>
        <v>0.0</v>
      </c>
      <c r="AL36" s="56"/>
      <c r="AM36" s="35">
        <f t="shared" si="27"/>
        <v>0.0</v>
      </c>
      <c r="AN36" s="34"/>
      <c r="AO36" s="35">
        <f t="shared" si="28"/>
        <v>0.0</v>
      </c>
      <c r="AP36" s="36">
        <f t="shared" si="29"/>
        <v>0.0</v>
      </c>
      <c r="AQ36" s="34"/>
      <c r="AR36" s="34"/>
      <c r="AS36" s="34"/>
      <c r="AT36" s="55">
        <f t="shared" si="30"/>
        <v>0.0</v>
      </c>
      <c r="AU36" s="37"/>
      <c r="AV36" s="38"/>
      <c r="AW36" s="38"/>
      <c r="AX36" s="38"/>
      <c r="AY36" s="38"/>
      <c r="AZ36" s="39" t="e">
        <f>VLOOKUP(C36,Employees!D:H,5,FALSE)</f>
        <v>#N/A</v>
      </c>
      <c r="BA36" s="38">
        <f t="shared" si="31"/>
        <v>0.0</v>
      </c>
      <c r="BB36" s="38">
        <f t="shared" si="32"/>
        <v>0.0</v>
      </c>
      <c r="BC36" s="38">
        <f t="shared" si="33"/>
        <v>0.0</v>
      </c>
      <c r="BD36" s="38">
        <f t="shared" si="34"/>
        <v>0.0</v>
      </c>
      <c r="BE36" s="38">
        <f t="shared" si="35"/>
        <v>0.0</v>
      </c>
      <c r="BF36" s="38">
        <f t="shared" si="36"/>
        <v>0.0</v>
      </c>
      <c r="BG36" s="38">
        <f t="shared" si="37"/>
        <v>0.0</v>
      </c>
      <c r="BH36" s="38">
        <f t="shared" si="38"/>
        <v>0.0</v>
      </c>
      <c r="BI36" s="38">
        <f t="shared" si="39"/>
        <v>0.0</v>
      </c>
      <c r="BJ36" s="38">
        <f t="shared" si="40"/>
        <v>0.0</v>
      </c>
      <c r="BK36" s="38">
        <f t="shared" si="41"/>
        <v>0.0</v>
      </c>
      <c r="BL36" s="38">
        <f t="shared" si="42"/>
        <v>0.0</v>
      </c>
      <c r="BM36" s="38">
        <f t="shared" si="43"/>
        <v>0.0</v>
      </c>
      <c r="BN36" s="38">
        <f t="shared" si="44"/>
        <v>0.0</v>
      </c>
      <c r="BO36" s="38">
        <f t="shared" si="45"/>
        <v>0.0</v>
      </c>
      <c r="BP36" s="38">
        <f t="shared" si="46"/>
        <v>0.0</v>
      </c>
      <c r="BQ36" s="38">
        <f t="shared" si="47"/>
        <v>0.0</v>
      </c>
      <c r="BR36" s="38">
        <f t="shared" si="48"/>
        <v>0.0</v>
      </c>
      <c r="BS36" s="38">
        <f t="shared" si="49"/>
        <v>0.0</v>
      </c>
      <c r="BT36" s="38">
        <f t="shared" si="50"/>
        <v>0.0</v>
      </c>
      <c r="BU36" s="38">
        <f t="shared" si="51"/>
        <v>0.0</v>
      </c>
      <c r="BV36" s="38">
        <f t="shared" si="52"/>
        <v>0.0</v>
      </c>
      <c r="BW36" s="38">
        <f t="shared" si="53"/>
        <v>0.0</v>
      </c>
      <c r="BX36" s="38">
        <f t="shared" si="54"/>
        <v>0.0</v>
      </c>
      <c r="BY36" s="38">
        <f t="shared" si="55"/>
        <v>0.0</v>
      </c>
      <c r="BZ36" s="38">
        <f t="shared" si="56"/>
        <v>0.0</v>
      </c>
      <c r="CA36" s="38">
        <f t="shared" si="57"/>
        <v>0.0</v>
      </c>
      <c r="CB36" s="38">
        <f t="shared" si="58"/>
        <v>0.0</v>
      </c>
      <c r="CC36" s="38">
        <f t="shared" si="59"/>
        <v>0.0</v>
      </c>
      <c r="CD36" s="38">
        <f t="shared" si="60"/>
        <v>0.0</v>
      </c>
      <c r="CE36" s="38">
        <f t="shared" si="61"/>
        <v>0.0</v>
      </c>
      <c r="CF36" s="38">
        <f t="shared" si="62"/>
        <v>0.0</v>
      </c>
      <c r="CG36" s="38">
        <f t="shared" si="63"/>
        <v>0.0</v>
      </c>
      <c r="CH36" s="38">
        <f t="shared" si="64"/>
        <v>0.0</v>
      </c>
      <c r="CI36" s="38">
        <f t="shared" si="65"/>
        <v>0.0</v>
      </c>
      <c r="CJ36" s="38"/>
      <c r="CK36" s="13">
        <f t="shared" si="99"/>
        <v>0.0</v>
      </c>
    </row>
    <row r="37" spans="8:8" ht="47.0" customHeight="1">
      <c r="A37" s="27" t="str">
        <f t="shared" si="98"/>
        <v/>
      </c>
      <c r="B37" s="28"/>
      <c r="C37" s="50"/>
      <c r="D37" s="48"/>
      <c r="E37" s="47"/>
      <c r="F37" s="31">
        <f t="shared" si="15"/>
        <v>0.0</v>
      </c>
      <c r="G37" s="47"/>
      <c r="H37" s="48"/>
      <c r="I37" s="31">
        <f t="shared" si="16"/>
        <v>0.0</v>
      </c>
      <c r="J37" s="48"/>
      <c r="K37" s="48"/>
      <c r="L37" s="31">
        <f t="shared" si="17"/>
        <v>0.0</v>
      </c>
      <c r="M37" s="47"/>
      <c r="N37" s="47"/>
      <c r="O37" s="31">
        <f t="shared" si="18"/>
        <v>0.0</v>
      </c>
      <c r="P37" s="48"/>
      <c r="Q37" s="48"/>
      <c r="R37" s="31">
        <f t="shared" si="19"/>
        <v>0.0</v>
      </c>
      <c r="S37" s="48"/>
      <c r="T37" s="48"/>
      <c r="U37" s="31">
        <f t="shared" si="20"/>
        <v>0.0</v>
      </c>
      <c r="V37" s="47"/>
      <c r="W37" s="48"/>
      <c r="X37" s="31">
        <f t="shared" si="21"/>
        <v>0.0</v>
      </c>
      <c r="Y37" s="31"/>
      <c r="Z37" s="31"/>
      <c r="AA37" s="31"/>
      <c r="AB37" s="55">
        <f t="shared" si="22"/>
        <v>0.0</v>
      </c>
      <c r="AC37" s="33"/>
      <c r="AD37" s="34"/>
      <c r="AE37" s="35">
        <f t="shared" si="23"/>
        <v>0.0</v>
      </c>
      <c r="AF37" s="34"/>
      <c r="AG37" s="35">
        <f t="shared" si="24"/>
        <v>0.0</v>
      </c>
      <c r="AH37" s="34"/>
      <c r="AI37" s="35">
        <f t="shared" si="25"/>
        <v>0.0</v>
      </c>
      <c r="AJ37" s="34"/>
      <c r="AK37" s="35">
        <f t="shared" si="26"/>
        <v>0.0</v>
      </c>
      <c r="AL37" s="56"/>
      <c r="AM37" s="35">
        <f t="shared" si="27"/>
        <v>0.0</v>
      </c>
      <c r="AN37" s="34"/>
      <c r="AO37" s="35">
        <f t="shared" si="28"/>
        <v>0.0</v>
      </c>
      <c r="AP37" s="36">
        <f t="shared" si="29"/>
        <v>0.0</v>
      </c>
      <c r="AQ37" s="34"/>
      <c r="AR37" s="34"/>
      <c r="AS37" s="34"/>
      <c r="AT37" s="55">
        <f t="shared" si="30"/>
        <v>0.0</v>
      </c>
      <c r="AU37" s="37"/>
      <c r="AV37" s="38"/>
      <c r="AW37" s="38"/>
      <c r="AX37" s="38"/>
      <c r="AY37" s="38"/>
      <c r="AZ37" s="39" t="e">
        <f>VLOOKUP(C37,Employees!D:H,5,FALSE)</f>
        <v>#N/A</v>
      </c>
      <c r="BA37" s="38">
        <f t="shared" si="31"/>
        <v>0.0</v>
      </c>
      <c r="BB37" s="38">
        <f t="shared" si="32"/>
        <v>0.0</v>
      </c>
      <c r="BC37" s="38">
        <f t="shared" si="33"/>
        <v>0.0</v>
      </c>
      <c r="BD37" s="38">
        <f t="shared" si="34"/>
        <v>0.0</v>
      </c>
      <c r="BE37" s="38">
        <f t="shared" si="35"/>
        <v>0.0</v>
      </c>
      <c r="BF37" s="38">
        <f t="shared" si="36"/>
        <v>0.0</v>
      </c>
      <c r="BG37" s="38">
        <f t="shared" si="37"/>
        <v>0.0</v>
      </c>
      <c r="BH37" s="38">
        <f t="shared" si="38"/>
        <v>0.0</v>
      </c>
      <c r="BI37" s="38">
        <f t="shared" si="39"/>
        <v>0.0</v>
      </c>
      <c r="BJ37" s="38">
        <f t="shared" si="40"/>
        <v>0.0</v>
      </c>
      <c r="BK37" s="38">
        <f t="shared" si="41"/>
        <v>0.0</v>
      </c>
      <c r="BL37" s="38">
        <f t="shared" si="42"/>
        <v>0.0</v>
      </c>
      <c r="BM37" s="38">
        <f t="shared" si="43"/>
        <v>0.0</v>
      </c>
      <c r="BN37" s="38">
        <f t="shared" si="44"/>
        <v>0.0</v>
      </c>
      <c r="BO37" s="38">
        <f t="shared" si="45"/>
        <v>0.0</v>
      </c>
      <c r="BP37" s="38">
        <f t="shared" si="46"/>
        <v>0.0</v>
      </c>
      <c r="BQ37" s="38">
        <f t="shared" si="47"/>
        <v>0.0</v>
      </c>
      <c r="BR37" s="38">
        <f t="shared" si="48"/>
        <v>0.0</v>
      </c>
      <c r="BS37" s="38">
        <f t="shared" si="49"/>
        <v>0.0</v>
      </c>
      <c r="BT37" s="38">
        <f t="shared" si="50"/>
        <v>0.0</v>
      </c>
      <c r="BU37" s="38">
        <f t="shared" si="51"/>
        <v>0.0</v>
      </c>
      <c r="BV37" s="38">
        <f t="shared" si="52"/>
        <v>0.0</v>
      </c>
      <c r="BW37" s="38">
        <f t="shared" si="53"/>
        <v>0.0</v>
      </c>
      <c r="BX37" s="38">
        <f t="shared" si="54"/>
        <v>0.0</v>
      </c>
      <c r="BY37" s="38">
        <f t="shared" si="55"/>
        <v>0.0</v>
      </c>
      <c r="BZ37" s="38">
        <f t="shared" si="56"/>
        <v>0.0</v>
      </c>
      <c r="CA37" s="38">
        <f t="shared" si="57"/>
        <v>0.0</v>
      </c>
      <c r="CB37" s="38">
        <f t="shared" si="58"/>
        <v>0.0</v>
      </c>
      <c r="CC37" s="38">
        <f t="shared" si="59"/>
        <v>0.0</v>
      </c>
      <c r="CD37" s="38">
        <f t="shared" si="60"/>
        <v>0.0</v>
      </c>
      <c r="CE37" s="38">
        <f t="shared" si="61"/>
        <v>0.0</v>
      </c>
      <c r="CF37" s="38">
        <f t="shared" si="62"/>
        <v>0.0</v>
      </c>
      <c r="CG37" s="38">
        <f t="shared" si="63"/>
        <v>0.0</v>
      </c>
      <c r="CH37" s="38">
        <f t="shared" si="64"/>
        <v>0.0</v>
      </c>
      <c r="CI37" s="38">
        <f t="shared" si="65"/>
        <v>0.0</v>
      </c>
      <c r="CJ37" s="38"/>
      <c r="CK37" s="13">
        <f t="shared" si="99"/>
        <v>0.0</v>
      </c>
    </row>
    <row r="38" spans="8:8" ht="47.0" customHeight="1">
      <c r="A38" s="27" t="str">
        <f t="shared" si="98"/>
        <v/>
      </c>
      <c r="B38" s="28"/>
      <c r="C38" s="50"/>
      <c r="D38" s="48"/>
      <c r="E38" s="47"/>
      <c r="F38" s="31">
        <f t="shared" si="15"/>
        <v>0.0</v>
      </c>
      <c r="G38" s="47"/>
      <c r="H38" s="48"/>
      <c r="I38" s="31">
        <f t="shared" si="16"/>
        <v>0.0</v>
      </c>
      <c r="J38" s="48"/>
      <c r="K38" s="48"/>
      <c r="L38" s="31">
        <f t="shared" si="17"/>
        <v>0.0</v>
      </c>
      <c r="M38" s="47"/>
      <c r="N38" s="47"/>
      <c r="O38" s="31">
        <f t="shared" si="18"/>
        <v>0.0</v>
      </c>
      <c r="P38" s="48"/>
      <c r="Q38" s="48"/>
      <c r="R38" s="31">
        <f t="shared" si="19"/>
        <v>0.0</v>
      </c>
      <c r="S38" s="48"/>
      <c r="T38" s="48"/>
      <c r="U38" s="31">
        <f t="shared" si="20"/>
        <v>0.0</v>
      </c>
      <c r="V38" s="47"/>
      <c r="W38" s="48"/>
      <c r="X38" s="31">
        <f t="shared" si="21"/>
        <v>0.0</v>
      </c>
      <c r="Y38" s="31"/>
      <c r="Z38" s="31"/>
      <c r="AA38" s="31"/>
      <c r="AB38" s="55">
        <f t="shared" si="22"/>
        <v>0.0</v>
      </c>
      <c r="AC38" s="33"/>
      <c r="AD38" s="34"/>
      <c r="AE38" s="35">
        <f t="shared" si="23"/>
        <v>0.0</v>
      </c>
      <c r="AF38" s="34"/>
      <c r="AG38" s="35">
        <f t="shared" si="24"/>
        <v>0.0</v>
      </c>
      <c r="AH38" s="34"/>
      <c r="AI38" s="35">
        <f t="shared" si="25"/>
        <v>0.0</v>
      </c>
      <c r="AJ38" s="34"/>
      <c r="AK38" s="35">
        <f t="shared" si="26"/>
        <v>0.0</v>
      </c>
      <c r="AL38" s="56"/>
      <c r="AM38" s="35">
        <f t="shared" si="27"/>
        <v>0.0</v>
      </c>
      <c r="AN38" s="34"/>
      <c r="AO38" s="35">
        <f t="shared" si="28"/>
        <v>0.0</v>
      </c>
      <c r="AP38" s="36">
        <f t="shared" si="29"/>
        <v>0.0</v>
      </c>
      <c r="AQ38" s="34"/>
      <c r="AR38" s="34"/>
      <c r="AS38" s="34"/>
      <c r="AT38" s="55">
        <f t="shared" si="30"/>
        <v>0.0</v>
      </c>
      <c r="AU38" s="37"/>
      <c r="AV38" s="38"/>
      <c r="AW38" s="38"/>
      <c r="AX38" s="38"/>
      <c r="AY38" s="38"/>
      <c r="AZ38" s="39" t="e">
        <f>VLOOKUP(C38,Employees!D:H,5,FALSE)</f>
        <v>#N/A</v>
      </c>
      <c r="BA38" s="38">
        <f t="shared" si="31"/>
        <v>0.0</v>
      </c>
      <c r="BB38" s="38">
        <f t="shared" si="32"/>
        <v>0.0</v>
      </c>
      <c r="BC38" s="38">
        <f t="shared" si="33"/>
        <v>0.0</v>
      </c>
      <c r="BD38" s="38">
        <f t="shared" si="34"/>
        <v>0.0</v>
      </c>
      <c r="BE38" s="38">
        <f t="shared" si="35"/>
        <v>0.0</v>
      </c>
      <c r="BF38" s="38">
        <f t="shared" si="36"/>
        <v>0.0</v>
      </c>
      <c r="BG38" s="38">
        <f t="shared" si="37"/>
        <v>0.0</v>
      </c>
      <c r="BH38" s="38">
        <f t="shared" si="38"/>
        <v>0.0</v>
      </c>
      <c r="BI38" s="38">
        <f t="shared" si="39"/>
        <v>0.0</v>
      </c>
      <c r="BJ38" s="38">
        <f t="shared" si="40"/>
        <v>0.0</v>
      </c>
      <c r="BK38" s="38">
        <f t="shared" si="41"/>
        <v>0.0</v>
      </c>
      <c r="BL38" s="38">
        <f t="shared" si="42"/>
        <v>0.0</v>
      </c>
      <c r="BM38" s="38">
        <f t="shared" si="43"/>
        <v>0.0</v>
      </c>
      <c r="BN38" s="38">
        <f t="shared" si="44"/>
        <v>0.0</v>
      </c>
      <c r="BO38" s="38">
        <f t="shared" si="45"/>
        <v>0.0</v>
      </c>
      <c r="BP38" s="38">
        <f t="shared" si="46"/>
        <v>0.0</v>
      </c>
      <c r="BQ38" s="38">
        <f t="shared" si="47"/>
        <v>0.0</v>
      </c>
      <c r="BR38" s="38">
        <f t="shared" si="48"/>
        <v>0.0</v>
      </c>
      <c r="BS38" s="38">
        <f t="shared" si="49"/>
        <v>0.0</v>
      </c>
      <c r="BT38" s="38">
        <f t="shared" si="50"/>
        <v>0.0</v>
      </c>
      <c r="BU38" s="38">
        <f t="shared" si="51"/>
        <v>0.0</v>
      </c>
      <c r="BV38" s="38">
        <f t="shared" si="52"/>
        <v>0.0</v>
      </c>
      <c r="BW38" s="38">
        <f t="shared" si="53"/>
        <v>0.0</v>
      </c>
      <c r="BX38" s="38">
        <f t="shared" si="54"/>
        <v>0.0</v>
      </c>
      <c r="BY38" s="38">
        <f t="shared" si="55"/>
        <v>0.0</v>
      </c>
      <c r="BZ38" s="38">
        <f t="shared" si="56"/>
        <v>0.0</v>
      </c>
      <c r="CA38" s="38">
        <f t="shared" si="57"/>
        <v>0.0</v>
      </c>
      <c r="CB38" s="38">
        <f t="shared" si="58"/>
        <v>0.0</v>
      </c>
      <c r="CC38" s="38">
        <f t="shared" si="59"/>
        <v>0.0</v>
      </c>
      <c r="CD38" s="38">
        <f t="shared" si="60"/>
        <v>0.0</v>
      </c>
      <c r="CE38" s="38">
        <f t="shared" si="61"/>
        <v>0.0</v>
      </c>
      <c r="CF38" s="38">
        <f t="shared" si="62"/>
        <v>0.0</v>
      </c>
      <c r="CG38" s="38">
        <f t="shared" si="63"/>
        <v>0.0</v>
      </c>
      <c r="CH38" s="38">
        <f t="shared" si="64"/>
        <v>0.0</v>
      </c>
      <c r="CI38" s="38">
        <f t="shared" si="65"/>
        <v>0.0</v>
      </c>
      <c r="CJ38" s="38"/>
      <c r="CK38" s="13">
        <f t="shared" si="99"/>
        <v>0.0</v>
      </c>
    </row>
    <row r="39" spans="8:8" ht="47.0" customHeight="1">
      <c r="A39" s="27" t="str">
        <f t="shared" si="98"/>
        <v/>
      </c>
      <c r="B39" s="28"/>
      <c r="C39" s="50"/>
      <c r="D39" s="48"/>
      <c r="E39" s="47"/>
      <c r="F39" s="31">
        <f t="shared" si="15"/>
        <v>0.0</v>
      </c>
      <c r="G39" s="47"/>
      <c r="H39" s="48"/>
      <c r="I39" s="31">
        <f t="shared" si="16"/>
        <v>0.0</v>
      </c>
      <c r="J39" s="48"/>
      <c r="K39" s="48"/>
      <c r="L39" s="31">
        <f t="shared" si="17"/>
        <v>0.0</v>
      </c>
      <c r="M39" s="47"/>
      <c r="N39" s="47"/>
      <c r="O39" s="31">
        <f t="shared" si="18"/>
        <v>0.0</v>
      </c>
      <c r="P39" s="48"/>
      <c r="Q39" s="48"/>
      <c r="R39" s="31">
        <f t="shared" si="19"/>
        <v>0.0</v>
      </c>
      <c r="S39" s="48"/>
      <c r="T39" s="48"/>
      <c r="U39" s="31">
        <f t="shared" si="20"/>
        <v>0.0</v>
      </c>
      <c r="V39" s="47"/>
      <c r="W39" s="48"/>
      <c r="X39" s="31">
        <f t="shared" si="21"/>
        <v>0.0</v>
      </c>
      <c r="Y39" s="31"/>
      <c r="Z39" s="31"/>
      <c r="AA39" s="31"/>
      <c r="AB39" s="55">
        <f t="shared" si="22"/>
        <v>0.0</v>
      </c>
      <c r="AC39" s="33"/>
      <c r="AD39" s="34"/>
      <c r="AE39" s="35">
        <f t="shared" si="23"/>
        <v>0.0</v>
      </c>
      <c r="AF39" s="34"/>
      <c r="AG39" s="35">
        <f t="shared" si="24"/>
        <v>0.0</v>
      </c>
      <c r="AH39" s="34"/>
      <c r="AI39" s="35">
        <f t="shared" si="25"/>
        <v>0.0</v>
      </c>
      <c r="AJ39" s="34"/>
      <c r="AK39" s="35">
        <f t="shared" si="26"/>
        <v>0.0</v>
      </c>
      <c r="AL39" s="56"/>
      <c r="AM39" s="35">
        <f t="shared" si="27"/>
        <v>0.0</v>
      </c>
      <c r="AN39" s="34"/>
      <c r="AO39" s="35">
        <f t="shared" si="28"/>
        <v>0.0</v>
      </c>
      <c r="AP39" s="36">
        <f t="shared" si="29"/>
        <v>0.0</v>
      </c>
      <c r="AQ39" s="34"/>
      <c r="AR39" s="34"/>
      <c r="AS39" s="34"/>
      <c r="AT39" s="55">
        <f t="shared" si="30"/>
        <v>0.0</v>
      </c>
      <c r="AU39" s="37"/>
      <c r="AV39" s="38"/>
      <c r="AW39" s="38"/>
      <c r="AX39" s="38"/>
      <c r="AY39" s="38"/>
      <c r="AZ39" s="39" t="e">
        <f>VLOOKUP(C39,Employees!D:H,5,FALSE)</f>
        <v>#N/A</v>
      </c>
      <c r="BA39" s="38">
        <f t="shared" si="31"/>
        <v>0.0</v>
      </c>
      <c r="BB39" s="38">
        <f t="shared" si="32"/>
        <v>0.0</v>
      </c>
      <c r="BC39" s="38">
        <f t="shared" si="33"/>
        <v>0.0</v>
      </c>
      <c r="BD39" s="38">
        <f t="shared" si="34"/>
        <v>0.0</v>
      </c>
      <c r="BE39" s="38">
        <f t="shared" si="35"/>
        <v>0.0</v>
      </c>
      <c r="BF39" s="38">
        <f t="shared" si="36"/>
        <v>0.0</v>
      </c>
      <c r="BG39" s="38">
        <f t="shared" si="37"/>
        <v>0.0</v>
      </c>
      <c r="BH39" s="38">
        <f t="shared" si="38"/>
        <v>0.0</v>
      </c>
      <c r="BI39" s="38">
        <f t="shared" si="39"/>
        <v>0.0</v>
      </c>
      <c r="BJ39" s="38">
        <f t="shared" si="40"/>
        <v>0.0</v>
      </c>
      <c r="BK39" s="38">
        <f t="shared" si="41"/>
        <v>0.0</v>
      </c>
      <c r="BL39" s="38">
        <f t="shared" si="42"/>
        <v>0.0</v>
      </c>
      <c r="BM39" s="38">
        <f t="shared" si="43"/>
        <v>0.0</v>
      </c>
      <c r="BN39" s="38">
        <f t="shared" si="44"/>
        <v>0.0</v>
      </c>
      <c r="BO39" s="38">
        <f t="shared" si="45"/>
        <v>0.0</v>
      </c>
      <c r="BP39" s="38">
        <f t="shared" si="46"/>
        <v>0.0</v>
      </c>
      <c r="BQ39" s="38">
        <f t="shared" si="47"/>
        <v>0.0</v>
      </c>
      <c r="BR39" s="38">
        <f t="shared" si="48"/>
        <v>0.0</v>
      </c>
      <c r="BS39" s="38">
        <f t="shared" si="49"/>
        <v>0.0</v>
      </c>
      <c r="BT39" s="38">
        <f t="shared" si="50"/>
        <v>0.0</v>
      </c>
      <c r="BU39" s="38">
        <f t="shared" si="51"/>
        <v>0.0</v>
      </c>
      <c r="BV39" s="38">
        <f t="shared" si="52"/>
        <v>0.0</v>
      </c>
      <c r="BW39" s="38">
        <f t="shared" si="53"/>
        <v>0.0</v>
      </c>
      <c r="BX39" s="38">
        <f t="shared" si="54"/>
        <v>0.0</v>
      </c>
      <c r="BY39" s="38">
        <f t="shared" si="55"/>
        <v>0.0</v>
      </c>
      <c r="BZ39" s="38">
        <f t="shared" si="56"/>
        <v>0.0</v>
      </c>
      <c r="CA39" s="38">
        <f t="shared" si="57"/>
        <v>0.0</v>
      </c>
      <c r="CB39" s="38">
        <f t="shared" si="58"/>
        <v>0.0</v>
      </c>
      <c r="CC39" s="38">
        <f t="shared" si="59"/>
        <v>0.0</v>
      </c>
      <c r="CD39" s="38">
        <f t="shared" si="60"/>
        <v>0.0</v>
      </c>
      <c r="CE39" s="38">
        <f t="shared" si="61"/>
        <v>0.0</v>
      </c>
      <c r="CF39" s="38">
        <f t="shared" si="62"/>
        <v>0.0</v>
      </c>
      <c r="CG39" s="38">
        <f t="shared" si="63"/>
        <v>0.0</v>
      </c>
      <c r="CH39" s="38">
        <f t="shared" si="64"/>
        <v>0.0</v>
      </c>
      <c r="CI39" s="38">
        <f t="shared" si="65"/>
        <v>0.0</v>
      </c>
      <c r="CJ39" s="38"/>
      <c r="CK39" s="13">
        <f t="shared" si="99"/>
        <v>0.0</v>
      </c>
    </row>
    <row r="40" spans="8:8" ht="47.0" customHeight="1">
      <c r="A40" s="27" t="str">
        <f t="shared" si="98"/>
        <v/>
      </c>
      <c r="B40" s="28"/>
      <c r="C40" s="50"/>
      <c r="D40" s="48"/>
      <c r="E40" s="47"/>
      <c r="F40" s="31">
        <f t="shared" si="15"/>
        <v>0.0</v>
      </c>
      <c r="G40" s="47"/>
      <c r="H40" s="48"/>
      <c r="I40" s="31">
        <f t="shared" si="16"/>
        <v>0.0</v>
      </c>
      <c r="J40" s="48"/>
      <c r="K40" s="48"/>
      <c r="L40" s="31">
        <f t="shared" si="17"/>
        <v>0.0</v>
      </c>
      <c r="M40" s="47"/>
      <c r="N40" s="47"/>
      <c r="O40" s="31">
        <f t="shared" si="18"/>
        <v>0.0</v>
      </c>
      <c r="P40" s="48"/>
      <c r="Q40" s="48"/>
      <c r="R40" s="31">
        <f t="shared" si="19"/>
        <v>0.0</v>
      </c>
      <c r="S40" s="48"/>
      <c r="T40" s="48"/>
      <c r="U40" s="31">
        <f t="shared" si="20"/>
        <v>0.0</v>
      </c>
      <c r="V40" s="47"/>
      <c r="W40" s="48"/>
      <c r="X40" s="31">
        <f t="shared" si="21"/>
        <v>0.0</v>
      </c>
      <c r="Y40" s="31"/>
      <c r="Z40" s="31"/>
      <c r="AA40" s="31"/>
      <c r="AB40" s="55">
        <f t="shared" si="22"/>
        <v>0.0</v>
      </c>
      <c r="AC40" s="33"/>
      <c r="AD40" s="34"/>
      <c r="AE40" s="35">
        <f t="shared" si="23"/>
        <v>0.0</v>
      </c>
      <c r="AF40" s="34"/>
      <c r="AG40" s="35">
        <f t="shared" si="24"/>
        <v>0.0</v>
      </c>
      <c r="AH40" s="34"/>
      <c r="AI40" s="35">
        <f t="shared" si="25"/>
        <v>0.0</v>
      </c>
      <c r="AJ40" s="34"/>
      <c r="AK40" s="35">
        <f t="shared" si="26"/>
        <v>0.0</v>
      </c>
      <c r="AL40" s="56"/>
      <c r="AM40" s="35">
        <f t="shared" si="27"/>
        <v>0.0</v>
      </c>
      <c r="AN40" s="34"/>
      <c r="AO40" s="35">
        <f t="shared" si="28"/>
        <v>0.0</v>
      </c>
      <c r="AP40" s="36">
        <f t="shared" si="29"/>
        <v>0.0</v>
      </c>
      <c r="AQ40" s="34"/>
      <c r="AR40" s="34"/>
      <c r="AS40" s="34"/>
      <c r="AT40" s="55">
        <f t="shared" si="30"/>
        <v>0.0</v>
      </c>
      <c r="AU40" s="37"/>
      <c r="AV40" s="38"/>
      <c r="AW40" s="38"/>
      <c r="AX40" s="38"/>
      <c r="AY40" s="38"/>
      <c r="AZ40" s="39" t="e">
        <f>VLOOKUP(C40,Employees!D:H,5,FALSE)</f>
        <v>#N/A</v>
      </c>
      <c r="BA40" s="38">
        <f t="shared" si="31"/>
        <v>0.0</v>
      </c>
      <c r="BB40" s="38">
        <f t="shared" si="32"/>
        <v>0.0</v>
      </c>
      <c r="BC40" s="38">
        <f t="shared" si="33"/>
        <v>0.0</v>
      </c>
      <c r="BD40" s="38">
        <f t="shared" si="34"/>
        <v>0.0</v>
      </c>
      <c r="BE40" s="38">
        <f t="shared" si="35"/>
        <v>0.0</v>
      </c>
      <c r="BF40" s="38">
        <f t="shared" si="36"/>
        <v>0.0</v>
      </c>
      <c r="BG40" s="38">
        <f t="shared" si="37"/>
        <v>0.0</v>
      </c>
      <c r="BH40" s="38">
        <f t="shared" si="38"/>
        <v>0.0</v>
      </c>
      <c r="BI40" s="38">
        <f t="shared" si="39"/>
        <v>0.0</v>
      </c>
      <c r="BJ40" s="38">
        <f t="shared" si="40"/>
        <v>0.0</v>
      </c>
      <c r="BK40" s="38">
        <f t="shared" si="41"/>
        <v>0.0</v>
      </c>
      <c r="BL40" s="38">
        <f t="shared" si="42"/>
        <v>0.0</v>
      </c>
      <c r="BM40" s="38">
        <f t="shared" si="43"/>
        <v>0.0</v>
      </c>
      <c r="BN40" s="38">
        <f t="shared" si="44"/>
        <v>0.0</v>
      </c>
      <c r="BO40" s="38">
        <f t="shared" si="45"/>
        <v>0.0</v>
      </c>
      <c r="BP40" s="38">
        <f t="shared" si="46"/>
        <v>0.0</v>
      </c>
      <c r="BQ40" s="38">
        <f t="shared" si="47"/>
        <v>0.0</v>
      </c>
      <c r="BR40" s="38">
        <f t="shared" si="48"/>
        <v>0.0</v>
      </c>
      <c r="BS40" s="38">
        <f t="shared" si="49"/>
        <v>0.0</v>
      </c>
      <c r="BT40" s="38">
        <f t="shared" si="50"/>
        <v>0.0</v>
      </c>
      <c r="BU40" s="38">
        <f t="shared" si="51"/>
        <v>0.0</v>
      </c>
      <c r="BV40" s="38">
        <f t="shared" si="52"/>
        <v>0.0</v>
      </c>
      <c r="BW40" s="38">
        <f t="shared" si="53"/>
        <v>0.0</v>
      </c>
      <c r="BX40" s="38">
        <f t="shared" si="54"/>
        <v>0.0</v>
      </c>
      <c r="BY40" s="38">
        <f t="shared" si="55"/>
        <v>0.0</v>
      </c>
      <c r="BZ40" s="38">
        <f t="shared" si="56"/>
        <v>0.0</v>
      </c>
      <c r="CA40" s="38">
        <f t="shared" si="57"/>
        <v>0.0</v>
      </c>
      <c r="CB40" s="38">
        <f t="shared" si="58"/>
        <v>0.0</v>
      </c>
      <c r="CC40" s="38">
        <f t="shared" si="59"/>
        <v>0.0</v>
      </c>
      <c r="CD40" s="38">
        <f t="shared" si="60"/>
        <v>0.0</v>
      </c>
      <c r="CE40" s="38">
        <f t="shared" si="61"/>
        <v>0.0</v>
      </c>
      <c r="CF40" s="38">
        <f t="shared" si="62"/>
        <v>0.0</v>
      </c>
      <c r="CG40" s="38">
        <f t="shared" si="63"/>
        <v>0.0</v>
      </c>
      <c r="CH40" s="38">
        <f t="shared" si="64"/>
        <v>0.0</v>
      </c>
      <c r="CI40" s="38">
        <f t="shared" si="65"/>
        <v>0.0</v>
      </c>
      <c r="CJ40" s="38"/>
      <c r="CK40" s="13">
        <f t="shared" si="99"/>
        <v>0.0</v>
      </c>
    </row>
    <row r="41" spans="8:8" ht="47.0" customHeight="1">
      <c r="A41" s="27" t="str">
        <f t="shared" si="98"/>
        <v/>
      </c>
      <c r="B41" s="28"/>
      <c r="C41" s="50"/>
      <c r="D41" s="48"/>
      <c r="E41" s="47"/>
      <c r="F41" s="31">
        <f t="shared" si="100" ref="F41">BA41-BB41</f>
        <v>0.0</v>
      </c>
      <c r="G41" s="47"/>
      <c r="H41" s="48"/>
      <c r="I41" s="31">
        <f t="shared" si="101" ref="I41">BF41-BG41</f>
        <v>0.0</v>
      </c>
      <c r="J41" s="48"/>
      <c r="K41" s="48"/>
      <c r="L41" s="31">
        <f t="shared" si="102" ref="L41">BK41-BL41</f>
        <v>0.0</v>
      </c>
      <c r="M41" s="47"/>
      <c r="N41" s="47"/>
      <c r="O41" s="31">
        <f t="shared" si="103" ref="O41">BP41-BQ41</f>
        <v>0.0</v>
      </c>
      <c r="P41" s="48"/>
      <c r="Q41" s="48"/>
      <c r="R41" s="31">
        <f t="shared" si="104" ref="R41">BU41-BV41</f>
        <v>0.0</v>
      </c>
      <c r="S41" s="48"/>
      <c r="T41" s="48"/>
      <c r="U41" s="31">
        <f t="shared" si="105" ref="U41">BZ41-CA41</f>
        <v>0.0</v>
      </c>
      <c r="V41" s="47"/>
      <c r="W41" s="48"/>
      <c r="X41" s="31">
        <f t="shared" si="106" ref="X41">CE41-CF41</f>
        <v>0.0</v>
      </c>
      <c r="Y41" s="31"/>
      <c r="Z41" s="31"/>
      <c r="AA41" s="31"/>
      <c r="AB41" s="55">
        <f t="shared" si="107" ref="AB41">SUM(F41,I41,L41,O41,R41,U41,X41)</f>
        <v>0.0</v>
      </c>
      <c r="AC41" s="33"/>
      <c r="AD41" s="34"/>
      <c r="AE41" s="35">
        <f t="shared" si="108" ref="AE41">SUMIF($BC$1:$CI$1,AE$1,$BC41:$CI41)+AD41</f>
        <v>0.0</v>
      </c>
      <c r="AF41" s="34"/>
      <c r="AG41" s="35">
        <f t="shared" si="109" ref="AG41">SUMIF($BC$1:$CI$1,AG$1,$BC41:$CI41)+AF41</f>
        <v>0.0</v>
      </c>
      <c r="AH41" s="34"/>
      <c r="AI41" s="35">
        <f t="shared" si="110" ref="AI41">SUMIF($BC$1:$CI$1,AI$1,$BC41:$CI41)+AH41</f>
        <v>0.0</v>
      </c>
      <c r="AJ41" s="34"/>
      <c r="AK41" s="35">
        <f t="shared" si="111" ref="AK41">SUMIF($BC$1:$CI$1,AK$1,$BC41:$CI41)+AJ41</f>
        <v>0.0</v>
      </c>
      <c r="AL41" s="56"/>
      <c r="AM41" s="35">
        <f t="shared" si="112" ref="AM41">SUMIF($BC$1:$CI$1,AM$1,$BC41:$CI41)+AL41</f>
        <v>0.0</v>
      </c>
      <c r="AN41" s="34"/>
      <c r="AO41" s="35">
        <f t="shared" si="113" ref="AO41">SUMIF($BC$1:$CI$1,AO$1,$BC41:$CI41)+AN41</f>
        <v>0.0</v>
      </c>
      <c r="AP41" s="36">
        <f t="shared" si="114" ref="AP41">CK41</f>
        <v>0.0</v>
      </c>
      <c r="AQ41" s="34"/>
      <c r="AR41" s="34"/>
      <c r="AS41" s="34"/>
      <c r="AT41" s="55">
        <f t="shared" si="115" ref="AT41">AE41+AG41+AI41+AK41+AM41+AO41+SUM(AQ41:AS41)</f>
        <v>0.0</v>
      </c>
      <c r="AU41" s="37"/>
      <c r="AV41" s="38"/>
      <c r="AW41" s="38"/>
      <c r="AX41" s="38"/>
      <c r="AY41" s="38"/>
      <c r="AZ41" s="39" t="e">
        <f>VLOOKUP(C41,Employees!D:H,5,FALSE)</f>
        <v>#N/A</v>
      </c>
      <c r="BA41" s="38">
        <f t="shared" si="31"/>
        <v>0.0</v>
      </c>
      <c r="BB41" s="38">
        <f t="shared" si="32"/>
        <v>0.0</v>
      </c>
      <c r="BC41" s="38">
        <f t="shared" si="33"/>
        <v>0.0</v>
      </c>
      <c r="BD41" s="38">
        <f t="shared" si="34"/>
        <v>0.0</v>
      </c>
      <c r="BE41" s="38">
        <f t="shared" si="35"/>
        <v>0.0</v>
      </c>
      <c r="BF41" s="38">
        <f t="shared" si="36"/>
        <v>0.0</v>
      </c>
      <c r="BG41" s="38">
        <f t="shared" si="37"/>
        <v>0.0</v>
      </c>
      <c r="BH41" s="38">
        <f t="shared" si="38"/>
        <v>0.0</v>
      </c>
      <c r="BI41" s="38">
        <f t="shared" si="39"/>
        <v>0.0</v>
      </c>
      <c r="BJ41" s="38">
        <f t="shared" si="40"/>
        <v>0.0</v>
      </c>
      <c r="BK41" s="38">
        <f t="shared" si="41"/>
        <v>0.0</v>
      </c>
      <c r="BL41" s="38">
        <f t="shared" si="42"/>
        <v>0.0</v>
      </c>
      <c r="BM41" s="38">
        <f t="shared" si="43"/>
        <v>0.0</v>
      </c>
      <c r="BN41" s="38">
        <f t="shared" si="44"/>
        <v>0.0</v>
      </c>
      <c r="BO41" s="38">
        <f t="shared" si="45"/>
        <v>0.0</v>
      </c>
      <c r="BP41" s="38">
        <f t="shared" si="46"/>
        <v>0.0</v>
      </c>
      <c r="BQ41" s="38">
        <f t="shared" si="47"/>
        <v>0.0</v>
      </c>
      <c r="BR41" s="38">
        <f t="shared" si="48"/>
        <v>0.0</v>
      </c>
      <c r="BS41" s="38">
        <f t="shared" si="49"/>
        <v>0.0</v>
      </c>
      <c r="BT41" s="38">
        <f t="shared" si="50"/>
        <v>0.0</v>
      </c>
      <c r="BU41" s="38">
        <f t="shared" si="51"/>
        <v>0.0</v>
      </c>
      <c r="BV41" s="38">
        <f t="shared" si="52"/>
        <v>0.0</v>
      </c>
      <c r="BW41" s="38">
        <f t="shared" si="53"/>
        <v>0.0</v>
      </c>
      <c r="BX41" s="38">
        <f t="shared" si="54"/>
        <v>0.0</v>
      </c>
      <c r="BY41" s="38">
        <f t="shared" si="55"/>
        <v>0.0</v>
      </c>
      <c r="BZ41" s="38">
        <f t="shared" si="56"/>
        <v>0.0</v>
      </c>
      <c r="CA41" s="38">
        <f t="shared" si="57"/>
        <v>0.0</v>
      </c>
      <c r="CB41" s="38">
        <f t="shared" si="58"/>
        <v>0.0</v>
      </c>
      <c r="CC41" s="38">
        <f t="shared" si="59"/>
        <v>0.0</v>
      </c>
      <c r="CD41" s="38">
        <f t="shared" si="60"/>
        <v>0.0</v>
      </c>
      <c r="CE41" s="38">
        <f t="shared" si="61"/>
        <v>0.0</v>
      </c>
      <c r="CF41" s="38">
        <f t="shared" si="62"/>
        <v>0.0</v>
      </c>
      <c r="CG41" s="38">
        <f t="shared" si="63"/>
        <v>0.0</v>
      </c>
      <c r="CH41" s="38">
        <f t="shared" si="64"/>
        <v>0.0</v>
      </c>
      <c r="CI41" s="38">
        <f t="shared" si="65"/>
        <v>0.0</v>
      </c>
      <c r="CJ41" s="38"/>
      <c r="CK41" s="13">
        <f t="shared" si="99"/>
        <v>0.0</v>
      </c>
    </row>
    <row r="42" spans="8:8" ht="47.0" customHeight="1">
      <c r="A42" s="27" t="str">
        <f t="shared" si="98"/>
        <v/>
      </c>
      <c r="B42" s="28"/>
      <c r="C42" s="50"/>
      <c r="D42" s="48"/>
      <c r="E42" s="47"/>
      <c r="F42" s="31">
        <f t="shared" si="116" ref="F42:F43">BA42-BB42</f>
        <v>0.0</v>
      </c>
      <c r="G42" s="47"/>
      <c r="H42" s="48"/>
      <c r="I42" s="31">
        <f t="shared" si="117" ref="I42:I43">BF42-BG42</f>
        <v>0.0</v>
      </c>
      <c r="J42" s="48"/>
      <c r="K42" s="48"/>
      <c r="L42" s="31">
        <f t="shared" si="118" ref="L42:L43">BK42-BL42</f>
        <v>0.0</v>
      </c>
      <c r="M42" s="47"/>
      <c r="N42" s="47"/>
      <c r="O42" s="31">
        <f t="shared" si="119" ref="O42:O43">BP42-BQ42</f>
        <v>0.0</v>
      </c>
      <c r="P42" s="48"/>
      <c r="Q42" s="48"/>
      <c r="R42" s="31">
        <f t="shared" si="120" ref="R42:R43">BU42-BV42</f>
        <v>0.0</v>
      </c>
      <c r="S42" s="48"/>
      <c r="T42" s="48"/>
      <c r="U42" s="31">
        <f t="shared" si="121" ref="U42:U43">BZ42-CA42</f>
        <v>0.0</v>
      </c>
      <c r="V42" s="47"/>
      <c r="W42" s="48"/>
      <c r="X42" s="31">
        <f t="shared" si="122" ref="X42:X43">CE42-CF42</f>
        <v>0.0</v>
      </c>
      <c r="Y42" s="31"/>
      <c r="Z42" s="31"/>
      <c r="AA42" s="31"/>
      <c r="AB42" s="55">
        <f t="shared" si="123" ref="AB42:AB43">SUM(F42,I42,L42,O42,R42,U42,X42)</f>
        <v>0.0</v>
      </c>
      <c r="AC42" s="33"/>
      <c r="AD42" s="34"/>
      <c r="AE42" s="35">
        <f t="shared" si="124" ref="AE42:AE43">SUMIF($BC$1:$CI$1,AE$1,$BC42:$CI42)+AD42</f>
        <v>0.0</v>
      </c>
      <c r="AF42" s="34"/>
      <c r="AG42" s="35">
        <f t="shared" si="125" ref="AG42:AG43">SUMIF($BC$1:$CI$1,AG$1,$BC42:$CI42)+AF42</f>
        <v>0.0</v>
      </c>
      <c r="AH42" s="34"/>
      <c r="AI42" s="35">
        <f t="shared" si="126" ref="AI42:AI43">SUMIF($BC$1:$CI$1,AI$1,$BC42:$CI42)+AH42</f>
        <v>0.0</v>
      </c>
      <c r="AJ42" s="34"/>
      <c r="AK42" s="35">
        <f t="shared" si="127" ref="AK42:AK43">SUMIF($BC$1:$CI$1,AK$1,$BC42:$CI42)+AJ42</f>
        <v>0.0</v>
      </c>
      <c r="AL42" s="56"/>
      <c r="AM42" s="35">
        <f t="shared" si="128" ref="AM42:AM43">SUMIF($BC$1:$CI$1,AM$1,$BC42:$CI42)+AL42</f>
        <v>0.0</v>
      </c>
      <c r="AN42" s="34"/>
      <c r="AO42" s="35">
        <f t="shared" si="129" ref="AO42:AO43">SUMIF($BC$1:$CI$1,AO$1,$BC42:$CI42)+AN42</f>
        <v>0.0</v>
      </c>
      <c r="AP42" s="36">
        <f t="shared" si="130" ref="AP42:AP43">CK42</f>
        <v>0.0</v>
      </c>
      <c r="AQ42" s="34"/>
      <c r="AR42" s="34"/>
      <c r="AS42" s="34"/>
      <c r="AT42" s="55">
        <f t="shared" si="131" ref="AT42:AT43">AE42+AG42+AI42+AK42+AM42+AO42+SUM(AQ42:AS42)</f>
        <v>0.0</v>
      </c>
      <c r="AU42" s="37"/>
      <c r="AV42" s="38"/>
      <c r="AW42" s="38"/>
      <c r="AX42" s="38"/>
      <c r="AY42" s="38"/>
      <c r="AZ42" s="39" t="e">
        <f>VLOOKUP(C42,Employees!D:H,5,FALSE)</f>
        <v>#N/A</v>
      </c>
      <c r="BA42" s="38">
        <f t="shared" si="31"/>
        <v>0.0</v>
      </c>
      <c r="BB42" s="38">
        <f t="shared" si="32"/>
        <v>0.0</v>
      </c>
      <c r="BC42" s="38">
        <f t="shared" si="33"/>
        <v>0.0</v>
      </c>
      <c r="BD42" s="38">
        <f t="shared" si="34"/>
        <v>0.0</v>
      </c>
      <c r="BE42" s="38">
        <f t="shared" si="35"/>
        <v>0.0</v>
      </c>
      <c r="BF42" s="38">
        <f t="shared" si="36"/>
        <v>0.0</v>
      </c>
      <c r="BG42" s="38">
        <f t="shared" si="37"/>
        <v>0.0</v>
      </c>
      <c r="BH42" s="38">
        <f t="shared" si="38"/>
        <v>0.0</v>
      </c>
      <c r="BI42" s="38">
        <f t="shared" si="39"/>
        <v>0.0</v>
      </c>
      <c r="BJ42" s="38">
        <f t="shared" si="40"/>
        <v>0.0</v>
      </c>
      <c r="BK42" s="38">
        <f t="shared" si="41"/>
        <v>0.0</v>
      </c>
      <c r="BL42" s="38">
        <f t="shared" si="42"/>
        <v>0.0</v>
      </c>
      <c r="BM42" s="38">
        <f t="shared" si="43"/>
        <v>0.0</v>
      </c>
      <c r="BN42" s="38">
        <f t="shared" si="44"/>
        <v>0.0</v>
      </c>
      <c r="BO42" s="38">
        <f t="shared" si="45"/>
        <v>0.0</v>
      </c>
      <c r="BP42" s="38">
        <f t="shared" si="46"/>
        <v>0.0</v>
      </c>
      <c r="BQ42" s="38">
        <f t="shared" si="47"/>
        <v>0.0</v>
      </c>
      <c r="BR42" s="38">
        <f t="shared" si="48"/>
        <v>0.0</v>
      </c>
      <c r="BS42" s="38">
        <f t="shared" si="49"/>
        <v>0.0</v>
      </c>
      <c r="BT42" s="38">
        <f t="shared" si="50"/>
        <v>0.0</v>
      </c>
      <c r="BU42" s="38">
        <f t="shared" si="51"/>
        <v>0.0</v>
      </c>
      <c r="BV42" s="38">
        <f t="shared" si="52"/>
        <v>0.0</v>
      </c>
      <c r="BW42" s="38">
        <f t="shared" si="53"/>
        <v>0.0</v>
      </c>
      <c r="BX42" s="38">
        <f t="shared" si="54"/>
        <v>0.0</v>
      </c>
      <c r="BY42" s="38">
        <f t="shared" si="55"/>
        <v>0.0</v>
      </c>
      <c r="BZ42" s="38">
        <f t="shared" si="56"/>
        <v>0.0</v>
      </c>
      <c r="CA42" s="38">
        <f t="shared" si="57"/>
        <v>0.0</v>
      </c>
      <c r="CB42" s="38">
        <f t="shared" si="58"/>
        <v>0.0</v>
      </c>
      <c r="CC42" s="38">
        <f t="shared" si="59"/>
        <v>0.0</v>
      </c>
      <c r="CD42" s="38">
        <f t="shared" si="60"/>
        <v>0.0</v>
      </c>
      <c r="CE42" s="38">
        <f t="shared" si="61"/>
        <v>0.0</v>
      </c>
      <c r="CF42" s="38">
        <f t="shared" si="62"/>
        <v>0.0</v>
      </c>
      <c r="CG42" s="38">
        <f t="shared" si="63"/>
        <v>0.0</v>
      </c>
      <c r="CH42" s="38">
        <f t="shared" si="64"/>
        <v>0.0</v>
      </c>
      <c r="CI42" s="38">
        <f t="shared" si="65"/>
        <v>0.0</v>
      </c>
      <c r="CJ42" s="38"/>
      <c r="CK42" s="13">
        <f t="shared" si="99"/>
        <v>0.0</v>
      </c>
    </row>
    <row r="43" spans="8:8" ht="47.0" customHeight="1">
      <c r="A43" s="27" t="str">
        <f t="shared" si="98"/>
        <v/>
      </c>
      <c r="B43" s="28"/>
      <c r="C43" s="50"/>
      <c r="D43" s="48"/>
      <c r="E43" s="47"/>
      <c r="F43" s="31">
        <f t="shared" si="116"/>
        <v>0.0</v>
      </c>
      <c r="G43" s="47"/>
      <c r="H43" s="48"/>
      <c r="I43" s="31">
        <f t="shared" si="117"/>
        <v>0.0</v>
      </c>
      <c r="J43" s="48"/>
      <c r="K43" s="48"/>
      <c r="L43" s="31">
        <f t="shared" si="118"/>
        <v>0.0</v>
      </c>
      <c r="M43" s="47"/>
      <c r="N43" s="47"/>
      <c r="O43" s="31">
        <f t="shared" si="119"/>
        <v>0.0</v>
      </c>
      <c r="P43" s="48"/>
      <c r="Q43" s="48"/>
      <c r="R43" s="31">
        <f t="shared" si="120"/>
        <v>0.0</v>
      </c>
      <c r="S43" s="48"/>
      <c r="T43" s="48"/>
      <c r="U43" s="31">
        <f t="shared" si="121"/>
        <v>0.0</v>
      </c>
      <c r="V43" s="47"/>
      <c r="W43" s="48"/>
      <c r="X43" s="31">
        <f t="shared" si="122"/>
        <v>0.0</v>
      </c>
      <c r="Y43" s="31"/>
      <c r="Z43" s="31"/>
      <c r="AA43" s="31"/>
      <c r="AB43" s="55">
        <f t="shared" si="123"/>
        <v>0.0</v>
      </c>
      <c r="AC43" s="33"/>
      <c r="AD43" s="34"/>
      <c r="AE43" s="35">
        <f t="shared" si="124"/>
        <v>0.0</v>
      </c>
      <c r="AF43" s="34"/>
      <c r="AG43" s="35">
        <f t="shared" si="125"/>
        <v>0.0</v>
      </c>
      <c r="AH43" s="34"/>
      <c r="AI43" s="35">
        <f t="shared" si="126"/>
        <v>0.0</v>
      </c>
      <c r="AJ43" s="34"/>
      <c r="AK43" s="35">
        <f t="shared" si="127"/>
        <v>0.0</v>
      </c>
      <c r="AL43" s="56"/>
      <c r="AM43" s="35">
        <f t="shared" si="128"/>
        <v>0.0</v>
      </c>
      <c r="AN43" s="34"/>
      <c r="AO43" s="35">
        <f t="shared" si="129"/>
        <v>0.0</v>
      </c>
      <c r="AP43" s="36">
        <f t="shared" si="130"/>
        <v>0.0</v>
      </c>
      <c r="AQ43" s="34"/>
      <c r="AR43" s="34"/>
      <c r="AS43" s="34"/>
      <c r="AT43" s="55">
        <f t="shared" si="131"/>
        <v>0.0</v>
      </c>
      <c r="AU43" s="37"/>
      <c r="AV43" s="38"/>
      <c r="AW43" s="38"/>
      <c r="AX43" s="38"/>
      <c r="AY43" s="38"/>
      <c r="AZ43" s="39" t="e">
        <f>VLOOKUP(C43,Employees!D:H,5,FALSE)</f>
        <v>#N/A</v>
      </c>
      <c r="BA43" s="38">
        <f t="shared" si="31"/>
        <v>0.0</v>
      </c>
      <c r="BB43" s="38">
        <f t="shared" si="32"/>
        <v>0.0</v>
      </c>
      <c r="BC43" s="38">
        <f t="shared" si="33"/>
        <v>0.0</v>
      </c>
      <c r="BD43" s="38">
        <f t="shared" si="34"/>
        <v>0.0</v>
      </c>
      <c r="BE43" s="38">
        <f t="shared" si="35"/>
        <v>0.0</v>
      </c>
      <c r="BF43" s="38">
        <f t="shared" si="36"/>
        <v>0.0</v>
      </c>
      <c r="BG43" s="38">
        <f t="shared" si="37"/>
        <v>0.0</v>
      </c>
      <c r="BH43" s="38">
        <f t="shared" si="38"/>
        <v>0.0</v>
      </c>
      <c r="BI43" s="38">
        <f t="shared" si="39"/>
        <v>0.0</v>
      </c>
      <c r="BJ43" s="38">
        <f t="shared" si="40"/>
        <v>0.0</v>
      </c>
      <c r="BK43" s="38">
        <f t="shared" si="41"/>
        <v>0.0</v>
      </c>
      <c r="BL43" s="38">
        <f t="shared" si="42"/>
        <v>0.0</v>
      </c>
      <c r="BM43" s="38">
        <f t="shared" si="43"/>
        <v>0.0</v>
      </c>
      <c r="BN43" s="38">
        <f t="shared" si="44"/>
        <v>0.0</v>
      </c>
      <c r="BO43" s="38">
        <f t="shared" si="45"/>
        <v>0.0</v>
      </c>
      <c r="BP43" s="38">
        <f t="shared" si="46"/>
        <v>0.0</v>
      </c>
      <c r="BQ43" s="38">
        <f t="shared" si="47"/>
        <v>0.0</v>
      </c>
      <c r="BR43" s="38">
        <f t="shared" si="48"/>
        <v>0.0</v>
      </c>
      <c r="BS43" s="38">
        <f t="shared" si="49"/>
        <v>0.0</v>
      </c>
      <c r="BT43" s="38">
        <f t="shared" si="50"/>
        <v>0.0</v>
      </c>
      <c r="BU43" s="38">
        <f t="shared" si="51"/>
        <v>0.0</v>
      </c>
      <c r="BV43" s="38">
        <f t="shared" si="52"/>
        <v>0.0</v>
      </c>
      <c r="BW43" s="38">
        <f t="shared" si="53"/>
        <v>0.0</v>
      </c>
      <c r="BX43" s="38">
        <f t="shared" si="54"/>
        <v>0.0</v>
      </c>
      <c r="BY43" s="38">
        <f t="shared" si="55"/>
        <v>0.0</v>
      </c>
      <c r="BZ43" s="38">
        <f t="shared" si="56"/>
        <v>0.0</v>
      </c>
      <c r="CA43" s="38">
        <f t="shared" si="57"/>
        <v>0.0</v>
      </c>
      <c r="CB43" s="38">
        <f t="shared" si="58"/>
        <v>0.0</v>
      </c>
      <c r="CC43" s="38">
        <f t="shared" si="59"/>
        <v>0.0</v>
      </c>
      <c r="CD43" s="38">
        <f t="shared" si="60"/>
        <v>0.0</v>
      </c>
      <c r="CE43" s="38">
        <f t="shared" si="61"/>
        <v>0.0</v>
      </c>
      <c r="CF43" s="38">
        <f t="shared" si="62"/>
        <v>0.0</v>
      </c>
      <c r="CG43" s="38">
        <f t="shared" si="63"/>
        <v>0.0</v>
      </c>
      <c r="CH43" s="38">
        <f t="shared" si="64"/>
        <v>0.0</v>
      </c>
      <c r="CI43" s="38">
        <f t="shared" si="65"/>
        <v>0.0</v>
      </c>
      <c r="CJ43" s="38"/>
      <c r="CK43" s="13">
        <f t="shared" si="99"/>
        <v>0.0</v>
      </c>
    </row>
    <row r="44" spans="8:8" ht="47.0" customHeight="1">
      <c r="A44" s="27" t="str">
        <f t="shared" si="98"/>
        <v/>
      </c>
      <c r="B44" s="28"/>
      <c r="C44" s="50"/>
      <c r="D44" s="48"/>
      <c r="E44" s="47"/>
      <c r="F44" s="31">
        <f t="shared" si="15"/>
        <v>0.0</v>
      </c>
      <c r="G44" s="47"/>
      <c r="H44" s="48"/>
      <c r="I44" s="31">
        <f t="shared" si="16"/>
        <v>0.0</v>
      </c>
      <c r="J44" s="48"/>
      <c r="K44" s="48"/>
      <c r="L44" s="31">
        <f t="shared" si="17"/>
        <v>0.0</v>
      </c>
      <c r="M44" s="47"/>
      <c r="N44" s="47"/>
      <c r="O44" s="31">
        <f t="shared" si="18"/>
        <v>0.0</v>
      </c>
      <c r="P44" s="48"/>
      <c r="Q44" s="48"/>
      <c r="R44" s="31">
        <f t="shared" si="19"/>
        <v>0.0</v>
      </c>
      <c r="S44" s="48"/>
      <c r="T44" s="48"/>
      <c r="U44" s="31">
        <f t="shared" si="20"/>
        <v>0.0</v>
      </c>
      <c r="V44" s="47"/>
      <c r="W44" s="48"/>
      <c r="X44" s="31">
        <f t="shared" si="21"/>
        <v>0.0</v>
      </c>
      <c r="Y44" s="31"/>
      <c r="Z44" s="31"/>
      <c r="AA44" s="31"/>
      <c r="AB44" s="55">
        <f t="shared" si="22"/>
        <v>0.0</v>
      </c>
      <c r="AC44" s="33"/>
      <c r="AD44" s="34"/>
      <c r="AE44" s="35">
        <f>SUMIF($BC$1:$CI$1,AE$1,$BC44:$CI44)+AD44</f>
        <v>0.0</v>
      </c>
      <c r="AF44" s="34"/>
      <c r="AG44" s="35">
        <f t="shared" si="24"/>
        <v>0.0</v>
      </c>
      <c r="AH44" s="34"/>
      <c r="AI44" s="35">
        <f t="shared" si="25"/>
        <v>0.0</v>
      </c>
      <c r="AJ44" s="34"/>
      <c r="AK44" s="35">
        <f t="shared" si="26"/>
        <v>0.0</v>
      </c>
      <c r="AL44" s="56"/>
      <c r="AM44" s="35">
        <f t="shared" si="27"/>
        <v>0.0</v>
      </c>
      <c r="AN44" s="34"/>
      <c r="AO44" s="35">
        <f t="shared" si="28"/>
        <v>0.0</v>
      </c>
      <c r="AP44" s="36">
        <f t="shared" si="29"/>
        <v>0.0</v>
      </c>
      <c r="AQ44" s="34"/>
      <c r="AR44" s="34"/>
      <c r="AS44" s="34"/>
      <c r="AT44" s="55">
        <f t="shared" si="30"/>
        <v>0.0</v>
      </c>
      <c r="AU44" s="37"/>
      <c r="AV44" s="38"/>
      <c r="AW44" s="38"/>
      <c r="AX44" s="38"/>
      <c r="AY44" s="38"/>
      <c r="AZ44" s="39" t="e">
        <f>VLOOKUP(C44,Employees!D:H,5,FALSE)</f>
        <v>#N/A</v>
      </c>
      <c r="BA44" s="38">
        <f t="shared" si="31"/>
        <v>0.0</v>
      </c>
      <c r="BB44" s="38">
        <f t="shared" si="32"/>
        <v>0.0</v>
      </c>
      <c r="BC44" s="38">
        <f t="shared" si="33"/>
        <v>0.0</v>
      </c>
      <c r="BD44" s="38">
        <f t="shared" si="34"/>
        <v>0.0</v>
      </c>
      <c r="BE44" s="38">
        <f t="shared" si="35"/>
        <v>0.0</v>
      </c>
      <c r="BF44" s="38">
        <f t="shared" si="36"/>
        <v>0.0</v>
      </c>
      <c r="BG44" s="38">
        <f t="shared" si="37"/>
        <v>0.0</v>
      </c>
      <c r="BH44" s="38">
        <f t="shared" si="38"/>
        <v>0.0</v>
      </c>
      <c r="BI44" s="38">
        <f t="shared" si="39"/>
        <v>0.0</v>
      </c>
      <c r="BJ44" s="38">
        <f t="shared" si="40"/>
        <v>0.0</v>
      </c>
      <c r="BK44" s="38">
        <f t="shared" si="41"/>
        <v>0.0</v>
      </c>
      <c r="BL44" s="38">
        <f t="shared" si="42"/>
        <v>0.0</v>
      </c>
      <c r="BM44" s="38">
        <f t="shared" si="43"/>
        <v>0.0</v>
      </c>
      <c r="BN44" s="38">
        <f t="shared" si="44"/>
        <v>0.0</v>
      </c>
      <c r="BO44" s="38">
        <f t="shared" si="45"/>
        <v>0.0</v>
      </c>
      <c r="BP44" s="38">
        <f t="shared" si="46"/>
        <v>0.0</v>
      </c>
      <c r="BQ44" s="38">
        <f t="shared" si="47"/>
        <v>0.0</v>
      </c>
      <c r="BR44" s="38">
        <f t="shared" si="48"/>
        <v>0.0</v>
      </c>
      <c r="BS44" s="38">
        <f t="shared" si="49"/>
        <v>0.0</v>
      </c>
      <c r="BT44" s="38">
        <f t="shared" si="50"/>
        <v>0.0</v>
      </c>
      <c r="BU44" s="38">
        <f t="shared" si="51"/>
        <v>0.0</v>
      </c>
      <c r="BV44" s="38">
        <f t="shared" si="52"/>
        <v>0.0</v>
      </c>
      <c r="BW44" s="38">
        <f t="shared" si="53"/>
        <v>0.0</v>
      </c>
      <c r="BX44" s="38">
        <f t="shared" si="54"/>
        <v>0.0</v>
      </c>
      <c r="BY44" s="38">
        <f t="shared" si="55"/>
        <v>0.0</v>
      </c>
      <c r="BZ44" s="38">
        <f t="shared" si="56"/>
        <v>0.0</v>
      </c>
      <c r="CA44" s="38">
        <f t="shared" si="57"/>
        <v>0.0</v>
      </c>
      <c r="CB44" s="38">
        <f t="shared" si="58"/>
        <v>0.0</v>
      </c>
      <c r="CC44" s="38">
        <f t="shared" si="59"/>
        <v>0.0</v>
      </c>
      <c r="CD44" s="38">
        <f t="shared" si="60"/>
        <v>0.0</v>
      </c>
      <c r="CE44" s="38">
        <f t="shared" si="61"/>
        <v>0.0</v>
      </c>
      <c r="CF44" s="38">
        <f t="shared" si="62"/>
        <v>0.0</v>
      </c>
      <c r="CG44" s="38">
        <f t="shared" si="63"/>
        <v>0.0</v>
      </c>
      <c r="CH44" s="38">
        <f t="shared" si="64"/>
        <v>0.0</v>
      </c>
      <c r="CI44" s="38">
        <f t="shared" si="65"/>
        <v>0.0</v>
      </c>
      <c r="CJ44" s="38"/>
      <c r="CK44" s="13">
        <f t="shared" si="99"/>
        <v>0.0</v>
      </c>
    </row>
    <row r="45" spans="8:8" ht="47.0" customHeight="1">
      <c r="A45" s="27" t="str">
        <f t="shared" si="98"/>
        <v/>
      </c>
      <c r="B45" s="28"/>
      <c r="C45" s="50"/>
      <c r="D45" s="48"/>
      <c r="E45" s="47"/>
      <c r="F45" s="31">
        <f t="shared" si="132" ref="F45:F64">BA45-BB45</f>
        <v>0.0</v>
      </c>
      <c r="G45" s="47"/>
      <c r="H45" s="48"/>
      <c r="I45" s="31">
        <f t="shared" si="133" ref="I45:I64">BF45-BG45</f>
        <v>0.0</v>
      </c>
      <c r="J45" s="48"/>
      <c r="K45" s="48"/>
      <c r="L45" s="31">
        <f t="shared" si="134" ref="L45:L64">BK45-BL45</f>
        <v>0.0</v>
      </c>
      <c r="M45" s="47"/>
      <c r="N45" s="47"/>
      <c r="O45" s="31">
        <f t="shared" si="135" ref="O45:O64">BP45-BQ45</f>
        <v>0.0</v>
      </c>
      <c r="P45" s="48"/>
      <c r="Q45" s="48"/>
      <c r="R45" s="31">
        <f t="shared" si="136" ref="R45:R64">BU45-BV45</f>
        <v>0.0</v>
      </c>
      <c r="S45" s="48"/>
      <c r="T45" s="48"/>
      <c r="U45" s="31">
        <f t="shared" si="137" ref="U45:U64">BZ45-CA45</f>
        <v>0.0</v>
      </c>
      <c r="V45" s="47"/>
      <c r="W45" s="48"/>
      <c r="X45" s="31">
        <f t="shared" si="138" ref="X45:X64">CE45-CF45</f>
        <v>0.0</v>
      </c>
      <c r="Y45" s="31"/>
      <c r="Z45" s="31"/>
      <c r="AA45" s="31"/>
      <c r="AB45" s="55">
        <f t="shared" si="139" ref="AB45:AB64">SUM(F45,I45,L45,O45,R45,U45,X45)</f>
        <v>0.0</v>
      </c>
      <c r="AC45" s="33"/>
      <c r="AD45" s="34"/>
      <c r="AE45" s="35">
        <f t="shared" si="140" ref="AE45:AE64">SUMIF($BC$1:$CI$1,AE$1,$BC45:$CI45)+AD45</f>
        <v>0.0</v>
      </c>
      <c r="AF45" s="34"/>
      <c r="AG45" s="35">
        <f t="shared" si="141" ref="AG45:AG64">SUMIF($BC$1:$CI$1,AG$1,$BC45:$CI45)+AF45</f>
        <v>0.0</v>
      </c>
      <c r="AH45" s="34"/>
      <c r="AI45" s="35">
        <f t="shared" si="142" ref="AI45:AI64">SUMIF($BC$1:$CI$1,AI$1,$BC45:$CI45)+AH45</f>
        <v>0.0</v>
      </c>
      <c r="AJ45" s="34"/>
      <c r="AK45" s="35">
        <f t="shared" si="143" ref="AK45:AK64">SUMIF($BC$1:$CI$1,AK$1,$BC45:$CI45)+AJ45</f>
        <v>0.0</v>
      </c>
      <c r="AL45" s="56"/>
      <c r="AM45" s="35">
        <f t="shared" si="144" ref="AM45:AM64">SUMIF($BC$1:$CI$1,AM$1,$BC45:$CI45)+AL45</f>
        <v>0.0</v>
      </c>
      <c r="AN45" s="34"/>
      <c r="AO45" s="35">
        <f t="shared" si="145" ref="AO45:AO64">SUMIF($BC$1:$CI$1,AO$1,$BC45:$CI45)+AN45</f>
        <v>0.0</v>
      </c>
      <c r="AP45" s="36">
        <f t="shared" si="146" ref="AP45:AP64">CK45</f>
        <v>0.0</v>
      </c>
      <c r="AQ45" s="34"/>
      <c r="AR45" s="34"/>
      <c r="AS45" s="34"/>
      <c r="AT45" s="55">
        <f t="shared" si="147" ref="AT45:AT64">AE45+AG45+AI45+AK45+AM45+AO45+SUM(AQ45:AS45)</f>
        <v>0.0</v>
      </c>
      <c r="AU45" s="59"/>
      <c r="AV45" s="38"/>
      <c r="AW45" s="38"/>
      <c r="AX45" s="38"/>
      <c r="AY45" s="38"/>
      <c r="AZ45" s="39" t="e">
        <f>VLOOKUP(C45,Employees!D:H,5,FALSE)</f>
        <v>#N/A</v>
      </c>
      <c r="BA45" s="38">
        <f t="shared" si="31"/>
        <v>0.0</v>
      </c>
      <c r="BB45" s="38">
        <f t="shared" si="32"/>
        <v>0.0</v>
      </c>
      <c r="BC45" s="38">
        <f t="shared" si="33"/>
        <v>0.0</v>
      </c>
      <c r="BD45" s="38">
        <f t="shared" si="34"/>
        <v>0.0</v>
      </c>
      <c r="BE45" s="38">
        <f t="shared" si="35"/>
        <v>0.0</v>
      </c>
      <c r="BF45" s="38">
        <f t="shared" si="36"/>
        <v>0.0</v>
      </c>
      <c r="BG45" s="38">
        <f t="shared" si="37"/>
        <v>0.0</v>
      </c>
      <c r="BH45" s="38">
        <f t="shared" si="38"/>
        <v>0.0</v>
      </c>
      <c r="BI45" s="38">
        <f t="shared" si="39"/>
        <v>0.0</v>
      </c>
      <c r="BJ45" s="38">
        <f t="shared" si="40"/>
        <v>0.0</v>
      </c>
      <c r="BK45" s="38">
        <f t="shared" si="41"/>
        <v>0.0</v>
      </c>
      <c r="BL45" s="38">
        <f t="shared" si="42"/>
        <v>0.0</v>
      </c>
      <c r="BM45" s="38">
        <f t="shared" si="43"/>
        <v>0.0</v>
      </c>
      <c r="BN45" s="38">
        <f t="shared" si="44"/>
        <v>0.0</v>
      </c>
      <c r="BO45" s="38">
        <f t="shared" si="45"/>
        <v>0.0</v>
      </c>
      <c r="BP45" s="38">
        <f t="shared" si="46"/>
        <v>0.0</v>
      </c>
      <c r="BQ45" s="38">
        <f t="shared" si="47"/>
        <v>0.0</v>
      </c>
      <c r="BR45" s="38">
        <f t="shared" si="48"/>
        <v>0.0</v>
      </c>
      <c r="BS45" s="38">
        <f t="shared" si="49"/>
        <v>0.0</v>
      </c>
      <c r="BT45" s="38">
        <f t="shared" si="50"/>
        <v>0.0</v>
      </c>
      <c r="BU45" s="38">
        <f t="shared" si="51"/>
        <v>0.0</v>
      </c>
      <c r="BV45" s="38">
        <f t="shared" si="52"/>
        <v>0.0</v>
      </c>
      <c r="BW45" s="38">
        <f t="shared" si="53"/>
        <v>0.0</v>
      </c>
      <c r="BX45" s="38">
        <f t="shared" si="54"/>
        <v>0.0</v>
      </c>
      <c r="BY45" s="38">
        <f t="shared" si="55"/>
        <v>0.0</v>
      </c>
      <c r="BZ45" s="38">
        <f t="shared" si="56"/>
        <v>0.0</v>
      </c>
      <c r="CA45" s="38">
        <f t="shared" si="57"/>
        <v>0.0</v>
      </c>
      <c r="CB45" s="38">
        <f t="shared" si="58"/>
        <v>0.0</v>
      </c>
      <c r="CC45" s="38">
        <f t="shared" si="59"/>
        <v>0.0</v>
      </c>
      <c r="CD45" s="38">
        <f t="shared" si="60"/>
        <v>0.0</v>
      </c>
      <c r="CE45" s="38">
        <f t="shared" si="61"/>
        <v>0.0</v>
      </c>
      <c r="CF45" s="38">
        <f t="shared" si="62"/>
        <v>0.0</v>
      </c>
      <c r="CG45" s="38">
        <f t="shared" si="63"/>
        <v>0.0</v>
      </c>
      <c r="CH45" s="38">
        <f t="shared" si="64"/>
        <v>0.0</v>
      </c>
      <c r="CI45" s="38">
        <f t="shared" si="65"/>
        <v>0.0</v>
      </c>
      <c r="CJ45" s="38"/>
      <c r="CK45" s="13">
        <f t="shared" si="99"/>
        <v>0.0</v>
      </c>
    </row>
    <row r="46" spans="8:8" ht="47.0" customHeight="1">
      <c r="A46" s="27" t="str">
        <f t="shared" si="98"/>
        <v/>
      </c>
      <c r="B46" s="28"/>
      <c r="C46" s="50"/>
      <c r="D46" s="48"/>
      <c r="E46" s="47"/>
      <c r="F46" s="31">
        <f t="shared" si="132"/>
        <v>0.0</v>
      </c>
      <c r="G46" s="47"/>
      <c r="H46" s="48"/>
      <c r="I46" s="31">
        <f t="shared" si="133"/>
        <v>0.0</v>
      </c>
      <c r="J46" s="48"/>
      <c r="K46" s="48"/>
      <c r="L46" s="31">
        <f t="shared" si="134"/>
        <v>0.0</v>
      </c>
      <c r="M46" s="47"/>
      <c r="N46" s="47"/>
      <c r="O46" s="31">
        <f t="shared" si="135"/>
        <v>0.0</v>
      </c>
      <c r="P46" s="48"/>
      <c r="Q46" s="48"/>
      <c r="R46" s="31">
        <f t="shared" si="136"/>
        <v>0.0</v>
      </c>
      <c r="S46" s="48"/>
      <c r="T46" s="48"/>
      <c r="U46" s="31">
        <f t="shared" si="137"/>
        <v>0.0</v>
      </c>
      <c r="V46" s="47"/>
      <c r="W46" s="48"/>
      <c r="X46" s="31">
        <f t="shared" si="138"/>
        <v>0.0</v>
      </c>
      <c r="Y46" s="31"/>
      <c r="Z46" s="31"/>
      <c r="AA46" s="31"/>
      <c r="AB46" s="55">
        <f t="shared" si="139"/>
        <v>0.0</v>
      </c>
      <c r="AC46" s="33"/>
      <c r="AD46" s="34"/>
      <c r="AE46" s="35">
        <f t="shared" si="140"/>
        <v>0.0</v>
      </c>
      <c r="AF46" s="34"/>
      <c r="AG46" s="35">
        <f t="shared" si="141"/>
        <v>0.0</v>
      </c>
      <c r="AH46" s="34"/>
      <c r="AI46" s="35">
        <f t="shared" si="142"/>
        <v>0.0</v>
      </c>
      <c r="AJ46" s="34"/>
      <c r="AK46" s="35">
        <f t="shared" si="143"/>
        <v>0.0</v>
      </c>
      <c r="AL46" s="56"/>
      <c r="AM46" s="35">
        <f t="shared" si="144"/>
        <v>0.0</v>
      </c>
      <c r="AN46" s="34"/>
      <c r="AO46" s="35">
        <f t="shared" si="145"/>
        <v>0.0</v>
      </c>
      <c r="AP46" s="36">
        <f t="shared" si="146"/>
        <v>0.0</v>
      </c>
      <c r="AQ46" s="34"/>
      <c r="AR46" s="34"/>
      <c r="AS46" s="34"/>
      <c r="AT46" s="55">
        <f t="shared" si="147"/>
        <v>0.0</v>
      </c>
      <c r="AU46" s="37"/>
      <c r="AV46" s="38"/>
      <c r="AW46" s="38"/>
      <c r="AX46" s="38"/>
      <c r="AY46" s="38"/>
      <c r="AZ46" s="39" t="e">
        <f>VLOOKUP(C46,Employees!D:H,5,FALSE)</f>
        <v>#N/A</v>
      </c>
      <c r="BA46" s="38">
        <f t="shared" si="31"/>
        <v>0.0</v>
      </c>
      <c r="BB46" s="38">
        <f t="shared" si="32"/>
        <v>0.0</v>
      </c>
      <c r="BC46" s="38">
        <f t="shared" si="33"/>
        <v>0.0</v>
      </c>
      <c r="BD46" s="38">
        <f t="shared" si="34"/>
        <v>0.0</v>
      </c>
      <c r="BE46" s="38">
        <f t="shared" si="35"/>
        <v>0.0</v>
      </c>
      <c r="BF46" s="38">
        <f t="shared" si="36"/>
        <v>0.0</v>
      </c>
      <c r="BG46" s="38">
        <f t="shared" si="37"/>
        <v>0.0</v>
      </c>
      <c r="BH46" s="38">
        <f t="shared" si="38"/>
        <v>0.0</v>
      </c>
      <c r="BI46" s="38">
        <f t="shared" si="39"/>
        <v>0.0</v>
      </c>
      <c r="BJ46" s="38">
        <f t="shared" si="40"/>
        <v>0.0</v>
      </c>
      <c r="BK46" s="38">
        <f t="shared" si="41"/>
        <v>0.0</v>
      </c>
      <c r="BL46" s="38">
        <f t="shared" si="42"/>
        <v>0.0</v>
      </c>
      <c r="BM46" s="38">
        <f t="shared" si="43"/>
        <v>0.0</v>
      </c>
      <c r="BN46" s="38">
        <f t="shared" si="44"/>
        <v>0.0</v>
      </c>
      <c r="BO46" s="38">
        <f t="shared" si="45"/>
        <v>0.0</v>
      </c>
      <c r="BP46" s="38">
        <f t="shared" si="46"/>
        <v>0.0</v>
      </c>
      <c r="BQ46" s="38">
        <f t="shared" si="47"/>
        <v>0.0</v>
      </c>
      <c r="BR46" s="38">
        <f t="shared" si="48"/>
        <v>0.0</v>
      </c>
      <c r="BS46" s="38">
        <f t="shared" si="49"/>
        <v>0.0</v>
      </c>
      <c r="BT46" s="38">
        <f t="shared" si="50"/>
        <v>0.0</v>
      </c>
      <c r="BU46" s="38">
        <f t="shared" si="51"/>
        <v>0.0</v>
      </c>
      <c r="BV46" s="38">
        <f t="shared" si="52"/>
        <v>0.0</v>
      </c>
      <c r="BW46" s="38">
        <f t="shared" si="53"/>
        <v>0.0</v>
      </c>
      <c r="BX46" s="38">
        <f t="shared" si="54"/>
        <v>0.0</v>
      </c>
      <c r="BY46" s="38">
        <f t="shared" si="55"/>
        <v>0.0</v>
      </c>
      <c r="BZ46" s="38">
        <f t="shared" si="56"/>
        <v>0.0</v>
      </c>
      <c r="CA46" s="38">
        <f t="shared" si="57"/>
        <v>0.0</v>
      </c>
      <c r="CB46" s="38">
        <f t="shared" si="58"/>
        <v>0.0</v>
      </c>
      <c r="CC46" s="38">
        <f t="shared" si="59"/>
        <v>0.0</v>
      </c>
      <c r="CD46" s="38">
        <f t="shared" si="60"/>
        <v>0.0</v>
      </c>
      <c r="CE46" s="38">
        <f t="shared" si="61"/>
        <v>0.0</v>
      </c>
      <c r="CF46" s="38">
        <f t="shared" si="62"/>
        <v>0.0</v>
      </c>
      <c r="CG46" s="38">
        <f t="shared" si="63"/>
        <v>0.0</v>
      </c>
      <c r="CH46" s="38">
        <f t="shared" si="64"/>
        <v>0.0</v>
      </c>
      <c r="CI46" s="38">
        <f t="shared" si="65"/>
        <v>0.0</v>
      </c>
      <c r="CJ46" s="38"/>
      <c r="CK46" s="13">
        <f t="shared" si="99"/>
        <v>0.0</v>
      </c>
    </row>
    <row r="47" spans="8:8" ht="47.0" customHeight="1">
      <c r="A47" s="27" t="str">
        <f t="shared" si="98"/>
        <v/>
      </c>
      <c r="B47" s="28"/>
      <c r="C47" s="50"/>
      <c r="D47" s="48"/>
      <c r="E47" s="47"/>
      <c r="F47" s="31">
        <f t="shared" si="132"/>
        <v>0.0</v>
      </c>
      <c r="G47" s="47"/>
      <c r="H47" s="48"/>
      <c r="I47" s="31">
        <f t="shared" si="133"/>
        <v>0.0</v>
      </c>
      <c r="J47" s="48"/>
      <c r="K47" s="48"/>
      <c r="L47" s="31">
        <f t="shared" si="134"/>
        <v>0.0</v>
      </c>
      <c r="M47" s="47"/>
      <c r="N47" s="47"/>
      <c r="O47" s="31">
        <f t="shared" si="135"/>
        <v>0.0</v>
      </c>
      <c r="P47" s="48"/>
      <c r="Q47" s="48"/>
      <c r="R47" s="31">
        <f t="shared" si="136"/>
        <v>0.0</v>
      </c>
      <c r="S47" s="48"/>
      <c r="T47" s="48"/>
      <c r="U47" s="31">
        <f t="shared" si="137"/>
        <v>0.0</v>
      </c>
      <c r="V47" s="47"/>
      <c r="W47" s="48"/>
      <c r="X47" s="31">
        <f t="shared" si="138"/>
        <v>0.0</v>
      </c>
      <c r="Y47" s="31"/>
      <c r="Z47" s="31"/>
      <c r="AA47" s="31"/>
      <c r="AB47" s="55">
        <f t="shared" si="139"/>
        <v>0.0</v>
      </c>
      <c r="AC47" s="33"/>
      <c r="AD47" s="34"/>
      <c r="AE47" s="35">
        <f t="shared" si="140"/>
        <v>0.0</v>
      </c>
      <c r="AF47" s="34"/>
      <c r="AG47" s="35">
        <f t="shared" si="141"/>
        <v>0.0</v>
      </c>
      <c r="AH47" s="34"/>
      <c r="AI47" s="35">
        <f t="shared" si="142"/>
        <v>0.0</v>
      </c>
      <c r="AJ47" s="34"/>
      <c r="AK47" s="35">
        <f t="shared" si="143"/>
        <v>0.0</v>
      </c>
      <c r="AL47" s="56"/>
      <c r="AM47" s="35">
        <f t="shared" si="144"/>
        <v>0.0</v>
      </c>
      <c r="AN47" s="34"/>
      <c r="AO47" s="35">
        <f t="shared" si="145"/>
        <v>0.0</v>
      </c>
      <c r="AP47" s="36">
        <f t="shared" si="146"/>
        <v>0.0</v>
      </c>
      <c r="AQ47" s="34"/>
      <c r="AR47" s="34"/>
      <c r="AS47" s="34"/>
      <c r="AT47" s="55">
        <f t="shared" si="147"/>
        <v>0.0</v>
      </c>
      <c r="AU47" s="37"/>
      <c r="AV47" s="38"/>
      <c r="AW47" s="38"/>
      <c r="AX47" s="38"/>
      <c r="AY47" s="38"/>
      <c r="AZ47" s="39" t="e">
        <f>VLOOKUP(C47,Employees!D:H,5,FALSE)</f>
        <v>#N/A</v>
      </c>
      <c r="BA47" s="38">
        <f t="shared" si="31"/>
        <v>0.0</v>
      </c>
      <c r="BB47" s="38">
        <f t="shared" si="32"/>
        <v>0.0</v>
      </c>
      <c r="BC47" s="38">
        <f t="shared" si="33"/>
        <v>0.0</v>
      </c>
      <c r="BD47" s="38">
        <f t="shared" si="34"/>
        <v>0.0</v>
      </c>
      <c r="BE47" s="38">
        <f t="shared" si="35"/>
        <v>0.0</v>
      </c>
      <c r="BF47" s="38">
        <f t="shared" si="36"/>
        <v>0.0</v>
      </c>
      <c r="BG47" s="38">
        <f t="shared" si="37"/>
        <v>0.0</v>
      </c>
      <c r="BH47" s="38">
        <f t="shared" si="38"/>
        <v>0.0</v>
      </c>
      <c r="BI47" s="38">
        <f t="shared" si="39"/>
        <v>0.0</v>
      </c>
      <c r="BJ47" s="38">
        <f t="shared" si="40"/>
        <v>0.0</v>
      </c>
      <c r="BK47" s="38">
        <f t="shared" si="41"/>
        <v>0.0</v>
      </c>
      <c r="BL47" s="38">
        <f t="shared" si="42"/>
        <v>0.0</v>
      </c>
      <c r="BM47" s="38">
        <f t="shared" si="43"/>
        <v>0.0</v>
      </c>
      <c r="BN47" s="38">
        <f t="shared" si="44"/>
        <v>0.0</v>
      </c>
      <c r="BO47" s="38">
        <f t="shared" si="45"/>
        <v>0.0</v>
      </c>
      <c r="BP47" s="38">
        <f t="shared" si="46"/>
        <v>0.0</v>
      </c>
      <c r="BQ47" s="38">
        <f t="shared" si="47"/>
        <v>0.0</v>
      </c>
      <c r="BR47" s="38">
        <f t="shared" si="48"/>
        <v>0.0</v>
      </c>
      <c r="BS47" s="38">
        <f t="shared" si="49"/>
        <v>0.0</v>
      </c>
      <c r="BT47" s="38">
        <f t="shared" si="50"/>
        <v>0.0</v>
      </c>
      <c r="BU47" s="38">
        <f t="shared" si="51"/>
        <v>0.0</v>
      </c>
      <c r="BV47" s="38">
        <f t="shared" si="52"/>
        <v>0.0</v>
      </c>
      <c r="BW47" s="38">
        <f t="shared" si="53"/>
        <v>0.0</v>
      </c>
      <c r="BX47" s="38">
        <f t="shared" si="54"/>
        <v>0.0</v>
      </c>
      <c r="BY47" s="38">
        <f t="shared" si="55"/>
        <v>0.0</v>
      </c>
      <c r="BZ47" s="38">
        <f t="shared" si="56"/>
        <v>0.0</v>
      </c>
      <c r="CA47" s="38">
        <f t="shared" si="57"/>
        <v>0.0</v>
      </c>
      <c r="CB47" s="38">
        <f t="shared" si="58"/>
        <v>0.0</v>
      </c>
      <c r="CC47" s="38">
        <f t="shared" si="59"/>
        <v>0.0</v>
      </c>
      <c r="CD47" s="38">
        <f t="shared" si="60"/>
        <v>0.0</v>
      </c>
      <c r="CE47" s="38">
        <f t="shared" si="61"/>
        <v>0.0</v>
      </c>
      <c r="CF47" s="38">
        <f t="shared" si="62"/>
        <v>0.0</v>
      </c>
      <c r="CG47" s="38">
        <f t="shared" si="63"/>
        <v>0.0</v>
      </c>
      <c r="CH47" s="38">
        <f t="shared" si="64"/>
        <v>0.0</v>
      </c>
      <c r="CI47" s="38">
        <f t="shared" si="65"/>
        <v>0.0</v>
      </c>
      <c r="CJ47" s="38"/>
      <c r="CK47" s="13">
        <f t="shared" si="99"/>
        <v>0.0</v>
      </c>
    </row>
    <row r="48" spans="8:8" ht="47.0" customHeight="1">
      <c r="A48" s="27" t="str">
        <f t="shared" si="98"/>
        <v/>
      </c>
      <c r="B48" s="28"/>
      <c r="C48" s="50"/>
      <c r="D48" s="48"/>
      <c r="E48" s="47"/>
      <c r="F48" s="31">
        <f t="shared" si="132"/>
        <v>0.0</v>
      </c>
      <c r="G48" s="47"/>
      <c r="H48" s="48"/>
      <c r="I48" s="31">
        <f t="shared" si="133"/>
        <v>0.0</v>
      </c>
      <c r="J48" s="48"/>
      <c r="K48" s="48"/>
      <c r="L48" s="31">
        <f t="shared" si="134"/>
        <v>0.0</v>
      </c>
      <c r="M48" s="47"/>
      <c r="N48" s="47"/>
      <c r="O48" s="31">
        <f t="shared" si="135"/>
        <v>0.0</v>
      </c>
      <c r="P48" s="48"/>
      <c r="Q48" s="48"/>
      <c r="R48" s="31">
        <f t="shared" si="136"/>
        <v>0.0</v>
      </c>
      <c r="S48" s="48"/>
      <c r="T48" s="48"/>
      <c r="U48" s="31">
        <f t="shared" si="137"/>
        <v>0.0</v>
      </c>
      <c r="V48" s="47"/>
      <c r="W48" s="48"/>
      <c r="X48" s="31">
        <f t="shared" si="138"/>
        <v>0.0</v>
      </c>
      <c r="Y48" s="31"/>
      <c r="Z48" s="31"/>
      <c r="AA48" s="31"/>
      <c r="AB48" s="55">
        <f t="shared" si="139"/>
        <v>0.0</v>
      </c>
      <c r="AC48" s="33"/>
      <c r="AD48" s="34"/>
      <c r="AE48" s="35">
        <f t="shared" si="140"/>
        <v>0.0</v>
      </c>
      <c r="AF48" s="34"/>
      <c r="AG48" s="35">
        <f t="shared" si="141"/>
        <v>0.0</v>
      </c>
      <c r="AH48" s="34"/>
      <c r="AI48" s="35">
        <f t="shared" si="142"/>
        <v>0.0</v>
      </c>
      <c r="AJ48" s="34"/>
      <c r="AK48" s="35">
        <f t="shared" si="143"/>
        <v>0.0</v>
      </c>
      <c r="AL48" s="56"/>
      <c r="AM48" s="35">
        <f t="shared" si="144"/>
        <v>0.0</v>
      </c>
      <c r="AN48" s="34"/>
      <c r="AO48" s="35">
        <f t="shared" si="145"/>
        <v>0.0</v>
      </c>
      <c r="AP48" s="36">
        <f t="shared" si="146"/>
        <v>0.0</v>
      </c>
      <c r="AQ48" s="34"/>
      <c r="AR48" s="34"/>
      <c r="AS48" s="34"/>
      <c r="AT48" s="55">
        <f t="shared" si="147"/>
        <v>0.0</v>
      </c>
      <c r="AU48" s="37"/>
      <c r="AV48" s="38"/>
      <c r="AW48" s="38"/>
      <c r="AX48" s="38"/>
      <c r="AY48" s="38"/>
      <c r="AZ48" s="39" t="e">
        <f>VLOOKUP(C48,Employees!D:H,5,FALSE)</f>
        <v>#N/A</v>
      </c>
      <c r="BA48" s="38">
        <f t="shared" si="31"/>
        <v>0.0</v>
      </c>
      <c r="BB48" s="38">
        <f t="shared" si="32"/>
        <v>0.0</v>
      </c>
      <c r="BC48" s="38">
        <f t="shared" si="33"/>
        <v>0.0</v>
      </c>
      <c r="BD48" s="38">
        <f t="shared" si="34"/>
        <v>0.0</v>
      </c>
      <c r="BE48" s="38">
        <f t="shared" si="35"/>
        <v>0.0</v>
      </c>
      <c r="BF48" s="38">
        <f t="shared" si="36"/>
        <v>0.0</v>
      </c>
      <c r="BG48" s="38">
        <f t="shared" si="37"/>
        <v>0.0</v>
      </c>
      <c r="BH48" s="38">
        <f t="shared" si="38"/>
        <v>0.0</v>
      </c>
      <c r="BI48" s="38">
        <f t="shared" si="39"/>
        <v>0.0</v>
      </c>
      <c r="BJ48" s="38">
        <f t="shared" si="40"/>
        <v>0.0</v>
      </c>
      <c r="BK48" s="38">
        <f t="shared" si="41"/>
        <v>0.0</v>
      </c>
      <c r="BL48" s="38">
        <f t="shared" si="42"/>
        <v>0.0</v>
      </c>
      <c r="BM48" s="38">
        <f t="shared" si="43"/>
        <v>0.0</v>
      </c>
      <c r="BN48" s="38">
        <f t="shared" si="44"/>
        <v>0.0</v>
      </c>
      <c r="BO48" s="38">
        <f t="shared" si="45"/>
        <v>0.0</v>
      </c>
      <c r="BP48" s="38">
        <f t="shared" si="46"/>
        <v>0.0</v>
      </c>
      <c r="BQ48" s="38">
        <f t="shared" si="47"/>
        <v>0.0</v>
      </c>
      <c r="BR48" s="38">
        <f t="shared" si="48"/>
        <v>0.0</v>
      </c>
      <c r="BS48" s="38">
        <f t="shared" si="49"/>
        <v>0.0</v>
      </c>
      <c r="BT48" s="38">
        <f t="shared" si="50"/>
        <v>0.0</v>
      </c>
      <c r="BU48" s="38">
        <f t="shared" si="51"/>
        <v>0.0</v>
      </c>
      <c r="BV48" s="38">
        <f t="shared" si="52"/>
        <v>0.0</v>
      </c>
      <c r="BW48" s="38">
        <f t="shared" si="53"/>
        <v>0.0</v>
      </c>
      <c r="BX48" s="38">
        <f t="shared" si="54"/>
        <v>0.0</v>
      </c>
      <c r="BY48" s="38">
        <f t="shared" si="55"/>
        <v>0.0</v>
      </c>
      <c r="BZ48" s="38">
        <f t="shared" si="56"/>
        <v>0.0</v>
      </c>
      <c r="CA48" s="38">
        <f t="shared" si="57"/>
        <v>0.0</v>
      </c>
      <c r="CB48" s="38">
        <f t="shared" si="58"/>
        <v>0.0</v>
      </c>
      <c r="CC48" s="38">
        <f t="shared" si="59"/>
        <v>0.0</v>
      </c>
      <c r="CD48" s="38">
        <f t="shared" si="60"/>
        <v>0.0</v>
      </c>
      <c r="CE48" s="38">
        <f t="shared" si="61"/>
        <v>0.0</v>
      </c>
      <c r="CF48" s="38">
        <f t="shared" si="62"/>
        <v>0.0</v>
      </c>
      <c r="CG48" s="38">
        <f t="shared" si="63"/>
        <v>0.0</v>
      </c>
      <c r="CH48" s="38">
        <f t="shared" si="64"/>
        <v>0.0</v>
      </c>
      <c r="CI48" s="38">
        <f t="shared" si="65"/>
        <v>0.0</v>
      </c>
      <c r="CJ48" s="38"/>
      <c r="CK48" s="13">
        <f t="shared" si="99"/>
        <v>0.0</v>
      </c>
    </row>
    <row r="49" spans="8:8" ht="47.0" customHeight="1">
      <c r="A49" s="27" t="str">
        <f t="shared" si="98"/>
        <v/>
      </c>
      <c r="B49" s="28"/>
      <c r="C49" s="50"/>
      <c r="D49" s="48"/>
      <c r="E49" s="47"/>
      <c r="F49" s="31">
        <f t="shared" si="132"/>
        <v>0.0</v>
      </c>
      <c r="G49" s="47"/>
      <c r="H49" s="48"/>
      <c r="I49" s="31">
        <f t="shared" si="133"/>
        <v>0.0</v>
      </c>
      <c r="J49" s="48"/>
      <c r="K49" s="48"/>
      <c r="L49" s="31">
        <f t="shared" si="134"/>
        <v>0.0</v>
      </c>
      <c r="M49" s="47"/>
      <c r="N49" s="47"/>
      <c r="O49" s="31">
        <f t="shared" si="135"/>
        <v>0.0</v>
      </c>
      <c r="P49" s="48"/>
      <c r="Q49" s="48"/>
      <c r="R49" s="31">
        <f t="shared" si="136"/>
        <v>0.0</v>
      </c>
      <c r="S49" s="48"/>
      <c r="T49" s="48"/>
      <c r="U49" s="31">
        <f t="shared" si="137"/>
        <v>0.0</v>
      </c>
      <c r="V49" s="47"/>
      <c r="W49" s="48"/>
      <c r="X49" s="31">
        <f t="shared" si="138"/>
        <v>0.0</v>
      </c>
      <c r="Y49" s="31"/>
      <c r="Z49" s="31"/>
      <c r="AA49" s="31"/>
      <c r="AB49" s="55">
        <f t="shared" si="139"/>
        <v>0.0</v>
      </c>
      <c r="AC49" s="33"/>
      <c r="AD49" s="34"/>
      <c r="AE49" s="35">
        <f t="shared" si="140"/>
        <v>0.0</v>
      </c>
      <c r="AF49" s="34"/>
      <c r="AG49" s="35">
        <f t="shared" si="141"/>
        <v>0.0</v>
      </c>
      <c r="AH49" s="34"/>
      <c r="AI49" s="35">
        <f t="shared" si="142"/>
        <v>0.0</v>
      </c>
      <c r="AJ49" s="34"/>
      <c r="AK49" s="35">
        <f t="shared" si="143"/>
        <v>0.0</v>
      </c>
      <c r="AL49" s="56"/>
      <c r="AM49" s="35">
        <f t="shared" si="144"/>
        <v>0.0</v>
      </c>
      <c r="AN49" s="34"/>
      <c r="AO49" s="35">
        <f t="shared" si="145"/>
        <v>0.0</v>
      </c>
      <c r="AP49" s="36">
        <f t="shared" si="146"/>
        <v>0.0</v>
      </c>
      <c r="AQ49" s="34"/>
      <c r="AR49" s="34"/>
      <c r="AS49" s="34"/>
      <c r="AT49" s="55">
        <f t="shared" si="147"/>
        <v>0.0</v>
      </c>
      <c r="AU49" s="37"/>
      <c r="AV49" s="38"/>
      <c r="AW49" s="38"/>
      <c r="AX49" s="38"/>
      <c r="AY49" s="38"/>
      <c r="AZ49" s="39" t="e">
        <f>VLOOKUP(C49,Employees!D:H,5,FALSE)</f>
        <v>#N/A</v>
      </c>
      <c r="BA49" s="38">
        <f t="shared" si="31"/>
        <v>0.0</v>
      </c>
      <c r="BB49" s="38">
        <f t="shared" si="32"/>
        <v>0.0</v>
      </c>
      <c r="BC49" s="38">
        <f t="shared" si="33"/>
        <v>0.0</v>
      </c>
      <c r="BD49" s="38">
        <f t="shared" si="34"/>
        <v>0.0</v>
      </c>
      <c r="BE49" s="38">
        <f t="shared" si="35"/>
        <v>0.0</v>
      </c>
      <c r="BF49" s="38">
        <f t="shared" si="36"/>
        <v>0.0</v>
      </c>
      <c r="BG49" s="38">
        <f t="shared" si="37"/>
        <v>0.0</v>
      </c>
      <c r="BH49" s="38">
        <f t="shared" si="38"/>
        <v>0.0</v>
      </c>
      <c r="BI49" s="38">
        <f t="shared" si="39"/>
        <v>0.0</v>
      </c>
      <c r="BJ49" s="38">
        <f t="shared" si="40"/>
        <v>0.0</v>
      </c>
      <c r="BK49" s="38">
        <f t="shared" si="41"/>
        <v>0.0</v>
      </c>
      <c r="BL49" s="38">
        <f t="shared" si="42"/>
        <v>0.0</v>
      </c>
      <c r="BM49" s="38">
        <f t="shared" si="43"/>
        <v>0.0</v>
      </c>
      <c r="BN49" s="38">
        <f t="shared" si="44"/>
        <v>0.0</v>
      </c>
      <c r="BO49" s="38">
        <f t="shared" si="45"/>
        <v>0.0</v>
      </c>
      <c r="BP49" s="38">
        <f t="shared" si="46"/>
        <v>0.0</v>
      </c>
      <c r="BQ49" s="38">
        <f t="shared" si="47"/>
        <v>0.0</v>
      </c>
      <c r="BR49" s="38">
        <f t="shared" si="48"/>
        <v>0.0</v>
      </c>
      <c r="BS49" s="38">
        <f t="shared" si="49"/>
        <v>0.0</v>
      </c>
      <c r="BT49" s="38">
        <f t="shared" si="50"/>
        <v>0.0</v>
      </c>
      <c r="BU49" s="38">
        <f t="shared" si="51"/>
        <v>0.0</v>
      </c>
      <c r="BV49" s="38">
        <f t="shared" si="52"/>
        <v>0.0</v>
      </c>
      <c r="BW49" s="38">
        <f t="shared" si="53"/>
        <v>0.0</v>
      </c>
      <c r="BX49" s="38">
        <f t="shared" si="54"/>
        <v>0.0</v>
      </c>
      <c r="BY49" s="38">
        <f t="shared" si="55"/>
        <v>0.0</v>
      </c>
      <c r="BZ49" s="38">
        <f t="shared" si="56"/>
        <v>0.0</v>
      </c>
      <c r="CA49" s="38">
        <f t="shared" si="57"/>
        <v>0.0</v>
      </c>
      <c r="CB49" s="38">
        <f t="shared" si="58"/>
        <v>0.0</v>
      </c>
      <c r="CC49" s="38">
        <f t="shared" si="59"/>
        <v>0.0</v>
      </c>
      <c r="CD49" s="38">
        <f t="shared" si="60"/>
        <v>0.0</v>
      </c>
      <c r="CE49" s="38">
        <f t="shared" si="61"/>
        <v>0.0</v>
      </c>
      <c r="CF49" s="38">
        <f t="shared" si="62"/>
        <v>0.0</v>
      </c>
      <c r="CG49" s="38">
        <f t="shared" si="63"/>
        <v>0.0</v>
      </c>
      <c r="CH49" s="38">
        <f t="shared" si="64"/>
        <v>0.0</v>
      </c>
      <c r="CI49" s="38">
        <f t="shared" si="65"/>
        <v>0.0</v>
      </c>
      <c r="CJ49" s="38"/>
      <c r="CK49" s="13">
        <f t="shared" si="99"/>
        <v>0.0</v>
      </c>
    </row>
    <row r="50" spans="8:8" ht="47.0" customHeight="1">
      <c r="A50" s="27" t="str">
        <f t="shared" si="98"/>
        <v/>
      </c>
      <c r="B50" s="28"/>
      <c r="C50" s="50"/>
      <c r="D50" s="48"/>
      <c r="E50" s="47"/>
      <c r="F50" s="31">
        <f t="shared" si="132"/>
        <v>0.0</v>
      </c>
      <c r="G50" s="47"/>
      <c r="H50" s="48"/>
      <c r="I50" s="31">
        <f t="shared" si="133"/>
        <v>0.0</v>
      </c>
      <c r="J50" s="48"/>
      <c r="K50" s="48"/>
      <c r="L50" s="31">
        <f t="shared" si="134"/>
        <v>0.0</v>
      </c>
      <c r="M50" s="47"/>
      <c r="N50" s="47"/>
      <c r="O50" s="31">
        <f t="shared" si="135"/>
        <v>0.0</v>
      </c>
      <c r="P50" s="48"/>
      <c r="Q50" s="48"/>
      <c r="R50" s="31">
        <f t="shared" si="136"/>
        <v>0.0</v>
      </c>
      <c r="S50" s="48"/>
      <c r="T50" s="48"/>
      <c r="U50" s="31">
        <f t="shared" si="137"/>
        <v>0.0</v>
      </c>
      <c r="V50" s="47"/>
      <c r="W50" s="48"/>
      <c r="X50" s="31">
        <f t="shared" si="138"/>
        <v>0.0</v>
      </c>
      <c r="Y50" s="31"/>
      <c r="Z50" s="31"/>
      <c r="AA50" s="31"/>
      <c r="AB50" s="55">
        <f t="shared" si="139"/>
        <v>0.0</v>
      </c>
      <c r="AC50" s="33"/>
      <c r="AD50" s="34"/>
      <c r="AE50" s="35">
        <f t="shared" si="140"/>
        <v>0.0</v>
      </c>
      <c r="AF50" s="34"/>
      <c r="AG50" s="35">
        <f t="shared" si="141"/>
        <v>0.0</v>
      </c>
      <c r="AH50" s="34"/>
      <c r="AI50" s="35">
        <f t="shared" si="142"/>
        <v>0.0</v>
      </c>
      <c r="AJ50" s="34"/>
      <c r="AK50" s="35">
        <f t="shared" si="143"/>
        <v>0.0</v>
      </c>
      <c r="AL50" s="56"/>
      <c r="AM50" s="35">
        <f t="shared" si="144"/>
        <v>0.0</v>
      </c>
      <c r="AN50" s="34"/>
      <c r="AO50" s="35">
        <f t="shared" si="145"/>
        <v>0.0</v>
      </c>
      <c r="AP50" s="36">
        <f t="shared" si="146"/>
        <v>0.0</v>
      </c>
      <c r="AQ50" s="34"/>
      <c r="AR50" s="34"/>
      <c r="AS50" s="34"/>
      <c r="AT50" s="55">
        <f t="shared" si="147"/>
        <v>0.0</v>
      </c>
      <c r="AU50" s="37"/>
      <c r="AV50" s="38"/>
      <c r="AW50" s="38"/>
      <c r="AX50" s="38"/>
      <c r="AY50" s="38"/>
      <c r="AZ50" s="39" t="e">
        <f>VLOOKUP(C50,Employees!D:H,5,FALSE)</f>
        <v>#N/A</v>
      </c>
      <c r="BA50" s="38">
        <f t="shared" si="31"/>
        <v>0.0</v>
      </c>
      <c r="BB50" s="38">
        <f t="shared" si="32"/>
        <v>0.0</v>
      </c>
      <c r="BC50" s="38">
        <f t="shared" si="33"/>
        <v>0.0</v>
      </c>
      <c r="BD50" s="38">
        <f t="shared" si="34"/>
        <v>0.0</v>
      </c>
      <c r="BE50" s="38">
        <f t="shared" si="35"/>
        <v>0.0</v>
      </c>
      <c r="BF50" s="38">
        <f t="shared" si="36"/>
        <v>0.0</v>
      </c>
      <c r="BG50" s="38">
        <f t="shared" si="37"/>
        <v>0.0</v>
      </c>
      <c r="BH50" s="38">
        <f t="shared" si="38"/>
        <v>0.0</v>
      </c>
      <c r="BI50" s="38">
        <f t="shared" si="39"/>
        <v>0.0</v>
      </c>
      <c r="BJ50" s="38">
        <f t="shared" si="40"/>
        <v>0.0</v>
      </c>
      <c r="BK50" s="38">
        <f t="shared" si="41"/>
        <v>0.0</v>
      </c>
      <c r="BL50" s="38">
        <f t="shared" si="42"/>
        <v>0.0</v>
      </c>
      <c r="BM50" s="38">
        <f t="shared" si="43"/>
        <v>0.0</v>
      </c>
      <c r="BN50" s="38">
        <f t="shared" si="44"/>
        <v>0.0</v>
      </c>
      <c r="BO50" s="38">
        <f t="shared" si="45"/>
        <v>0.0</v>
      </c>
      <c r="BP50" s="38">
        <f t="shared" si="46"/>
        <v>0.0</v>
      </c>
      <c r="BQ50" s="38">
        <f t="shared" si="47"/>
        <v>0.0</v>
      </c>
      <c r="BR50" s="38">
        <f t="shared" si="48"/>
        <v>0.0</v>
      </c>
      <c r="BS50" s="38">
        <f t="shared" si="49"/>
        <v>0.0</v>
      </c>
      <c r="BT50" s="38">
        <f t="shared" si="50"/>
        <v>0.0</v>
      </c>
      <c r="BU50" s="38">
        <f t="shared" si="51"/>
        <v>0.0</v>
      </c>
      <c r="BV50" s="38">
        <f t="shared" si="52"/>
        <v>0.0</v>
      </c>
      <c r="BW50" s="38">
        <f t="shared" si="53"/>
        <v>0.0</v>
      </c>
      <c r="BX50" s="38">
        <f t="shared" si="54"/>
        <v>0.0</v>
      </c>
      <c r="BY50" s="38">
        <f t="shared" si="55"/>
        <v>0.0</v>
      </c>
      <c r="BZ50" s="38">
        <f t="shared" si="56"/>
        <v>0.0</v>
      </c>
      <c r="CA50" s="38">
        <f t="shared" si="57"/>
        <v>0.0</v>
      </c>
      <c r="CB50" s="38">
        <f t="shared" si="58"/>
        <v>0.0</v>
      </c>
      <c r="CC50" s="38">
        <f t="shared" si="59"/>
        <v>0.0</v>
      </c>
      <c r="CD50" s="38">
        <f t="shared" si="60"/>
        <v>0.0</v>
      </c>
      <c r="CE50" s="38">
        <f t="shared" si="61"/>
        <v>0.0</v>
      </c>
      <c r="CF50" s="38">
        <f t="shared" si="62"/>
        <v>0.0</v>
      </c>
      <c r="CG50" s="38">
        <f t="shared" si="63"/>
        <v>0.0</v>
      </c>
      <c r="CH50" s="38">
        <f t="shared" si="64"/>
        <v>0.0</v>
      </c>
      <c r="CI50" s="38">
        <f t="shared" si="65"/>
        <v>0.0</v>
      </c>
      <c r="CJ50" s="38"/>
      <c r="CK50" s="13">
        <f t="shared" si="99"/>
        <v>0.0</v>
      </c>
    </row>
    <row r="51" spans="8:8" ht="47.0" customHeight="1">
      <c r="A51" s="27" t="str">
        <f t="shared" si="98"/>
        <v/>
      </c>
      <c r="B51" s="28"/>
      <c r="C51" s="50"/>
      <c r="D51" s="48"/>
      <c r="E51" s="47"/>
      <c r="F51" s="31">
        <f t="shared" si="132"/>
        <v>0.0</v>
      </c>
      <c r="G51" s="47"/>
      <c r="H51" s="48"/>
      <c r="I51" s="31">
        <f t="shared" si="133"/>
        <v>0.0</v>
      </c>
      <c r="J51" s="48"/>
      <c r="K51" s="48"/>
      <c r="L51" s="31">
        <f t="shared" si="134"/>
        <v>0.0</v>
      </c>
      <c r="M51" s="47"/>
      <c r="N51" s="47"/>
      <c r="O51" s="31">
        <f t="shared" si="135"/>
        <v>0.0</v>
      </c>
      <c r="P51" s="48"/>
      <c r="Q51" s="48"/>
      <c r="R51" s="31">
        <f t="shared" si="136"/>
        <v>0.0</v>
      </c>
      <c r="S51" s="48"/>
      <c r="T51" s="48"/>
      <c r="U51" s="31">
        <f t="shared" si="137"/>
        <v>0.0</v>
      </c>
      <c r="V51" s="47"/>
      <c r="W51" s="48"/>
      <c r="X51" s="31">
        <f t="shared" si="138"/>
        <v>0.0</v>
      </c>
      <c r="Y51" s="31"/>
      <c r="Z51" s="31"/>
      <c r="AA51" s="31"/>
      <c r="AB51" s="55">
        <f t="shared" si="139"/>
        <v>0.0</v>
      </c>
      <c r="AC51" s="33"/>
      <c r="AD51" s="34"/>
      <c r="AE51" s="35">
        <f t="shared" si="140"/>
        <v>0.0</v>
      </c>
      <c r="AF51" s="34"/>
      <c r="AG51" s="35">
        <f t="shared" si="141"/>
        <v>0.0</v>
      </c>
      <c r="AH51" s="34"/>
      <c r="AI51" s="35">
        <f t="shared" si="142"/>
        <v>0.0</v>
      </c>
      <c r="AJ51" s="34"/>
      <c r="AK51" s="35">
        <f t="shared" si="143"/>
        <v>0.0</v>
      </c>
      <c r="AL51" s="56"/>
      <c r="AM51" s="35">
        <f t="shared" si="144"/>
        <v>0.0</v>
      </c>
      <c r="AN51" s="34"/>
      <c r="AO51" s="35">
        <f t="shared" si="145"/>
        <v>0.0</v>
      </c>
      <c r="AP51" s="36">
        <f t="shared" si="146"/>
        <v>0.0</v>
      </c>
      <c r="AQ51" s="34"/>
      <c r="AR51" s="34"/>
      <c r="AS51" s="34"/>
      <c r="AT51" s="55">
        <f t="shared" si="147"/>
        <v>0.0</v>
      </c>
      <c r="AU51" s="37"/>
      <c r="AV51" s="38"/>
      <c r="AW51" s="38"/>
      <c r="AX51" s="38"/>
      <c r="AY51" s="38"/>
      <c r="AZ51" s="39" t="e">
        <f>VLOOKUP(C51,Employees!D:H,5,FALSE)</f>
        <v>#N/A</v>
      </c>
      <c r="BA51" s="38">
        <f t="shared" si="31"/>
        <v>0.0</v>
      </c>
      <c r="BB51" s="38">
        <f t="shared" si="32"/>
        <v>0.0</v>
      </c>
      <c r="BC51" s="38">
        <f t="shared" si="33"/>
        <v>0.0</v>
      </c>
      <c r="BD51" s="38">
        <f t="shared" si="34"/>
        <v>0.0</v>
      </c>
      <c r="BE51" s="38">
        <f t="shared" si="35"/>
        <v>0.0</v>
      </c>
      <c r="BF51" s="38">
        <f t="shared" si="36"/>
        <v>0.0</v>
      </c>
      <c r="BG51" s="38">
        <f t="shared" si="37"/>
        <v>0.0</v>
      </c>
      <c r="BH51" s="38">
        <f t="shared" si="38"/>
        <v>0.0</v>
      </c>
      <c r="BI51" s="38">
        <f t="shared" si="39"/>
        <v>0.0</v>
      </c>
      <c r="BJ51" s="38">
        <f t="shared" si="40"/>
        <v>0.0</v>
      </c>
      <c r="BK51" s="38">
        <f t="shared" si="41"/>
        <v>0.0</v>
      </c>
      <c r="BL51" s="38">
        <f t="shared" si="42"/>
        <v>0.0</v>
      </c>
      <c r="BM51" s="38">
        <f t="shared" si="43"/>
        <v>0.0</v>
      </c>
      <c r="BN51" s="38">
        <f t="shared" si="44"/>
        <v>0.0</v>
      </c>
      <c r="BO51" s="38">
        <f t="shared" si="45"/>
        <v>0.0</v>
      </c>
      <c r="BP51" s="38">
        <f t="shared" si="46"/>
        <v>0.0</v>
      </c>
      <c r="BQ51" s="38">
        <f t="shared" si="47"/>
        <v>0.0</v>
      </c>
      <c r="BR51" s="38">
        <f t="shared" si="48"/>
        <v>0.0</v>
      </c>
      <c r="BS51" s="38">
        <f t="shared" si="49"/>
        <v>0.0</v>
      </c>
      <c r="BT51" s="38">
        <f t="shared" si="50"/>
        <v>0.0</v>
      </c>
      <c r="BU51" s="38">
        <f t="shared" si="51"/>
        <v>0.0</v>
      </c>
      <c r="BV51" s="38">
        <f t="shared" si="52"/>
        <v>0.0</v>
      </c>
      <c r="BW51" s="38">
        <f t="shared" si="53"/>
        <v>0.0</v>
      </c>
      <c r="BX51" s="38">
        <f t="shared" si="54"/>
        <v>0.0</v>
      </c>
      <c r="BY51" s="38">
        <f t="shared" si="55"/>
        <v>0.0</v>
      </c>
      <c r="BZ51" s="38">
        <f t="shared" si="56"/>
        <v>0.0</v>
      </c>
      <c r="CA51" s="38">
        <f t="shared" si="57"/>
        <v>0.0</v>
      </c>
      <c r="CB51" s="38">
        <f t="shared" si="58"/>
        <v>0.0</v>
      </c>
      <c r="CC51" s="38">
        <f t="shared" si="59"/>
        <v>0.0</v>
      </c>
      <c r="CD51" s="38">
        <f t="shared" si="60"/>
        <v>0.0</v>
      </c>
      <c r="CE51" s="38">
        <f t="shared" si="61"/>
        <v>0.0</v>
      </c>
      <c r="CF51" s="38">
        <f t="shared" si="62"/>
        <v>0.0</v>
      </c>
      <c r="CG51" s="38">
        <f t="shared" si="63"/>
        <v>0.0</v>
      </c>
      <c r="CH51" s="38">
        <f t="shared" si="64"/>
        <v>0.0</v>
      </c>
      <c r="CI51" s="38">
        <f t="shared" si="65"/>
        <v>0.0</v>
      </c>
      <c r="CJ51" s="38"/>
      <c r="CK51" s="13">
        <f t="shared" si="99"/>
        <v>0.0</v>
      </c>
    </row>
    <row r="52" spans="8:8" ht="47.0" customHeight="1">
      <c r="A52" s="27" t="str">
        <f t="shared" si="98"/>
        <v/>
      </c>
      <c r="B52" s="28"/>
      <c r="C52" s="50"/>
      <c r="D52" s="48"/>
      <c r="E52" s="47"/>
      <c r="F52" s="31">
        <f t="shared" si="148" ref="F52:F63">BA52-BB52</f>
        <v>0.0</v>
      </c>
      <c r="G52" s="47"/>
      <c r="H52" s="48"/>
      <c r="I52" s="31">
        <f t="shared" si="149" ref="I52:I63">BF52-BG52</f>
        <v>0.0</v>
      </c>
      <c r="J52" s="48"/>
      <c r="K52" s="48"/>
      <c r="L52" s="31">
        <f t="shared" si="150" ref="L52:L63">BK52-BL52</f>
        <v>0.0</v>
      </c>
      <c r="M52" s="47"/>
      <c r="N52" s="47"/>
      <c r="O52" s="31">
        <f t="shared" si="151" ref="O52:O63">BP52-BQ52</f>
        <v>0.0</v>
      </c>
      <c r="P52" s="48"/>
      <c r="Q52" s="48"/>
      <c r="R52" s="31">
        <f t="shared" si="152" ref="R52:R63">BU52-BV52</f>
        <v>0.0</v>
      </c>
      <c r="S52" s="48"/>
      <c r="T52" s="48"/>
      <c r="U52" s="31">
        <f t="shared" si="153" ref="U52:U63">BZ52-CA52</f>
        <v>0.0</v>
      </c>
      <c r="V52" s="47"/>
      <c r="W52" s="48"/>
      <c r="X52" s="31">
        <f t="shared" si="154" ref="X52:X63">CE52-CF52</f>
        <v>0.0</v>
      </c>
      <c r="Y52" s="31"/>
      <c r="Z52" s="31"/>
      <c r="AA52" s="31"/>
      <c r="AB52" s="55">
        <f t="shared" si="155" ref="AB52:AB63">SUM(F52,I52,L52,O52,R52,U52,X52)</f>
        <v>0.0</v>
      </c>
      <c r="AC52" s="33"/>
      <c r="AD52" s="34"/>
      <c r="AE52" s="35">
        <f t="shared" si="156" ref="AE52:AE63">SUMIF($BC$1:$CI$1,AE$1,$BC52:$CI52)+AD52</f>
        <v>0.0</v>
      </c>
      <c r="AF52" s="34"/>
      <c r="AG52" s="35">
        <f t="shared" si="157" ref="AG52:AG63">SUMIF($BC$1:$CI$1,AG$1,$BC52:$CI52)+AF52</f>
        <v>0.0</v>
      </c>
      <c r="AH52" s="34"/>
      <c r="AI52" s="35">
        <f t="shared" si="158" ref="AI52:AI63">SUMIF($BC$1:$CI$1,AI$1,$BC52:$CI52)+AH52</f>
        <v>0.0</v>
      </c>
      <c r="AJ52" s="34"/>
      <c r="AK52" s="35">
        <f t="shared" si="159" ref="AK52:AK63">SUMIF($BC$1:$CI$1,AK$1,$BC52:$CI52)+AJ52</f>
        <v>0.0</v>
      </c>
      <c r="AL52" s="56"/>
      <c r="AM52" s="35">
        <f t="shared" si="160" ref="AM52:AM63">SUMIF($BC$1:$CI$1,AM$1,$BC52:$CI52)+AL52</f>
        <v>0.0</v>
      </c>
      <c r="AN52" s="34"/>
      <c r="AO52" s="35">
        <f t="shared" si="161" ref="AO52:AO63">SUMIF($BC$1:$CI$1,AO$1,$BC52:$CI52)+AN52</f>
        <v>0.0</v>
      </c>
      <c r="AP52" s="36">
        <f t="shared" si="162" ref="AP52:AP63">CK52</f>
        <v>0.0</v>
      </c>
      <c r="AQ52" s="34"/>
      <c r="AR52" s="34"/>
      <c r="AS52" s="34"/>
      <c r="AT52" s="55">
        <f t="shared" si="163" ref="AT52:AT63">AE52+AG52+AI52+AK52+AM52+AO52+SUM(AQ52:AS52)</f>
        <v>0.0</v>
      </c>
      <c r="AU52" s="37"/>
      <c r="AV52" s="38"/>
      <c r="AW52" s="38"/>
      <c r="AX52" s="38"/>
      <c r="AY52" s="38"/>
      <c r="AZ52" s="39" t="e">
        <f>VLOOKUP(C52,Employees!D:H,5,FALSE)</f>
        <v>#N/A</v>
      </c>
      <c r="BA52" s="38">
        <f t="shared" si="31"/>
        <v>0.0</v>
      </c>
      <c r="BB52" s="38">
        <f t="shared" si="32"/>
        <v>0.0</v>
      </c>
      <c r="BC52" s="38">
        <f t="shared" si="33"/>
        <v>0.0</v>
      </c>
      <c r="BD52" s="38">
        <f t="shared" si="34"/>
        <v>0.0</v>
      </c>
      <c r="BE52" s="38">
        <f t="shared" si="35"/>
        <v>0.0</v>
      </c>
      <c r="BF52" s="38">
        <f t="shared" si="36"/>
        <v>0.0</v>
      </c>
      <c r="BG52" s="38">
        <f t="shared" si="37"/>
        <v>0.0</v>
      </c>
      <c r="BH52" s="38">
        <f t="shared" si="38"/>
        <v>0.0</v>
      </c>
      <c r="BI52" s="38">
        <f t="shared" si="39"/>
        <v>0.0</v>
      </c>
      <c r="BJ52" s="38">
        <f t="shared" si="40"/>
        <v>0.0</v>
      </c>
      <c r="BK52" s="38">
        <f t="shared" si="41"/>
        <v>0.0</v>
      </c>
      <c r="BL52" s="38">
        <f t="shared" si="42"/>
        <v>0.0</v>
      </c>
      <c r="BM52" s="38">
        <f t="shared" si="43"/>
        <v>0.0</v>
      </c>
      <c r="BN52" s="38">
        <f t="shared" si="44"/>
        <v>0.0</v>
      </c>
      <c r="BO52" s="38">
        <f t="shared" si="45"/>
        <v>0.0</v>
      </c>
      <c r="BP52" s="38">
        <f t="shared" si="46"/>
        <v>0.0</v>
      </c>
      <c r="BQ52" s="38">
        <f t="shared" si="47"/>
        <v>0.0</v>
      </c>
      <c r="BR52" s="38">
        <f t="shared" si="48"/>
        <v>0.0</v>
      </c>
      <c r="BS52" s="38">
        <f t="shared" si="49"/>
        <v>0.0</v>
      </c>
      <c r="BT52" s="38">
        <f t="shared" si="50"/>
        <v>0.0</v>
      </c>
      <c r="BU52" s="38">
        <f t="shared" si="51"/>
        <v>0.0</v>
      </c>
      <c r="BV52" s="38">
        <f t="shared" si="52"/>
        <v>0.0</v>
      </c>
      <c r="BW52" s="38">
        <f t="shared" si="53"/>
        <v>0.0</v>
      </c>
      <c r="BX52" s="38">
        <f t="shared" si="54"/>
        <v>0.0</v>
      </c>
      <c r="BY52" s="38">
        <f t="shared" si="55"/>
        <v>0.0</v>
      </c>
      <c r="BZ52" s="38">
        <f t="shared" si="56"/>
        <v>0.0</v>
      </c>
      <c r="CA52" s="38">
        <f t="shared" si="57"/>
        <v>0.0</v>
      </c>
      <c r="CB52" s="38">
        <f t="shared" si="58"/>
        <v>0.0</v>
      </c>
      <c r="CC52" s="38">
        <f t="shared" si="59"/>
        <v>0.0</v>
      </c>
      <c r="CD52" s="38">
        <f t="shared" si="60"/>
        <v>0.0</v>
      </c>
      <c r="CE52" s="38">
        <f t="shared" si="61"/>
        <v>0.0</v>
      </c>
      <c r="CF52" s="38">
        <f t="shared" si="62"/>
        <v>0.0</v>
      </c>
      <c r="CG52" s="38">
        <f t="shared" si="63"/>
        <v>0.0</v>
      </c>
      <c r="CH52" s="38">
        <f t="shared" si="64"/>
        <v>0.0</v>
      </c>
      <c r="CI52" s="38">
        <f t="shared" si="65"/>
        <v>0.0</v>
      </c>
      <c r="CJ52" s="38"/>
      <c r="CK52" s="13">
        <f t="shared" si="99"/>
        <v>0.0</v>
      </c>
    </row>
    <row r="53" spans="8:8" ht="47.0" customHeight="1">
      <c r="A53" s="27" t="str">
        <f t="shared" si="98"/>
        <v/>
      </c>
      <c r="B53" s="28"/>
      <c r="C53" s="50"/>
      <c r="D53" s="48"/>
      <c r="E53" s="47"/>
      <c r="F53" s="31">
        <f t="shared" si="148"/>
        <v>0.0</v>
      </c>
      <c r="G53" s="47"/>
      <c r="H53" s="48"/>
      <c r="I53" s="31">
        <f t="shared" si="149"/>
        <v>0.0</v>
      </c>
      <c r="J53" s="48"/>
      <c r="K53" s="48"/>
      <c r="L53" s="31">
        <f t="shared" si="150"/>
        <v>0.0</v>
      </c>
      <c r="M53" s="47"/>
      <c r="N53" s="47"/>
      <c r="O53" s="31">
        <f t="shared" si="151"/>
        <v>0.0</v>
      </c>
      <c r="P53" s="48"/>
      <c r="Q53" s="48"/>
      <c r="R53" s="31">
        <f t="shared" si="152"/>
        <v>0.0</v>
      </c>
      <c r="S53" s="48"/>
      <c r="T53" s="48"/>
      <c r="U53" s="31">
        <f t="shared" si="153"/>
        <v>0.0</v>
      </c>
      <c r="V53" s="47"/>
      <c r="W53" s="48"/>
      <c r="X53" s="31">
        <f t="shared" si="154"/>
        <v>0.0</v>
      </c>
      <c r="Y53" s="31"/>
      <c r="Z53" s="31"/>
      <c r="AA53" s="31"/>
      <c r="AB53" s="55">
        <f t="shared" si="155"/>
        <v>0.0</v>
      </c>
      <c r="AC53" s="33"/>
      <c r="AD53" s="34"/>
      <c r="AE53" s="35">
        <f t="shared" si="156"/>
        <v>0.0</v>
      </c>
      <c r="AF53" s="34"/>
      <c r="AG53" s="35">
        <f t="shared" si="157"/>
        <v>0.0</v>
      </c>
      <c r="AH53" s="34"/>
      <c r="AI53" s="35">
        <f t="shared" si="158"/>
        <v>0.0</v>
      </c>
      <c r="AJ53" s="34"/>
      <c r="AK53" s="35">
        <f t="shared" si="159"/>
        <v>0.0</v>
      </c>
      <c r="AL53" s="56"/>
      <c r="AM53" s="35">
        <f t="shared" si="160"/>
        <v>0.0</v>
      </c>
      <c r="AN53" s="34"/>
      <c r="AO53" s="35">
        <f t="shared" si="161"/>
        <v>0.0</v>
      </c>
      <c r="AP53" s="36">
        <f t="shared" si="162"/>
        <v>0.0</v>
      </c>
      <c r="AQ53" s="34"/>
      <c r="AR53" s="34"/>
      <c r="AS53" s="34"/>
      <c r="AT53" s="55">
        <f t="shared" si="163"/>
        <v>0.0</v>
      </c>
      <c r="AU53" s="37"/>
      <c r="AV53" s="38"/>
      <c r="AW53" s="38"/>
      <c r="AX53" s="38"/>
      <c r="AY53" s="38"/>
      <c r="AZ53" s="39" t="e">
        <f>VLOOKUP(C53,Employees!D:H,5,FALSE)</f>
        <v>#N/A</v>
      </c>
      <c r="BA53" s="38">
        <f t="shared" si="31"/>
        <v>0.0</v>
      </c>
      <c r="BB53" s="38">
        <f t="shared" si="32"/>
        <v>0.0</v>
      </c>
      <c r="BC53" s="38">
        <f t="shared" si="33"/>
        <v>0.0</v>
      </c>
      <c r="BD53" s="38">
        <f t="shared" si="34"/>
        <v>0.0</v>
      </c>
      <c r="BE53" s="38">
        <f t="shared" si="35"/>
        <v>0.0</v>
      </c>
      <c r="BF53" s="38">
        <f t="shared" si="36"/>
        <v>0.0</v>
      </c>
      <c r="BG53" s="38">
        <f t="shared" si="37"/>
        <v>0.0</v>
      </c>
      <c r="BH53" s="38">
        <f t="shared" si="38"/>
        <v>0.0</v>
      </c>
      <c r="BI53" s="38">
        <f t="shared" si="39"/>
        <v>0.0</v>
      </c>
      <c r="BJ53" s="38">
        <f t="shared" si="40"/>
        <v>0.0</v>
      </c>
      <c r="BK53" s="38">
        <f t="shared" si="41"/>
        <v>0.0</v>
      </c>
      <c r="BL53" s="38">
        <f t="shared" si="42"/>
        <v>0.0</v>
      </c>
      <c r="BM53" s="38">
        <f t="shared" si="43"/>
        <v>0.0</v>
      </c>
      <c r="BN53" s="38">
        <f t="shared" si="44"/>
        <v>0.0</v>
      </c>
      <c r="BO53" s="38">
        <f t="shared" si="45"/>
        <v>0.0</v>
      </c>
      <c r="BP53" s="38">
        <f t="shared" si="46"/>
        <v>0.0</v>
      </c>
      <c r="BQ53" s="38">
        <f t="shared" si="47"/>
        <v>0.0</v>
      </c>
      <c r="BR53" s="38">
        <f t="shared" si="48"/>
        <v>0.0</v>
      </c>
      <c r="BS53" s="38">
        <f t="shared" si="49"/>
        <v>0.0</v>
      </c>
      <c r="BT53" s="38">
        <f t="shared" si="50"/>
        <v>0.0</v>
      </c>
      <c r="BU53" s="38">
        <f t="shared" si="51"/>
        <v>0.0</v>
      </c>
      <c r="BV53" s="38">
        <f t="shared" si="52"/>
        <v>0.0</v>
      </c>
      <c r="BW53" s="38">
        <f t="shared" si="53"/>
        <v>0.0</v>
      </c>
      <c r="BX53" s="38">
        <f t="shared" si="54"/>
        <v>0.0</v>
      </c>
      <c r="BY53" s="38">
        <f t="shared" si="55"/>
        <v>0.0</v>
      </c>
      <c r="BZ53" s="38">
        <f t="shared" si="56"/>
        <v>0.0</v>
      </c>
      <c r="CA53" s="38">
        <f t="shared" si="57"/>
        <v>0.0</v>
      </c>
      <c r="CB53" s="38">
        <f t="shared" si="58"/>
        <v>0.0</v>
      </c>
      <c r="CC53" s="38">
        <f t="shared" si="59"/>
        <v>0.0</v>
      </c>
      <c r="CD53" s="38">
        <f t="shared" si="60"/>
        <v>0.0</v>
      </c>
      <c r="CE53" s="38">
        <f t="shared" si="61"/>
        <v>0.0</v>
      </c>
      <c r="CF53" s="38">
        <f t="shared" si="62"/>
        <v>0.0</v>
      </c>
      <c r="CG53" s="38">
        <f t="shared" si="63"/>
        <v>0.0</v>
      </c>
      <c r="CH53" s="38">
        <f t="shared" si="64"/>
        <v>0.0</v>
      </c>
      <c r="CI53" s="38">
        <f t="shared" si="65"/>
        <v>0.0</v>
      </c>
      <c r="CJ53" s="38"/>
      <c r="CK53" s="13">
        <f t="shared" si="99"/>
        <v>0.0</v>
      </c>
    </row>
    <row r="54" spans="8:8" ht="47.0" customHeight="1">
      <c r="A54" s="27" t="str">
        <f t="shared" si="98"/>
        <v/>
      </c>
      <c r="B54" s="28"/>
      <c r="C54" s="50"/>
      <c r="D54" s="48"/>
      <c r="E54" s="47"/>
      <c r="F54" s="31">
        <f t="shared" si="148"/>
        <v>0.0</v>
      </c>
      <c r="G54" s="47"/>
      <c r="H54" s="48"/>
      <c r="I54" s="31">
        <f t="shared" si="149"/>
        <v>0.0</v>
      </c>
      <c r="J54" s="48"/>
      <c r="K54" s="48"/>
      <c r="L54" s="31">
        <f t="shared" si="150"/>
        <v>0.0</v>
      </c>
      <c r="M54" s="47"/>
      <c r="N54" s="47"/>
      <c r="O54" s="31">
        <f t="shared" si="151"/>
        <v>0.0</v>
      </c>
      <c r="P54" s="48"/>
      <c r="Q54" s="48"/>
      <c r="R54" s="31">
        <f t="shared" si="152"/>
        <v>0.0</v>
      </c>
      <c r="S54" s="48"/>
      <c r="T54" s="48"/>
      <c r="U54" s="31">
        <f t="shared" si="153"/>
        <v>0.0</v>
      </c>
      <c r="V54" s="47"/>
      <c r="W54" s="48"/>
      <c r="X54" s="31">
        <f t="shared" si="154"/>
        <v>0.0</v>
      </c>
      <c r="Y54" s="31"/>
      <c r="Z54" s="31"/>
      <c r="AA54" s="31"/>
      <c r="AB54" s="55">
        <f t="shared" si="155"/>
        <v>0.0</v>
      </c>
      <c r="AC54" s="33"/>
      <c r="AD54" s="34"/>
      <c r="AE54" s="35">
        <f t="shared" si="156"/>
        <v>0.0</v>
      </c>
      <c r="AF54" s="34"/>
      <c r="AG54" s="35">
        <f t="shared" si="157"/>
        <v>0.0</v>
      </c>
      <c r="AH54" s="34"/>
      <c r="AI54" s="35">
        <f t="shared" si="158"/>
        <v>0.0</v>
      </c>
      <c r="AJ54" s="34"/>
      <c r="AK54" s="35">
        <f t="shared" si="159"/>
        <v>0.0</v>
      </c>
      <c r="AL54" s="56"/>
      <c r="AM54" s="35">
        <f t="shared" si="160"/>
        <v>0.0</v>
      </c>
      <c r="AN54" s="34"/>
      <c r="AO54" s="35">
        <f t="shared" si="161"/>
        <v>0.0</v>
      </c>
      <c r="AP54" s="36">
        <f t="shared" si="162"/>
        <v>0.0</v>
      </c>
      <c r="AQ54" s="34"/>
      <c r="AR54" s="34"/>
      <c r="AS54" s="34"/>
      <c r="AT54" s="55">
        <f t="shared" si="163"/>
        <v>0.0</v>
      </c>
      <c r="AU54" s="37"/>
      <c r="AV54" s="38"/>
      <c r="AW54" s="38"/>
      <c r="AX54" s="38"/>
      <c r="AY54" s="38"/>
      <c r="AZ54" s="39" t="e">
        <f>VLOOKUP(C54,Employees!D:H,5,FALSE)</f>
        <v>#N/A</v>
      </c>
      <c r="BA54" s="38">
        <f t="shared" si="31"/>
        <v>0.0</v>
      </c>
      <c r="BB54" s="38">
        <f t="shared" si="32"/>
        <v>0.0</v>
      </c>
      <c r="BC54" s="38">
        <f t="shared" si="33"/>
        <v>0.0</v>
      </c>
      <c r="BD54" s="38">
        <f t="shared" si="34"/>
        <v>0.0</v>
      </c>
      <c r="BE54" s="38">
        <f t="shared" si="35"/>
        <v>0.0</v>
      </c>
      <c r="BF54" s="38">
        <f t="shared" si="36"/>
        <v>0.0</v>
      </c>
      <c r="BG54" s="38">
        <f t="shared" si="37"/>
        <v>0.0</v>
      </c>
      <c r="BH54" s="38">
        <f t="shared" si="38"/>
        <v>0.0</v>
      </c>
      <c r="BI54" s="38">
        <f t="shared" si="39"/>
        <v>0.0</v>
      </c>
      <c r="BJ54" s="38">
        <f t="shared" si="40"/>
        <v>0.0</v>
      </c>
      <c r="BK54" s="38">
        <f t="shared" si="41"/>
        <v>0.0</v>
      </c>
      <c r="BL54" s="38">
        <f t="shared" si="42"/>
        <v>0.0</v>
      </c>
      <c r="BM54" s="38">
        <f t="shared" si="43"/>
        <v>0.0</v>
      </c>
      <c r="BN54" s="38">
        <f t="shared" si="44"/>
        <v>0.0</v>
      </c>
      <c r="BO54" s="38">
        <f t="shared" si="45"/>
        <v>0.0</v>
      </c>
      <c r="BP54" s="38">
        <f t="shared" si="46"/>
        <v>0.0</v>
      </c>
      <c r="BQ54" s="38">
        <f t="shared" si="47"/>
        <v>0.0</v>
      </c>
      <c r="BR54" s="38">
        <f t="shared" si="48"/>
        <v>0.0</v>
      </c>
      <c r="BS54" s="38">
        <f t="shared" si="49"/>
        <v>0.0</v>
      </c>
      <c r="BT54" s="38">
        <f t="shared" si="50"/>
        <v>0.0</v>
      </c>
      <c r="BU54" s="38">
        <f t="shared" si="51"/>
        <v>0.0</v>
      </c>
      <c r="BV54" s="38">
        <f t="shared" si="52"/>
        <v>0.0</v>
      </c>
      <c r="BW54" s="38">
        <f t="shared" si="53"/>
        <v>0.0</v>
      </c>
      <c r="BX54" s="38">
        <f t="shared" si="54"/>
        <v>0.0</v>
      </c>
      <c r="BY54" s="38">
        <f t="shared" si="55"/>
        <v>0.0</v>
      </c>
      <c r="BZ54" s="38">
        <f t="shared" si="56"/>
        <v>0.0</v>
      </c>
      <c r="CA54" s="38">
        <f t="shared" si="57"/>
        <v>0.0</v>
      </c>
      <c r="CB54" s="38">
        <f t="shared" si="58"/>
        <v>0.0</v>
      </c>
      <c r="CC54" s="38">
        <f t="shared" si="59"/>
        <v>0.0</v>
      </c>
      <c r="CD54" s="38">
        <f t="shared" si="60"/>
        <v>0.0</v>
      </c>
      <c r="CE54" s="38">
        <f t="shared" si="61"/>
        <v>0.0</v>
      </c>
      <c r="CF54" s="38">
        <f t="shared" si="62"/>
        <v>0.0</v>
      </c>
      <c r="CG54" s="38">
        <f t="shared" si="63"/>
        <v>0.0</v>
      </c>
      <c r="CH54" s="38">
        <f t="shared" si="64"/>
        <v>0.0</v>
      </c>
      <c r="CI54" s="38">
        <f t="shared" si="65"/>
        <v>0.0</v>
      </c>
      <c r="CJ54" s="38"/>
      <c r="CK54" s="13">
        <f t="shared" si="99"/>
        <v>0.0</v>
      </c>
    </row>
    <row r="55" spans="8:8" ht="47.0" customHeight="1">
      <c r="A55" s="27" t="str">
        <f t="shared" si="98"/>
        <v/>
      </c>
      <c r="B55" s="28"/>
      <c r="C55" s="50"/>
      <c r="D55" s="48"/>
      <c r="E55" s="47"/>
      <c r="F55" s="31">
        <f t="shared" si="148"/>
        <v>0.0</v>
      </c>
      <c r="G55" s="47"/>
      <c r="H55" s="48"/>
      <c r="I55" s="31">
        <f t="shared" si="149"/>
        <v>0.0</v>
      </c>
      <c r="J55" s="48"/>
      <c r="K55" s="48"/>
      <c r="L55" s="31">
        <f t="shared" si="150"/>
        <v>0.0</v>
      </c>
      <c r="M55" s="47"/>
      <c r="N55" s="47"/>
      <c r="O55" s="31">
        <f t="shared" si="151"/>
        <v>0.0</v>
      </c>
      <c r="P55" s="48"/>
      <c r="Q55" s="48"/>
      <c r="R55" s="31">
        <f t="shared" si="152"/>
        <v>0.0</v>
      </c>
      <c r="S55" s="48"/>
      <c r="T55" s="48"/>
      <c r="U55" s="31">
        <f t="shared" si="153"/>
        <v>0.0</v>
      </c>
      <c r="V55" s="47"/>
      <c r="W55" s="48"/>
      <c r="X55" s="31">
        <f t="shared" si="154"/>
        <v>0.0</v>
      </c>
      <c r="Y55" s="31"/>
      <c r="Z55" s="31"/>
      <c r="AA55" s="31"/>
      <c r="AB55" s="55">
        <f t="shared" si="155"/>
        <v>0.0</v>
      </c>
      <c r="AC55" s="33"/>
      <c r="AD55" s="34"/>
      <c r="AE55" s="35">
        <f t="shared" si="156"/>
        <v>0.0</v>
      </c>
      <c r="AF55" s="34"/>
      <c r="AG55" s="35">
        <f t="shared" si="157"/>
        <v>0.0</v>
      </c>
      <c r="AH55" s="34"/>
      <c r="AI55" s="35">
        <f t="shared" si="158"/>
        <v>0.0</v>
      </c>
      <c r="AJ55" s="34"/>
      <c r="AK55" s="35">
        <f t="shared" si="159"/>
        <v>0.0</v>
      </c>
      <c r="AL55" s="56"/>
      <c r="AM55" s="35">
        <f t="shared" si="160"/>
        <v>0.0</v>
      </c>
      <c r="AN55" s="34"/>
      <c r="AO55" s="35">
        <f t="shared" si="161"/>
        <v>0.0</v>
      </c>
      <c r="AP55" s="36">
        <f t="shared" si="162"/>
        <v>0.0</v>
      </c>
      <c r="AQ55" s="34"/>
      <c r="AR55" s="34"/>
      <c r="AS55" s="34"/>
      <c r="AT55" s="55">
        <f t="shared" si="163"/>
        <v>0.0</v>
      </c>
      <c r="AU55" s="37"/>
      <c r="AV55" s="38"/>
      <c r="AW55" s="38"/>
      <c r="AX55" s="38"/>
      <c r="AY55" s="38"/>
      <c r="AZ55" s="39" t="e">
        <f>VLOOKUP(C55,Employees!D:H,5,FALSE)</f>
        <v>#N/A</v>
      </c>
      <c r="BA55" s="38">
        <f t="shared" si="31"/>
        <v>0.0</v>
      </c>
      <c r="BB55" s="38">
        <f t="shared" si="32"/>
        <v>0.0</v>
      </c>
      <c r="BC55" s="38">
        <f t="shared" si="33"/>
        <v>0.0</v>
      </c>
      <c r="BD55" s="38">
        <f t="shared" si="34"/>
        <v>0.0</v>
      </c>
      <c r="BE55" s="38">
        <f t="shared" si="35"/>
        <v>0.0</v>
      </c>
      <c r="BF55" s="38">
        <f t="shared" si="36"/>
        <v>0.0</v>
      </c>
      <c r="BG55" s="38">
        <f t="shared" si="37"/>
        <v>0.0</v>
      </c>
      <c r="BH55" s="38">
        <f t="shared" si="38"/>
        <v>0.0</v>
      </c>
      <c r="BI55" s="38">
        <f t="shared" si="39"/>
        <v>0.0</v>
      </c>
      <c r="BJ55" s="38">
        <f t="shared" si="40"/>
        <v>0.0</v>
      </c>
      <c r="BK55" s="38">
        <f t="shared" si="41"/>
        <v>0.0</v>
      </c>
      <c r="BL55" s="38">
        <f t="shared" si="42"/>
        <v>0.0</v>
      </c>
      <c r="BM55" s="38">
        <f t="shared" si="43"/>
        <v>0.0</v>
      </c>
      <c r="BN55" s="38">
        <f t="shared" si="44"/>
        <v>0.0</v>
      </c>
      <c r="BO55" s="38">
        <f t="shared" si="45"/>
        <v>0.0</v>
      </c>
      <c r="BP55" s="38">
        <f t="shared" si="46"/>
        <v>0.0</v>
      </c>
      <c r="BQ55" s="38">
        <f t="shared" si="47"/>
        <v>0.0</v>
      </c>
      <c r="BR55" s="38">
        <f t="shared" si="48"/>
        <v>0.0</v>
      </c>
      <c r="BS55" s="38">
        <f t="shared" si="49"/>
        <v>0.0</v>
      </c>
      <c r="BT55" s="38">
        <f t="shared" si="50"/>
        <v>0.0</v>
      </c>
      <c r="BU55" s="38">
        <f t="shared" si="51"/>
        <v>0.0</v>
      </c>
      <c r="BV55" s="38">
        <f t="shared" si="52"/>
        <v>0.0</v>
      </c>
      <c r="BW55" s="38">
        <f t="shared" si="53"/>
        <v>0.0</v>
      </c>
      <c r="BX55" s="38">
        <f t="shared" si="54"/>
        <v>0.0</v>
      </c>
      <c r="BY55" s="38">
        <f t="shared" si="55"/>
        <v>0.0</v>
      </c>
      <c r="BZ55" s="38">
        <f t="shared" si="56"/>
        <v>0.0</v>
      </c>
      <c r="CA55" s="38">
        <f t="shared" si="57"/>
        <v>0.0</v>
      </c>
      <c r="CB55" s="38">
        <f t="shared" si="58"/>
        <v>0.0</v>
      </c>
      <c r="CC55" s="38">
        <f t="shared" si="59"/>
        <v>0.0</v>
      </c>
      <c r="CD55" s="38">
        <f t="shared" si="60"/>
        <v>0.0</v>
      </c>
      <c r="CE55" s="38">
        <f t="shared" si="61"/>
        <v>0.0</v>
      </c>
      <c r="CF55" s="38">
        <f t="shared" si="62"/>
        <v>0.0</v>
      </c>
      <c r="CG55" s="38">
        <f t="shared" si="63"/>
        <v>0.0</v>
      </c>
      <c r="CH55" s="38">
        <f t="shared" si="64"/>
        <v>0.0</v>
      </c>
      <c r="CI55" s="38">
        <f t="shared" si="65"/>
        <v>0.0</v>
      </c>
      <c r="CJ55" s="38"/>
      <c r="CK55" s="13">
        <f t="shared" si="99"/>
        <v>0.0</v>
      </c>
    </row>
    <row r="56" spans="8:8" ht="47.0" customHeight="1">
      <c r="A56" s="27" t="str">
        <f t="shared" si="98"/>
        <v/>
      </c>
      <c r="B56" s="28"/>
      <c r="C56" s="50"/>
      <c r="D56" s="48"/>
      <c r="E56" s="47"/>
      <c r="F56" s="31">
        <f t="shared" si="148"/>
        <v>0.0</v>
      </c>
      <c r="G56" s="47"/>
      <c r="H56" s="48"/>
      <c r="I56" s="31">
        <f t="shared" si="149"/>
        <v>0.0</v>
      </c>
      <c r="J56" s="48"/>
      <c r="K56" s="48"/>
      <c r="L56" s="31">
        <f t="shared" si="150"/>
        <v>0.0</v>
      </c>
      <c r="M56" s="47"/>
      <c r="N56" s="47"/>
      <c r="O56" s="31">
        <f t="shared" si="151"/>
        <v>0.0</v>
      </c>
      <c r="P56" s="48"/>
      <c r="Q56" s="48"/>
      <c r="R56" s="31">
        <f t="shared" si="152"/>
        <v>0.0</v>
      </c>
      <c r="S56" s="48"/>
      <c r="T56" s="48"/>
      <c r="U56" s="31">
        <f t="shared" si="153"/>
        <v>0.0</v>
      </c>
      <c r="V56" s="47"/>
      <c r="W56" s="48"/>
      <c r="X56" s="31">
        <f t="shared" si="154"/>
        <v>0.0</v>
      </c>
      <c r="Y56" s="31"/>
      <c r="Z56" s="31"/>
      <c r="AA56" s="31"/>
      <c r="AB56" s="55">
        <f t="shared" si="155"/>
        <v>0.0</v>
      </c>
      <c r="AC56" s="33"/>
      <c r="AD56" s="34"/>
      <c r="AE56" s="35">
        <f t="shared" si="156"/>
        <v>0.0</v>
      </c>
      <c r="AF56" s="34"/>
      <c r="AG56" s="35">
        <f t="shared" si="157"/>
        <v>0.0</v>
      </c>
      <c r="AH56" s="34"/>
      <c r="AI56" s="35">
        <f t="shared" si="158"/>
        <v>0.0</v>
      </c>
      <c r="AJ56" s="34"/>
      <c r="AK56" s="35">
        <f t="shared" si="159"/>
        <v>0.0</v>
      </c>
      <c r="AL56" s="56"/>
      <c r="AM56" s="35">
        <f t="shared" si="160"/>
        <v>0.0</v>
      </c>
      <c r="AN56" s="34"/>
      <c r="AO56" s="35">
        <f t="shared" si="161"/>
        <v>0.0</v>
      </c>
      <c r="AP56" s="36">
        <f t="shared" si="162"/>
        <v>0.0</v>
      </c>
      <c r="AQ56" s="34"/>
      <c r="AR56" s="34"/>
      <c r="AS56" s="34"/>
      <c r="AT56" s="55">
        <f t="shared" si="163"/>
        <v>0.0</v>
      </c>
      <c r="AU56" s="37"/>
      <c r="AV56" s="38"/>
      <c r="AW56" s="38"/>
      <c r="AX56" s="38"/>
      <c r="AY56" s="38"/>
      <c r="AZ56" s="39" t="e">
        <f>VLOOKUP(C56,Employees!D:H,5,FALSE)</f>
        <v>#N/A</v>
      </c>
      <c r="BA56" s="38">
        <f t="shared" si="31"/>
        <v>0.0</v>
      </c>
      <c r="BB56" s="38">
        <f t="shared" si="32"/>
        <v>0.0</v>
      </c>
      <c r="BC56" s="38">
        <f t="shared" si="33"/>
        <v>0.0</v>
      </c>
      <c r="BD56" s="38">
        <f t="shared" si="34"/>
        <v>0.0</v>
      </c>
      <c r="BE56" s="38">
        <f t="shared" si="35"/>
        <v>0.0</v>
      </c>
      <c r="BF56" s="38">
        <f t="shared" si="36"/>
        <v>0.0</v>
      </c>
      <c r="BG56" s="38">
        <f t="shared" si="37"/>
        <v>0.0</v>
      </c>
      <c r="BH56" s="38">
        <f t="shared" si="38"/>
        <v>0.0</v>
      </c>
      <c r="BI56" s="38">
        <f t="shared" si="39"/>
        <v>0.0</v>
      </c>
      <c r="BJ56" s="38">
        <f t="shared" si="40"/>
        <v>0.0</v>
      </c>
      <c r="BK56" s="38">
        <f t="shared" si="41"/>
        <v>0.0</v>
      </c>
      <c r="BL56" s="38">
        <f t="shared" si="42"/>
        <v>0.0</v>
      </c>
      <c r="BM56" s="38">
        <f t="shared" si="43"/>
        <v>0.0</v>
      </c>
      <c r="BN56" s="38">
        <f t="shared" si="44"/>
        <v>0.0</v>
      </c>
      <c r="BO56" s="38">
        <f t="shared" si="45"/>
        <v>0.0</v>
      </c>
      <c r="BP56" s="38">
        <f t="shared" si="46"/>
        <v>0.0</v>
      </c>
      <c r="BQ56" s="38">
        <f t="shared" si="47"/>
        <v>0.0</v>
      </c>
      <c r="BR56" s="38">
        <f t="shared" si="48"/>
        <v>0.0</v>
      </c>
      <c r="BS56" s="38">
        <f t="shared" si="49"/>
        <v>0.0</v>
      </c>
      <c r="BT56" s="38">
        <f t="shared" si="50"/>
        <v>0.0</v>
      </c>
      <c r="BU56" s="38">
        <f t="shared" si="51"/>
        <v>0.0</v>
      </c>
      <c r="BV56" s="38">
        <f t="shared" si="52"/>
        <v>0.0</v>
      </c>
      <c r="BW56" s="38">
        <f t="shared" si="53"/>
        <v>0.0</v>
      </c>
      <c r="BX56" s="38">
        <f t="shared" si="54"/>
        <v>0.0</v>
      </c>
      <c r="BY56" s="38">
        <f t="shared" si="55"/>
        <v>0.0</v>
      </c>
      <c r="BZ56" s="38">
        <f t="shared" si="56"/>
        <v>0.0</v>
      </c>
      <c r="CA56" s="38">
        <f t="shared" si="57"/>
        <v>0.0</v>
      </c>
      <c r="CB56" s="38">
        <f t="shared" si="58"/>
        <v>0.0</v>
      </c>
      <c r="CC56" s="38">
        <f t="shared" si="59"/>
        <v>0.0</v>
      </c>
      <c r="CD56" s="38">
        <f t="shared" si="60"/>
        <v>0.0</v>
      </c>
      <c r="CE56" s="38">
        <f t="shared" si="61"/>
        <v>0.0</v>
      </c>
      <c r="CF56" s="38">
        <f t="shared" si="62"/>
        <v>0.0</v>
      </c>
      <c r="CG56" s="38">
        <f t="shared" si="63"/>
        <v>0.0</v>
      </c>
      <c r="CH56" s="38">
        <f t="shared" si="64"/>
        <v>0.0</v>
      </c>
      <c r="CI56" s="38">
        <f t="shared" si="65"/>
        <v>0.0</v>
      </c>
      <c r="CJ56" s="38"/>
      <c r="CK56" s="13">
        <f t="shared" si="99"/>
        <v>0.0</v>
      </c>
    </row>
    <row r="57" spans="8:8" ht="47.0" customHeight="1">
      <c r="A57" s="27" t="str">
        <f t="shared" si="98"/>
        <v/>
      </c>
      <c r="B57" s="28"/>
      <c r="C57" s="50"/>
      <c r="D57" s="48"/>
      <c r="E57" s="47"/>
      <c r="F57" s="31">
        <f t="shared" si="148"/>
        <v>0.0</v>
      </c>
      <c r="G57" s="47"/>
      <c r="H57" s="48"/>
      <c r="I57" s="31">
        <f t="shared" si="149"/>
        <v>0.0</v>
      </c>
      <c r="J57" s="48"/>
      <c r="K57" s="48"/>
      <c r="L57" s="31">
        <f t="shared" si="150"/>
        <v>0.0</v>
      </c>
      <c r="M57" s="47"/>
      <c r="N57" s="47"/>
      <c r="O57" s="31">
        <f t="shared" si="151"/>
        <v>0.0</v>
      </c>
      <c r="P57" s="48"/>
      <c r="Q57" s="48"/>
      <c r="R57" s="31">
        <f t="shared" si="152"/>
        <v>0.0</v>
      </c>
      <c r="S57" s="48"/>
      <c r="T57" s="48"/>
      <c r="U57" s="31">
        <f t="shared" si="153"/>
        <v>0.0</v>
      </c>
      <c r="V57" s="47"/>
      <c r="W57" s="48"/>
      <c r="X57" s="31">
        <f t="shared" si="154"/>
        <v>0.0</v>
      </c>
      <c r="Y57" s="31"/>
      <c r="Z57" s="31"/>
      <c r="AA57" s="31"/>
      <c r="AB57" s="55">
        <f t="shared" si="155"/>
        <v>0.0</v>
      </c>
      <c r="AC57" s="33"/>
      <c r="AD57" s="34"/>
      <c r="AE57" s="35">
        <f t="shared" si="156"/>
        <v>0.0</v>
      </c>
      <c r="AF57" s="34"/>
      <c r="AG57" s="35">
        <f t="shared" si="157"/>
        <v>0.0</v>
      </c>
      <c r="AH57" s="34"/>
      <c r="AI57" s="35">
        <f t="shared" si="158"/>
        <v>0.0</v>
      </c>
      <c r="AJ57" s="34"/>
      <c r="AK57" s="35">
        <f t="shared" si="159"/>
        <v>0.0</v>
      </c>
      <c r="AL57" s="56"/>
      <c r="AM57" s="35">
        <f t="shared" si="160"/>
        <v>0.0</v>
      </c>
      <c r="AN57" s="34"/>
      <c r="AO57" s="35">
        <f t="shared" si="161"/>
        <v>0.0</v>
      </c>
      <c r="AP57" s="36">
        <f t="shared" si="162"/>
        <v>0.0</v>
      </c>
      <c r="AQ57" s="34"/>
      <c r="AR57" s="34"/>
      <c r="AS57" s="34"/>
      <c r="AT57" s="55">
        <f t="shared" si="163"/>
        <v>0.0</v>
      </c>
      <c r="AU57" s="37"/>
      <c r="AV57" s="38"/>
      <c r="AW57" s="38"/>
      <c r="AX57" s="38"/>
      <c r="AY57" s="38"/>
      <c r="AZ57" s="39" t="e">
        <f>VLOOKUP(C57,Employees!D:H,5,FALSE)</f>
        <v>#N/A</v>
      </c>
      <c r="BA57" s="38">
        <f t="shared" si="31"/>
        <v>0.0</v>
      </c>
      <c r="BB57" s="38">
        <f t="shared" si="32"/>
        <v>0.0</v>
      </c>
      <c r="BC57" s="38">
        <f t="shared" si="33"/>
        <v>0.0</v>
      </c>
      <c r="BD57" s="38">
        <f t="shared" si="34"/>
        <v>0.0</v>
      </c>
      <c r="BE57" s="38">
        <f t="shared" si="35"/>
        <v>0.0</v>
      </c>
      <c r="BF57" s="38">
        <f t="shared" si="36"/>
        <v>0.0</v>
      </c>
      <c r="BG57" s="38">
        <f t="shared" si="37"/>
        <v>0.0</v>
      </c>
      <c r="BH57" s="38">
        <f t="shared" si="38"/>
        <v>0.0</v>
      </c>
      <c r="BI57" s="38">
        <f t="shared" si="39"/>
        <v>0.0</v>
      </c>
      <c r="BJ57" s="38">
        <f t="shared" si="40"/>
        <v>0.0</v>
      </c>
      <c r="BK57" s="38">
        <f t="shared" si="41"/>
        <v>0.0</v>
      </c>
      <c r="BL57" s="38">
        <f t="shared" si="42"/>
        <v>0.0</v>
      </c>
      <c r="BM57" s="38">
        <f t="shared" si="43"/>
        <v>0.0</v>
      </c>
      <c r="BN57" s="38">
        <f t="shared" si="44"/>
        <v>0.0</v>
      </c>
      <c r="BO57" s="38">
        <f t="shared" si="45"/>
        <v>0.0</v>
      </c>
      <c r="BP57" s="38">
        <f t="shared" si="46"/>
        <v>0.0</v>
      </c>
      <c r="BQ57" s="38">
        <f t="shared" si="47"/>
        <v>0.0</v>
      </c>
      <c r="BR57" s="38">
        <f t="shared" si="48"/>
        <v>0.0</v>
      </c>
      <c r="BS57" s="38">
        <f t="shared" si="49"/>
        <v>0.0</v>
      </c>
      <c r="BT57" s="38">
        <f t="shared" si="50"/>
        <v>0.0</v>
      </c>
      <c r="BU57" s="38">
        <f t="shared" si="51"/>
        <v>0.0</v>
      </c>
      <c r="BV57" s="38">
        <f t="shared" si="52"/>
        <v>0.0</v>
      </c>
      <c r="BW57" s="38">
        <f t="shared" si="53"/>
        <v>0.0</v>
      </c>
      <c r="BX57" s="38">
        <f t="shared" si="54"/>
        <v>0.0</v>
      </c>
      <c r="BY57" s="38">
        <f t="shared" si="55"/>
        <v>0.0</v>
      </c>
      <c r="BZ57" s="38">
        <f t="shared" si="56"/>
        <v>0.0</v>
      </c>
      <c r="CA57" s="38">
        <f t="shared" si="57"/>
        <v>0.0</v>
      </c>
      <c r="CB57" s="38">
        <f t="shared" si="58"/>
        <v>0.0</v>
      </c>
      <c r="CC57" s="38">
        <f t="shared" si="59"/>
        <v>0.0</v>
      </c>
      <c r="CD57" s="38">
        <f t="shared" si="60"/>
        <v>0.0</v>
      </c>
      <c r="CE57" s="38">
        <f t="shared" si="61"/>
        <v>0.0</v>
      </c>
      <c r="CF57" s="38">
        <f t="shared" si="62"/>
        <v>0.0</v>
      </c>
      <c r="CG57" s="38">
        <f t="shared" si="63"/>
        <v>0.0</v>
      </c>
      <c r="CH57" s="38">
        <f t="shared" si="64"/>
        <v>0.0</v>
      </c>
      <c r="CI57" s="38">
        <f t="shared" si="65"/>
        <v>0.0</v>
      </c>
      <c r="CJ57" s="38"/>
      <c r="CK57" s="13">
        <f t="shared" si="99"/>
        <v>0.0</v>
      </c>
    </row>
    <row r="58" spans="8:8" ht="47.0" customHeight="1">
      <c r="A58" s="27" t="str">
        <f t="shared" si="98"/>
        <v/>
      </c>
      <c r="B58" s="28"/>
      <c r="C58" s="50"/>
      <c r="D58" s="48"/>
      <c r="E58" s="47"/>
      <c r="F58" s="31">
        <f t="shared" si="148"/>
        <v>0.0</v>
      </c>
      <c r="G58" s="47"/>
      <c r="H58" s="48"/>
      <c r="I58" s="31">
        <f t="shared" si="149"/>
        <v>0.0</v>
      </c>
      <c r="J58" s="48"/>
      <c r="K58" s="48"/>
      <c r="L58" s="31">
        <f t="shared" si="150"/>
        <v>0.0</v>
      </c>
      <c r="M58" s="47"/>
      <c r="N58" s="47"/>
      <c r="O58" s="31">
        <f t="shared" si="151"/>
        <v>0.0</v>
      </c>
      <c r="P58" s="48"/>
      <c r="Q58" s="48"/>
      <c r="R58" s="31">
        <f t="shared" si="152"/>
        <v>0.0</v>
      </c>
      <c r="S58" s="48"/>
      <c r="T58" s="48"/>
      <c r="U58" s="31">
        <f t="shared" si="153"/>
        <v>0.0</v>
      </c>
      <c r="V58" s="47"/>
      <c r="W58" s="48"/>
      <c r="X58" s="31">
        <f t="shared" si="154"/>
        <v>0.0</v>
      </c>
      <c r="Y58" s="31"/>
      <c r="Z58" s="31"/>
      <c r="AA58" s="31"/>
      <c r="AB58" s="55">
        <f t="shared" si="155"/>
        <v>0.0</v>
      </c>
      <c r="AC58" s="33"/>
      <c r="AD58" s="34"/>
      <c r="AE58" s="35">
        <f t="shared" si="156"/>
        <v>0.0</v>
      </c>
      <c r="AF58" s="34"/>
      <c r="AG58" s="35">
        <f t="shared" si="157"/>
        <v>0.0</v>
      </c>
      <c r="AH58" s="34"/>
      <c r="AI58" s="35">
        <f t="shared" si="158"/>
        <v>0.0</v>
      </c>
      <c r="AJ58" s="34"/>
      <c r="AK58" s="35">
        <f t="shared" si="159"/>
        <v>0.0</v>
      </c>
      <c r="AL58" s="56"/>
      <c r="AM58" s="35">
        <f t="shared" si="160"/>
        <v>0.0</v>
      </c>
      <c r="AN58" s="34"/>
      <c r="AO58" s="35">
        <f t="shared" si="161"/>
        <v>0.0</v>
      </c>
      <c r="AP58" s="36">
        <f t="shared" si="162"/>
        <v>0.0</v>
      </c>
      <c r="AQ58" s="34"/>
      <c r="AR58" s="34"/>
      <c r="AS58" s="34"/>
      <c r="AT58" s="55">
        <f t="shared" si="163"/>
        <v>0.0</v>
      </c>
      <c r="AU58" s="37"/>
      <c r="AV58" s="38"/>
      <c r="AW58" s="38"/>
      <c r="AX58" s="38"/>
      <c r="AY58" s="38"/>
      <c r="AZ58" s="39" t="e">
        <f>VLOOKUP(C58,Employees!D:H,5,FALSE)</f>
        <v>#N/A</v>
      </c>
      <c r="BA58" s="38">
        <f t="shared" si="31"/>
        <v>0.0</v>
      </c>
      <c r="BB58" s="38">
        <f t="shared" si="32"/>
        <v>0.0</v>
      </c>
      <c r="BC58" s="38">
        <f t="shared" si="33"/>
        <v>0.0</v>
      </c>
      <c r="BD58" s="38">
        <f t="shared" si="34"/>
        <v>0.0</v>
      </c>
      <c r="BE58" s="38">
        <f t="shared" si="35"/>
        <v>0.0</v>
      </c>
      <c r="BF58" s="38">
        <f t="shared" si="36"/>
        <v>0.0</v>
      </c>
      <c r="BG58" s="38">
        <f t="shared" si="37"/>
        <v>0.0</v>
      </c>
      <c r="BH58" s="38">
        <f t="shared" si="38"/>
        <v>0.0</v>
      </c>
      <c r="BI58" s="38">
        <f t="shared" si="39"/>
        <v>0.0</v>
      </c>
      <c r="BJ58" s="38">
        <f t="shared" si="40"/>
        <v>0.0</v>
      </c>
      <c r="BK58" s="38">
        <f t="shared" si="41"/>
        <v>0.0</v>
      </c>
      <c r="BL58" s="38">
        <f t="shared" si="42"/>
        <v>0.0</v>
      </c>
      <c r="BM58" s="38">
        <f t="shared" si="43"/>
        <v>0.0</v>
      </c>
      <c r="BN58" s="38">
        <f t="shared" si="44"/>
        <v>0.0</v>
      </c>
      <c r="BO58" s="38">
        <f t="shared" si="45"/>
        <v>0.0</v>
      </c>
      <c r="BP58" s="38">
        <f t="shared" si="46"/>
        <v>0.0</v>
      </c>
      <c r="BQ58" s="38">
        <f t="shared" si="47"/>
        <v>0.0</v>
      </c>
      <c r="BR58" s="38">
        <f t="shared" si="48"/>
        <v>0.0</v>
      </c>
      <c r="BS58" s="38">
        <f t="shared" si="49"/>
        <v>0.0</v>
      </c>
      <c r="BT58" s="38">
        <f t="shared" si="50"/>
        <v>0.0</v>
      </c>
      <c r="BU58" s="38">
        <f t="shared" si="51"/>
        <v>0.0</v>
      </c>
      <c r="BV58" s="38">
        <f t="shared" si="52"/>
        <v>0.0</v>
      </c>
      <c r="BW58" s="38">
        <f t="shared" si="53"/>
        <v>0.0</v>
      </c>
      <c r="BX58" s="38">
        <f t="shared" si="54"/>
        <v>0.0</v>
      </c>
      <c r="BY58" s="38">
        <f t="shared" si="55"/>
        <v>0.0</v>
      </c>
      <c r="BZ58" s="38">
        <f t="shared" si="56"/>
        <v>0.0</v>
      </c>
      <c r="CA58" s="38">
        <f t="shared" si="57"/>
        <v>0.0</v>
      </c>
      <c r="CB58" s="38">
        <f t="shared" si="58"/>
        <v>0.0</v>
      </c>
      <c r="CC58" s="38">
        <f t="shared" si="59"/>
        <v>0.0</v>
      </c>
      <c r="CD58" s="38">
        <f t="shared" si="60"/>
        <v>0.0</v>
      </c>
      <c r="CE58" s="38">
        <f t="shared" si="61"/>
        <v>0.0</v>
      </c>
      <c r="CF58" s="38">
        <f t="shared" si="62"/>
        <v>0.0</v>
      </c>
      <c r="CG58" s="38">
        <f t="shared" si="63"/>
        <v>0.0</v>
      </c>
      <c r="CH58" s="38">
        <f t="shared" si="64"/>
        <v>0.0</v>
      </c>
      <c r="CI58" s="38">
        <f t="shared" si="65"/>
        <v>0.0</v>
      </c>
      <c r="CJ58" s="38"/>
      <c r="CK58" s="13">
        <f t="shared" si="99"/>
        <v>0.0</v>
      </c>
    </row>
    <row r="59" spans="8:8" ht="47.0" customHeight="1">
      <c r="A59" s="27" t="str">
        <f t="shared" si="98"/>
        <v/>
      </c>
      <c r="B59" s="28"/>
      <c r="C59" s="50"/>
      <c r="D59" s="48"/>
      <c r="E59" s="47"/>
      <c r="F59" s="31">
        <f t="shared" si="148"/>
        <v>0.0</v>
      </c>
      <c r="G59" s="47"/>
      <c r="H59" s="48"/>
      <c r="I59" s="31">
        <f t="shared" si="149"/>
        <v>0.0</v>
      </c>
      <c r="J59" s="48"/>
      <c r="K59" s="48"/>
      <c r="L59" s="31">
        <f t="shared" si="150"/>
        <v>0.0</v>
      </c>
      <c r="M59" s="47"/>
      <c r="N59" s="47"/>
      <c r="O59" s="31">
        <f t="shared" si="151"/>
        <v>0.0</v>
      </c>
      <c r="P59" s="48"/>
      <c r="Q59" s="48"/>
      <c r="R59" s="31">
        <f t="shared" si="152"/>
        <v>0.0</v>
      </c>
      <c r="S59" s="48"/>
      <c r="T59" s="48"/>
      <c r="U59" s="31">
        <f t="shared" si="153"/>
        <v>0.0</v>
      </c>
      <c r="V59" s="47"/>
      <c r="W59" s="48"/>
      <c r="X59" s="31">
        <f t="shared" si="154"/>
        <v>0.0</v>
      </c>
      <c r="Y59" s="31"/>
      <c r="Z59" s="31"/>
      <c r="AA59" s="31"/>
      <c r="AB59" s="55">
        <f t="shared" si="155"/>
        <v>0.0</v>
      </c>
      <c r="AC59" s="33"/>
      <c r="AD59" s="34"/>
      <c r="AE59" s="35">
        <f t="shared" si="156"/>
        <v>0.0</v>
      </c>
      <c r="AF59" s="34"/>
      <c r="AG59" s="35">
        <f t="shared" si="157"/>
        <v>0.0</v>
      </c>
      <c r="AH59" s="34"/>
      <c r="AI59" s="35">
        <f t="shared" si="158"/>
        <v>0.0</v>
      </c>
      <c r="AJ59" s="34"/>
      <c r="AK59" s="35">
        <f t="shared" si="159"/>
        <v>0.0</v>
      </c>
      <c r="AL59" s="56"/>
      <c r="AM59" s="35">
        <f t="shared" si="160"/>
        <v>0.0</v>
      </c>
      <c r="AN59" s="34"/>
      <c r="AO59" s="35">
        <f t="shared" si="161"/>
        <v>0.0</v>
      </c>
      <c r="AP59" s="36">
        <f t="shared" si="162"/>
        <v>0.0</v>
      </c>
      <c r="AQ59" s="34"/>
      <c r="AR59" s="34"/>
      <c r="AS59" s="34"/>
      <c r="AT59" s="55">
        <f t="shared" si="163"/>
        <v>0.0</v>
      </c>
      <c r="AU59" s="37"/>
      <c r="AV59" s="38"/>
      <c r="AW59" s="38"/>
      <c r="AX59" s="38"/>
      <c r="AY59" s="38"/>
      <c r="AZ59" s="39" t="e">
        <f>VLOOKUP(C59,Employees!D:H,5,FALSE)</f>
        <v>#N/A</v>
      </c>
      <c r="BA59" s="38">
        <f t="shared" si="31"/>
        <v>0.0</v>
      </c>
      <c r="BB59" s="38">
        <f t="shared" si="32"/>
        <v>0.0</v>
      </c>
      <c r="BC59" s="38">
        <f t="shared" si="33"/>
        <v>0.0</v>
      </c>
      <c r="BD59" s="38">
        <f t="shared" si="34"/>
        <v>0.0</v>
      </c>
      <c r="BE59" s="38">
        <f t="shared" si="35"/>
        <v>0.0</v>
      </c>
      <c r="BF59" s="38">
        <f t="shared" si="36"/>
        <v>0.0</v>
      </c>
      <c r="BG59" s="38">
        <f t="shared" si="37"/>
        <v>0.0</v>
      </c>
      <c r="BH59" s="38">
        <f t="shared" si="38"/>
        <v>0.0</v>
      </c>
      <c r="BI59" s="38">
        <f t="shared" si="39"/>
        <v>0.0</v>
      </c>
      <c r="BJ59" s="38">
        <f t="shared" si="40"/>
        <v>0.0</v>
      </c>
      <c r="BK59" s="38">
        <f t="shared" si="41"/>
        <v>0.0</v>
      </c>
      <c r="BL59" s="38">
        <f t="shared" si="42"/>
        <v>0.0</v>
      </c>
      <c r="BM59" s="38">
        <f t="shared" si="43"/>
        <v>0.0</v>
      </c>
      <c r="BN59" s="38">
        <f t="shared" si="44"/>
        <v>0.0</v>
      </c>
      <c r="BO59" s="38">
        <f t="shared" si="45"/>
        <v>0.0</v>
      </c>
      <c r="BP59" s="38">
        <f t="shared" si="46"/>
        <v>0.0</v>
      </c>
      <c r="BQ59" s="38">
        <f t="shared" si="47"/>
        <v>0.0</v>
      </c>
      <c r="BR59" s="38">
        <f t="shared" si="48"/>
        <v>0.0</v>
      </c>
      <c r="BS59" s="38">
        <f t="shared" si="49"/>
        <v>0.0</v>
      </c>
      <c r="BT59" s="38">
        <f t="shared" si="50"/>
        <v>0.0</v>
      </c>
      <c r="BU59" s="38">
        <f t="shared" si="51"/>
        <v>0.0</v>
      </c>
      <c r="BV59" s="38">
        <f t="shared" si="52"/>
        <v>0.0</v>
      </c>
      <c r="BW59" s="38">
        <f t="shared" si="53"/>
        <v>0.0</v>
      </c>
      <c r="BX59" s="38">
        <f t="shared" si="54"/>
        <v>0.0</v>
      </c>
      <c r="BY59" s="38">
        <f t="shared" si="55"/>
        <v>0.0</v>
      </c>
      <c r="BZ59" s="38">
        <f t="shared" si="56"/>
        <v>0.0</v>
      </c>
      <c r="CA59" s="38">
        <f t="shared" si="57"/>
        <v>0.0</v>
      </c>
      <c r="CB59" s="38">
        <f t="shared" si="58"/>
        <v>0.0</v>
      </c>
      <c r="CC59" s="38">
        <f t="shared" si="59"/>
        <v>0.0</v>
      </c>
      <c r="CD59" s="38">
        <f t="shared" si="60"/>
        <v>0.0</v>
      </c>
      <c r="CE59" s="38">
        <f t="shared" si="61"/>
        <v>0.0</v>
      </c>
      <c r="CF59" s="38">
        <f t="shared" si="62"/>
        <v>0.0</v>
      </c>
      <c r="CG59" s="38">
        <f t="shared" si="63"/>
        <v>0.0</v>
      </c>
      <c r="CH59" s="38">
        <f t="shared" si="64"/>
        <v>0.0</v>
      </c>
      <c r="CI59" s="38">
        <f t="shared" si="65"/>
        <v>0.0</v>
      </c>
      <c r="CJ59" s="38"/>
      <c r="CK59" s="13">
        <f t="shared" si="99"/>
        <v>0.0</v>
      </c>
    </row>
    <row r="60" spans="8:8" ht="47.0" customHeight="1">
      <c r="A60" s="27" t="str">
        <f t="shared" si="98"/>
        <v/>
      </c>
      <c r="B60" s="28"/>
      <c r="C60" s="50"/>
      <c r="D60" s="48"/>
      <c r="E60" s="47"/>
      <c r="F60" s="31">
        <f t="shared" si="148"/>
        <v>0.0</v>
      </c>
      <c r="G60" s="47"/>
      <c r="H60" s="48"/>
      <c r="I60" s="31">
        <f t="shared" si="149"/>
        <v>0.0</v>
      </c>
      <c r="J60" s="48"/>
      <c r="K60" s="48"/>
      <c r="L60" s="31">
        <f t="shared" si="150"/>
        <v>0.0</v>
      </c>
      <c r="M60" s="47"/>
      <c r="N60" s="47"/>
      <c r="O60" s="31">
        <f t="shared" si="151"/>
        <v>0.0</v>
      </c>
      <c r="P60" s="48"/>
      <c r="Q60" s="48"/>
      <c r="R60" s="31">
        <f t="shared" si="152"/>
        <v>0.0</v>
      </c>
      <c r="S60" s="48"/>
      <c r="T60" s="48"/>
      <c r="U60" s="31">
        <f t="shared" si="153"/>
        <v>0.0</v>
      </c>
      <c r="V60" s="47"/>
      <c r="W60" s="48"/>
      <c r="X60" s="31">
        <f t="shared" si="154"/>
        <v>0.0</v>
      </c>
      <c r="Y60" s="31"/>
      <c r="Z60" s="31"/>
      <c r="AA60" s="31"/>
      <c r="AB60" s="55">
        <f t="shared" si="155"/>
        <v>0.0</v>
      </c>
      <c r="AC60" s="33"/>
      <c r="AD60" s="34"/>
      <c r="AE60" s="35">
        <f t="shared" si="156"/>
        <v>0.0</v>
      </c>
      <c r="AF60" s="34"/>
      <c r="AG60" s="35">
        <f t="shared" si="157"/>
        <v>0.0</v>
      </c>
      <c r="AH60" s="34"/>
      <c r="AI60" s="35">
        <f t="shared" si="158"/>
        <v>0.0</v>
      </c>
      <c r="AJ60" s="34"/>
      <c r="AK60" s="35">
        <f t="shared" si="159"/>
        <v>0.0</v>
      </c>
      <c r="AL60" s="56"/>
      <c r="AM60" s="35">
        <f t="shared" si="160"/>
        <v>0.0</v>
      </c>
      <c r="AN60" s="34"/>
      <c r="AO60" s="35">
        <f t="shared" si="161"/>
        <v>0.0</v>
      </c>
      <c r="AP60" s="36">
        <f t="shared" si="162"/>
        <v>0.0</v>
      </c>
      <c r="AQ60" s="34"/>
      <c r="AR60" s="34"/>
      <c r="AS60" s="34"/>
      <c r="AT60" s="55">
        <f t="shared" si="163"/>
        <v>0.0</v>
      </c>
      <c r="AU60" s="37"/>
      <c r="AV60" s="38"/>
      <c r="AW60" s="38"/>
      <c r="AX60" s="38"/>
      <c r="AY60" s="38"/>
      <c r="AZ60" s="39" t="e">
        <f>VLOOKUP(C60,Employees!D:H,5,FALSE)</f>
        <v>#N/A</v>
      </c>
      <c r="BA60" s="38">
        <f t="shared" si="31"/>
        <v>0.0</v>
      </c>
      <c r="BB60" s="38">
        <f t="shared" si="32"/>
        <v>0.0</v>
      </c>
      <c r="BC60" s="38">
        <f t="shared" si="33"/>
        <v>0.0</v>
      </c>
      <c r="BD60" s="38">
        <f t="shared" si="34"/>
        <v>0.0</v>
      </c>
      <c r="BE60" s="38">
        <f t="shared" si="35"/>
        <v>0.0</v>
      </c>
      <c r="BF60" s="38">
        <f t="shared" si="36"/>
        <v>0.0</v>
      </c>
      <c r="BG60" s="38">
        <f t="shared" si="37"/>
        <v>0.0</v>
      </c>
      <c r="BH60" s="38">
        <f t="shared" si="38"/>
        <v>0.0</v>
      </c>
      <c r="BI60" s="38">
        <f t="shared" si="39"/>
        <v>0.0</v>
      </c>
      <c r="BJ60" s="38">
        <f t="shared" si="40"/>
        <v>0.0</v>
      </c>
      <c r="BK60" s="38">
        <f t="shared" si="41"/>
        <v>0.0</v>
      </c>
      <c r="BL60" s="38">
        <f t="shared" si="42"/>
        <v>0.0</v>
      </c>
      <c r="BM60" s="38">
        <f t="shared" si="43"/>
        <v>0.0</v>
      </c>
      <c r="BN60" s="38">
        <f t="shared" si="44"/>
        <v>0.0</v>
      </c>
      <c r="BO60" s="38">
        <f t="shared" si="45"/>
        <v>0.0</v>
      </c>
      <c r="BP60" s="38">
        <f t="shared" si="46"/>
        <v>0.0</v>
      </c>
      <c r="BQ60" s="38">
        <f t="shared" si="47"/>
        <v>0.0</v>
      </c>
      <c r="BR60" s="38">
        <f t="shared" si="48"/>
        <v>0.0</v>
      </c>
      <c r="BS60" s="38">
        <f t="shared" si="49"/>
        <v>0.0</v>
      </c>
      <c r="BT60" s="38">
        <f t="shared" si="50"/>
        <v>0.0</v>
      </c>
      <c r="BU60" s="38">
        <f t="shared" si="51"/>
        <v>0.0</v>
      </c>
      <c r="BV60" s="38">
        <f t="shared" si="52"/>
        <v>0.0</v>
      </c>
      <c r="BW60" s="38">
        <f t="shared" si="53"/>
        <v>0.0</v>
      </c>
      <c r="BX60" s="38">
        <f t="shared" si="54"/>
        <v>0.0</v>
      </c>
      <c r="BY60" s="38">
        <f t="shared" si="55"/>
        <v>0.0</v>
      </c>
      <c r="BZ60" s="38">
        <f t="shared" si="56"/>
        <v>0.0</v>
      </c>
      <c r="CA60" s="38">
        <f t="shared" si="57"/>
        <v>0.0</v>
      </c>
      <c r="CB60" s="38">
        <f t="shared" si="58"/>
        <v>0.0</v>
      </c>
      <c r="CC60" s="38">
        <f t="shared" si="59"/>
        <v>0.0</v>
      </c>
      <c r="CD60" s="38">
        <f t="shared" si="60"/>
        <v>0.0</v>
      </c>
      <c r="CE60" s="38">
        <f t="shared" si="61"/>
        <v>0.0</v>
      </c>
      <c r="CF60" s="38">
        <f t="shared" si="62"/>
        <v>0.0</v>
      </c>
      <c r="CG60" s="38">
        <f t="shared" si="63"/>
        <v>0.0</v>
      </c>
      <c r="CH60" s="38">
        <f t="shared" si="64"/>
        <v>0.0</v>
      </c>
      <c r="CI60" s="38">
        <f t="shared" si="65"/>
        <v>0.0</v>
      </c>
      <c r="CJ60" s="38"/>
      <c r="CK60" s="13">
        <f t="shared" si="99"/>
        <v>0.0</v>
      </c>
    </row>
    <row r="61" spans="8:8" ht="47.0" customHeight="1">
      <c r="A61" s="27" t="str">
        <f t="shared" si="98"/>
        <v/>
      </c>
      <c r="B61" s="28"/>
      <c r="C61" s="50"/>
      <c r="D61" s="48"/>
      <c r="E61" s="47"/>
      <c r="F61" s="31">
        <f t="shared" si="148"/>
        <v>0.0</v>
      </c>
      <c r="G61" s="47"/>
      <c r="H61" s="48"/>
      <c r="I61" s="31">
        <f t="shared" si="149"/>
        <v>0.0</v>
      </c>
      <c r="J61" s="48"/>
      <c r="K61" s="48"/>
      <c r="L61" s="31">
        <f t="shared" si="150"/>
        <v>0.0</v>
      </c>
      <c r="M61" s="47"/>
      <c r="N61" s="47"/>
      <c r="O61" s="31">
        <f t="shared" si="151"/>
        <v>0.0</v>
      </c>
      <c r="P61" s="48"/>
      <c r="Q61" s="48"/>
      <c r="R61" s="31">
        <f t="shared" si="152"/>
        <v>0.0</v>
      </c>
      <c r="S61" s="48"/>
      <c r="T61" s="48"/>
      <c r="U61" s="31">
        <f t="shared" si="153"/>
        <v>0.0</v>
      </c>
      <c r="V61" s="47"/>
      <c r="W61" s="48"/>
      <c r="X61" s="31">
        <f t="shared" si="154"/>
        <v>0.0</v>
      </c>
      <c r="Y61" s="31"/>
      <c r="Z61" s="31"/>
      <c r="AA61" s="31"/>
      <c r="AB61" s="55">
        <f t="shared" si="155"/>
        <v>0.0</v>
      </c>
      <c r="AC61" s="33"/>
      <c r="AD61" s="34"/>
      <c r="AE61" s="35">
        <f t="shared" si="156"/>
        <v>0.0</v>
      </c>
      <c r="AF61" s="34"/>
      <c r="AG61" s="35">
        <f t="shared" si="157"/>
        <v>0.0</v>
      </c>
      <c r="AH61" s="34"/>
      <c r="AI61" s="35">
        <f t="shared" si="158"/>
        <v>0.0</v>
      </c>
      <c r="AJ61" s="34"/>
      <c r="AK61" s="35">
        <f t="shared" si="159"/>
        <v>0.0</v>
      </c>
      <c r="AL61" s="56"/>
      <c r="AM61" s="35">
        <f t="shared" si="160"/>
        <v>0.0</v>
      </c>
      <c r="AN61" s="34"/>
      <c r="AO61" s="35">
        <f t="shared" si="161"/>
        <v>0.0</v>
      </c>
      <c r="AP61" s="36">
        <f t="shared" si="162"/>
        <v>0.0</v>
      </c>
      <c r="AQ61" s="34"/>
      <c r="AR61" s="34"/>
      <c r="AS61" s="34"/>
      <c r="AT61" s="55">
        <f t="shared" si="163"/>
        <v>0.0</v>
      </c>
      <c r="AU61" s="37"/>
      <c r="AV61" s="38"/>
      <c r="AW61" s="38"/>
      <c r="AX61" s="38"/>
      <c r="AY61" s="38"/>
      <c r="AZ61" s="39" t="e">
        <f>VLOOKUP(C61,Employees!D:H,5,FALSE)</f>
        <v>#N/A</v>
      </c>
      <c r="BA61" s="38">
        <f t="shared" si="31"/>
        <v>0.0</v>
      </c>
      <c r="BB61" s="38">
        <f t="shared" si="32"/>
        <v>0.0</v>
      </c>
      <c r="BC61" s="38">
        <f t="shared" si="33"/>
        <v>0.0</v>
      </c>
      <c r="BD61" s="38">
        <f t="shared" si="34"/>
        <v>0.0</v>
      </c>
      <c r="BE61" s="38">
        <f t="shared" si="35"/>
        <v>0.0</v>
      </c>
      <c r="BF61" s="38">
        <f t="shared" si="36"/>
        <v>0.0</v>
      </c>
      <c r="BG61" s="38">
        <f t="shared" si="37"/>
        <v>0.0</v>
      </c>
      <c r="BH61" s="38">
        <f t="shared" si="38"/>
        <v>0.0</v>
      </c>
      <c r="BI61" s="38">
        <f t="shared" si="39"/>
        <v>0.0</v>
      </c>
      <c r="BJ61" s="38">
        <f t="shared" si="40"/>
        <v>0.0</v>
      </c>
      <c r="BK61" s="38">
        <f t="shared" si="41"/>
        <v>0.0</v>
      </c>
      <c r="BL61" s="38">
        <f t="shared" si="42"/>
        <v>0.0</v>
      </c>
      <c r="BM61" s="38">
        <f t="shared" si="43"/>
        <v>0.0</v>
      </c>
      <c r="BN61" s="38">
        <f t="shared" si="44"/>
        <v>0.0</v>
      </c>
      <c r="BO61" s="38">
        <f t="shared" si="45"/>
        <v>0.0</v>
      </c>
      <c r="BP61" s="38">
        <f t="shared" si="46"/>
        <v>0.0</v>
      </c>
      <c r="BQ61" s="38">
        <f t="shared" si="47"/>
        <v>0.0</v>
      </c>
      <c r="BR61" s="38">
        <f t="shared" si="48"/>
        <v>0.0</v>
      </c>
      <c r="BS61" s="38">
        <f t="shared" si="49"/>
        <v>0.0</v>
      </c>
      <c r="BT61" s="38">
        <f t="shared" si="50"/>
        <v>0.0</v>
      </c>
      <c r="BU61" s="38">
        <f t="shared" si="51"/>
        <v>0.0</v>
      </c>
      <c r="BV61" s="38">
        <f t="shared" si="52"/>
        <v>0.0</v>
      </c>
      <c r="BW61" s="38">
        <f t="shared" si="53"/>
        <v>0.0</v>
      </c>
      <c r="BX61" s="38">
        <f t="shared" si="54"/>
        <v>0.0</v>
      </c>
      <c r="BY61" s="38">
        <f t="shared" si="55"/>
        <v>0.0</v>
      </c>
      <c r="BZ61" s="38">
        <f t="shared" si="56"/>
        <v>0.0</v>
      </c>
      <c r="CA61" s="38">
        <f t="shared" si="57"/>
        <v>0.0</v>
      </c>
      <c r="CB61" s="38">
        <f t="shared" si="58"/>
        <v>0.0</v>
      </c>
      <c r="CC61" s="38">
        <f t="shared" si="59"/>
        <v>0.0</v>
      </c>
      <c r="CD61" s="38">
        <f t="shared" si="60"/>
        <v>0.0</v>
      </c>
      <c r="CE61" s="38">
        <f t="shared" si="61"/>
        <v>0.0</v>
      </c>
      <c r="CF61" s="38">
        <f t="shared" si="62"/>
        <v>0.0</v>
      </c>
      <c r="CG61" s="38">
        <f t="shared" si="63"/>
        <v>0.0</v>
      </c>
      <c r="CH61" s="38">
        <f t="shared" si="64"/>
        <v>0.0</v>
      </c>
      <c r="CI61" s="38">
        <f t="shared" si="65"/>
        <v>0.0</v>
      </c>
      <c r="CJ61" s="38"/>
      <c r="CK61" s="13">
        <f t="shared" si="99"/>
        <v>0.0</v>
      </c>
    </row>
    <row r="62" spans="8:8" ht="47.0" customHeight="1">
      <c r="A62" s="27" t="str">
        <f t="shared" si="98"/>
        <v/>
      </c>
      <c r="B62" s="28"/>
      <c r="C62" s="50"/>
      <c r="D62" s="48"/>
      <c r="E62" s="47"/>
      <c r="F62" s="31">
        <f t="shared" si="148"/>
        <v>0.0</v>
      </c>
      <c r="G62" s="47"/>
      <c r="H62" s="48"/>
      <c r="I62" s="31">
        <f t="shared" si="149"/>
        <v>0.0</v>
      </c>
      <c r="J62" s="48"/>
      <c r="K62" s="48"/>
      <c r="L62" s="31">
        <f t="shared" si="150"/>
        <v>0.0</v>
      </c>
      <c r="M62" s="47"/>
      <c r="N62" s="47"/>
      <c r="O62" s="31">
        <f t="shared" si="151"/>
        <v>0.0</v>
      </c>
      <c r="P62" s="48"/>
      <c r="Q62" s="48"/>
      <c r="R62" s="31">
        <f t="shared" si="152"/>
        <v>0.0</v>
      </c>
      <c r="S62" s="48"/>
      <c r="T62" s="48"/>
      <c r="U62" s="31">
        <f t="shared" si="153"/>
        <v>0.0</v>
      </c>
      <c r="V62" s="47"/>
      <c r="W62" s="48"/>
      <c r="X62" s="31">
        <f t="shared" si="154"/>
        <v>0.0</v>
      </c>
      <c r="Y62" s="31"/>
      <c r="Z62" s="31"/>
      <c r="AA62" s="31"/>
      <c r="AB62" s="55">
        <f t="shared" si="155"/>
        <v>0.0</v>
      </c>
      <c r="AC62" s="33"/>
      <c r="AD62" s="34"/>
      <c r="AE62" s="35">
        <f t="shared" si="156"/>
        <v>0.0</v>
      </c>
      <c r="AF62" s="34"/>
      <c r="AG62" s="35">
        <f t="shared" si="157"/>
        <v>0.0</v>
      </c>
      <c r="AH62" s="34"/>
      <c r="AI62" s="35">
        <f t="shared" si="158"/>
        <v>0.0</v>
      </c>
      <c r="AJ62" s="34"/>
      <c r="AK62" s="35">
        <f t="shared" si="159"/>
        <v>0.0</v>
      </c>
      <c r="AL62" s="56"/>
      <c r="AM62" s="35">
        <f t="shared" si="160"/>
        <v>0.0</v>
      </c>
      <c r="AN62" s="34"/>
      <c r="AO62" s="35">
        <f t="shared" si="161"/>
        <v>0.0</v>
      </c>
      <c r="AP62" s="36">
        <f t="shared" si="162"/>
        <v>0.0</v>
      </c>
      <c r="AQ62" s="34"/>
      <c r="AR62" s="34"/>
      <c r="AS62" s="34"/>
      <c r="AT62" s="55">
        <f t="shared" si="163"/>
        <v>0.0</v>
      </c>
      <c r="AU62" s="37"/>
      <c r="AV62" s="38"/>
      <c r="AW62" s="38"/>
      <c r="AX62" s="38"/>
      <c r="AY62" s="38"/>
      <c r="AZ62" s="39" t="e">
        <f>VLOOKUP(C62,Employees!D:H,5,FALSE)</f>
        <v>#N/A</v>
      </c>
      <c r="BA62" s="38">
        <f t="shared" si="31"/>
        <v>0.0</v>
      </c>
      <c r="BB62" s="38">
        <f t="shared" si="32"/>
        <v>0.0</v>
      </c>
      <c r="BC62" s="38">
        <f t="shared" si="33"/>
        <v>0.0</v>
      </c>
      <c r="BD62" s="38">
        <f t="shared" si="34"/>
        <v>0.0</v>
      </c>
      <c r="BE62" s="38">
        <f t="shared" si="35"/>
        <v>0.0</v>
      </c>
      <c r="BF62" s="38">
        <f t="shared" si="36"/>
        <v>0.0</v>
      </c>
      <c r="BG62" s="38">
        <f t="shared" si="37"/>
        <v>0.0</v>
      </c>
      <c r="BH62" s="38">
        <f t="shared" si="38"/>
        <v>0.0</v>
      </c>
      <c r="BI62" s="38">
        <f t="shared" si="39"/>
        <v>0.0</v>
      </c>
      <c r="BJ62" s="38">
        <f t="shared" si="40"/>
        <v>0.0</v>
      </c>
      <c r="BK62" s="38">
        <f t="shared" si="41"/>
        <v>0.0</v>
      </c>
      <c r="BL62" s="38">
        <f t="shared" si="42"/>
        <v>0.0</v>
      </c>
      <c r="BM62" s="38">
        <f t="shared" si="43"/>
        <v>0.0</v>
      </c>
      <c r="BN62" s="38">
        <f t="shared" si="44"/>
        <v>0.0</v>
      </c>
      <c r="BO62" s="38">
        <f t="shared" si="45"/>
        <v>0.0</v>
      </c>
      <c r="BP62" s="38">
        <f t="shared" si="46"/>
        <v>0.0</v>
      </c>
      <c r="BQ62" s="38">
        <f t="shared" si="47"/>
        <v>0.0</v>
      </c>
      <c r="BR62" s="38">
        <f t="shared" si="48"/>
        <v>0.0</v>
      </c>
      <c r="BS62" s="38">
        <f t="shared" si="49"/>
        <v>0.0</v>
      </c>
      <c r="BT62" s="38">
        <f t="shared" si="50"/>
        <v>0.0</v>
      </c>
      <c r="BU62" s="38">
        <f t="shared" si="51"/>
        <v>0.0</v>
      </c>
      <c r="BV62" s="38">
        <f t="shared" si="52"/>
        <v>0.0</v>
      </c>
      <c r="BW62" s="38">
        <f t="shared" si="53"/>
        <v>0.0</v>
      </c>
      <c r="BX62" s="38">
        <f t="shared" si="54"/>
        <v>0.0</v>
      </c>
      <c r="BY62" s="38">
        <f t="shared" si="55"/>
        <v>0.0</v>
      </c>
      <c r="BZ62" s="38">
        <f t="shared" si="56"/>
        <v>0.0</v>
      </c>
      <c r="CA62" s="38">
        <f t="shared" si="57"/>
        <v>0.0</v>
      </c>
      <c r="CB62" s="38">
        <f t="shared" si="58"/>
        <v>0.0</v>
      </c>
      <c r="CC62" s="38">
        <f t="shared" si="59"/>
        <v>0.0</v>
      </c>
      <c r="CD62" s="38">
        <f t="shared" si="60"/>
        <v>0.0</v>
      </c>
      <c r="CE62" s="38">
        <f t="shared" si="61"/>
        <v>0.0</v>
      </c>
      <c r="CF62" s="38">
        <f t="shared" si="62"/>
        <v>0.0</v>
      </c>
      <c r="CG62" s="38">
        <f t="shared" si="63"/>
        <v>0.0</v>
      </c>
      <c r="CH62" s="38">
        <f t="shared" si="64"/>
        <v>0.0</v>
      </c>
      <c r="CI62" s="38">
        <f t="shared" si="65"/>
        <v>0.0</v>
      </c>
      <c r="CJ62" s="38"/>
      <c r="CK62" s="13">
        <f t="shared" si="99"/>
        <v>0.0</v>
      </c>
    </row>
    <row r="63" spans="8:8" ht="47.0" customHeight="1">
      <c r="A63" s="27" t="str">
        <f t="shared" si="98"/>
        <v/>
      </c>
      <c r="B63" s="28"/>
      <c r="C63" s="50"/>
      <c r="D63" s="48"/>
      <c r="E63" s="47"/>
      <c r="F63" s="31">
        <f t="shared" si="148"/>
        <v>0.0</v>
      </c>
      <c r="G63" s="47"/>
      <c r="H63" s="48"/>
      <c r="I63" s="31">
        <f t="shared" si="149"/>
        <v>0.0</v>
      </c>
      <c r="J63" s="48"/>
      <c r="K63" s="48"/>
      <c r="L63" s="31">
        <f t="shared" si="150"/>
        <v>0.0</v>
      </c>
      <c r="M63" s="47"/>
      <c r="N63" s="47"/>
      <c r="O63" s="31">
        <f t="shared" si="151"/>
        <v>0.0</v>
      </c>
      <c r="P63" s="48"/>
      <c r="Q63" s="48"/>
      <c r="R63" s="31">
        <f t="shared" si="152"/>
        <v>0.0</v>
      </c>
      <c r="S63" s="48"/>
      <c r="T63" s="48"/>
      <c r="U63" s="31">
        <f t="shared" si="153"/>
        <v>0.0</v>
      </c>
      <c r="V63" s="47"/>
      <c r="W63" s="48"/>
      <c r="X63" s="31">
        <f t="shared" si="154"/>
        <v>0.0</v>
      </c>
      <c r="Y63" s="31"/>
      <c r="Z63" s="31"/>
      <c r="AA63" s="31"/>
      <c r="AB63" s="55">
        <f t="shared" si="155"/>
        <v>0.0</v>
      </c>
      <c r="AC63" s="33"/>
      <c r="AD63" s="34"/>
      <c r="AE63" s="35">
        <f t="shared" si="156"/>
        <v>0.0</v>
      </c>
      <c r="AF63" s="34"/>
      <c r="AG63" s="35">
        <f t="shared" si="157"/>
        <v>0.0</v>
      </c>
      <c r="AH63" s="34"/>
      <c r="AI63" s="35">
        <f t="shared" si="158"/>
        <v>0.0</v>
      </c>
      <c r="AJ63" s="34"/>
      <c r="AK63" s="35">
        <f t="shared" si="159"/>
        <v>0.0</v>
      </c>
      <c r="AL63" s="56"/>
      <c r="AM63" s="35">
        <f t="shared" si="160"/>
        <v>0.0</v>
      </c>
      <c r="AN63" s="34"/>
      <c r="AO63" s="35">
        <f t="shared" si="161"/>
        <v>0.0</v>
      </c>
      <c r="AP63" s="36">
        <f t="shared" si="162"/>
        <v>0.0</v>
      </c>
      <c r="AQ63" s="34"/>
      <c r="AR63" s="34"/>
      <c r="AS63" s="34"/>
      <c r="AT63" s="55">
        <f t="shared" si="163"/>
        <v>0.0</v>
      </c>
      <c r="AU63" s="37"/>
      <c r="AV63" s="38"/>
      <c r="AW63" s="38"/>
      <c r="AX63" s="38"/>
      <c r="AY63" s="38"/>
      <c r="AZ63" s="39" t="e">
        <f>VLOOKUP(C63,Employees!D:H,5,FALSE)</f>
        <v>#N/A</v>
      </c>
      <c r="BA63" s="38">
        <f t="shared" si="31"/>
        <v>0.0</v>
      </c>
      <c r="BB63" s="38">
        <f t="shared" si="32"/>
        <v>0.0</v>
      </c>
      <c r="BC63" s="38">
        <f t="shared" si="33"/>
        <v>0.0</v>
      </c>
      <c r="BD63" s="38">
        <f t="shared" si="34"/>
        <v>0.0</v>
      </c>
      <c r="BE63" s="38">
        <f t="shared" si="35"/>
        <v>0.0</v>
      </c>
      <c r="BF63" s="38">
        <f t="shared" si="36"/>
        <v>0.0</v>
      </c>
      <c r="BG63" s="38">
        <f t="shared" si="37"/>
        <v>0.0</v>
      </c>
      <c r="BH63" s="38">
        <f t="shared" si="38"/>
        <v>0.0</v>
      </c>
      <c r="BI63" s="38">
        <f t="shared" si="39"/>
        <v>0.0</v>
      </c>
      <c r="BJ63" s="38">
        <f t="shared" si="40"/>
        <v>0.0</v>
      </c>
      <c r="BK63" s="38">
        <f t="shared" si="41"/>
        <v>0.0</v>
      </c>
      <c r="BL63" s="38">
        <f t="shared" si="42"/>
        <v>0.0</v>
      </c>
      <c r="BM63" s="38">
        <f t="shared" si="43"/>
        <v>0.0</v>
      </c>
      <c r="BN63" s="38">
        <f t="shared" si="44"/>
        <v>0.0</v>
      </c>
      <c r="BO63" s="38">
        <f t="shared" si="45"/>
        <v>0.0</v>
      </c>
      <c r="BP63" s="38">
        <f t="shared" si="46"/>
        <v>0.0</v>
      </c>
      <c r="BQ63" s="38">
        <f t="shared" si="47"/>
        <v>0.0</v>
      </c>
      <c r="BR63" s="38">
        <f t="shared" si="48"/>
        <v>0.0</v>
      </c>
      <c r="BS63" s="38">
        <f t="shared" si="49"/>
        <v>0.0</v>
      </c>
      <c r="BT63" s="38">
        <f t="shared" si="50"/>
        <v>0.0</v>
      </c>
      <c r="BU63" s="38">
        <f t="shared" si="51"/>
        <v>0.0</v>
      </c>
      <c r="BV63" s="38">
        <f t="shared" si="52"/>
        <v>0.0</v>
      </c>
      <c r="BW63" s="38">
        <f t="shared" si="53"/>
        <v>0.0</v>
      </c>
      <c r="BX63" s="38">
        <f t="shared" si="54"/>
        <v>0.0</v>
      </c>
      <c r="BY63" s="38">
        <f t="shared" si="55"/>
        <v>0.0</v>
      </c>
      <c r="BZ63" s="38">
        <f t="shared" si="56"/>
        <v>0.0</v>
      </c>
      <c r="CA63" s="38">
        <f t="shared" si="57"/>
        <v>0.0</v>
      </c>
      <c r="CB63" s="38">
        <f t="shared" si="58"/>
        <v>0.0</v>
      </c>
      <c r="CC63" s="38">
        <f t="shared" si="59"/>
        <v>0.0</v>
      </c>
      <c r="CD63" s="38">
        <f t="shared" si="60"/>
        <v>0.0</v>
      </c>
      <c r="CE63" s="38">
        <f t="shared" si="61"/>
        <v>0.0</v>
      </c>
      <c r="CF63" s="38">
        <f t="shared" si="62"/>
        <v>0.0</v>
      </c>
      <c r="CG63" s="38">
        <f t="shared" si="63"/>
        <v>0.0</v>
      </c>
      <c r="CH63" s="38">
        <f t="shared" si="64"/>
        <v>0.0</v>
      </c>
      <c r="CI63" s="38">
        <f t="shared" si="65"/>
        <v>0.0</v>
      </c>
      <c r="CJ63" s="38"/>
      <c r="CK63" s="13">
        <f t="shared" si="99"/>
        <v>0.0</v>
      </c>
    </row>
    <row r="64" spans="8:8" ht="47.0" customHeight="1">
      <c r="A64" s="27" t="str">
        <f t="shared" si="98"/>
        <v/>
      </c>
      <c r="B64" s="28"/>
      <c r="C64" s="50"/>
      <c r="D64" s="48"/>
      <c r="E64" s="47"/>
      <c r="F64" s="31">
        <f t="shared" si="132"/>
        <v>0.0</v>
      </c>
      <c r="G64" s="47"/>
      <c r="H64" s="48"/>
      <c r="I64" s="31">
        <f t="shared" si="133"/>
        <v>0.0</v>
      </c>
      <c r="J64" s="48"/>
      <c r="K64" s="48"/>
      <c r="L64" s="31">
        <f t="shared" si="134"/>
        <v>0.0</v>
      </c>
      <c r="M64" s="47"/>
      <c r="N64" s="47"/>
      <c r="O64" s="31">
        <f t="shared" si="135"/>
        <v>0.0</v>
      </c>
      <c r="P64" s="48"/>
      <c r="Q64" s="48"/>
      <c r="R64" s="31">
        <f t="shared" si="136"/>
        <v>0.0</v>
      </c>
      <c r="S64" s="48"/>
      <c r="T64" s="48"/>
      <c r="U64" s="31">
        <f t="shared" si="137"/>
        <v>0.0</v>
      </c>
      <c r="V64" s="47"/>
      <c r="W64" s="48"/>
      <c r="X64" s="31">
        <f t="shared" si="138"/>
        <v>0.0</v>
      </c>
      <c r="Y64" s="31"/>
      <c r="Z64" s="31"/>
      <c r="AA64" s="31"/>
      <c r="AB64" s="55">
        <f t="shared" si="139"/>
        <v>0.0</v>
      </c>
      <c r="AC64" s="33"/>
      <c r="AD64" s="34"/>
      <c r="AE64" s="35">
        <f t="shared" si="140"/>
        <v>0.0</v>
      </c>
      <c r="AF64" s="34"/>
      <c r="AG64" s="35">
        <f t="shared" si="141"/>
        <v>0.0</v>
      </c>
      <c r="AH64" s="34"/>
      <c r="AI64" s="35">
        <f t="shared" si="142"/>
        <v>0.0</v>
      </c>
      <c r="AJ64" s="34"/>
      <c r="AK64" s="35">
        <f t="shared" si="143"/>
        <v>0.0</v>
      </c>
      <c r="AL64" s="56"/>
      <c r="AM64" s="35">
        <f t="shared" si="144"/>
        <v>0.0</v>
      </c>
      <c r="AN64" s="34"/>
      <c r="AO64" s="35">
        <f t="shared" si="145"/>
        <v>0.0</v>
      </c>
      <c r="AP64" s="36">
        <f t="shared" si="146"/>
        <v>0.0</v>
      </c>
      <c r="AQ64" s="34"/>
      <c r="AR64" s="34"/>
      <c r="AS64" s="34"/>
      <c r="AT64" s="55">
        <f t="shared" si="147"/>
        <v>0.0</v>
      </c>
      <c r="AU64" s="37"/>
      <c r="AV64" s="38"/>
      <c r="AW64" s="38"/>
      <c r="AX64" s="38"/>
      <c r="AY64" s="38"/>
      <c r="AZ64" s="39" t="e">
        <f>VLOOKUP(C64,Employees!D:H,5,FALSE)</f>
        <v>#N/A</v>
      </c>
      <c r="BA64" s="38">
        <f t="shared" si="31"/>
        <v>0.0</v>
      </c>
      <c r="BB64" s="38">
        <f t="shared" si="32"/>
        <v>0.0</v>
      </c>
      <c r="BC64" s="38">
        <f t="shared" si="33"/>
        <v>0.0</v>
      </c>
      <c r="BD64" s="38">
        <f t="shared" si="34"/>
        <v>0.0</v>
      </c>
      <c r="BE64" s="38">
        <f t="shared" si="35"/>
        <v>0.0</v>
      </c>
      <c r="BF64" s="38">
        <f t="shared" si="36"/>
        <v>0.0</v>
      </c>
      <c r="BG64" s="38">
        <f t="shared" si="37"/>
        <v>0.0</v>
      </c>
      <c r="BH64" s="38">
        <f t="shared" si="38"/>
        <v>0.0</v>
      </c>
      <c r="BI64" s="38">
        <f t="shared" si="39"/>
        <v>0.0</v>
      </c>
      <c r="BJ64" s="38">
        <f t="shared" si="40"/>
        <v>0.0</v>
      </c>
      <c r="BK64" s="38">
        <f t="shared" si="41"/>
        <v>0.0</v>
      </c>
      <c r="BL64" s="38">
        <f t="shared" si="42"/>
        <v>0.0</v>
      </c>
      <c r="BM64" s="38">
        <f t="shared" si="43"/>
        <v>0.0</v>
      </c>
      <c r="BN64" s="38">
        <f t="shared" si="44"/>
        <v>0.0</v>
      </c>
      <c r="BO64" s="38">
        <f t="shared" si="45"/>
        <v>0.0</v>
      </c>
      <c r="BP64" s="38">
        <f t="shared" si="46"/>
        <v>0.0</v>
      </c>
      <c r="BQ64" s="38">
        <f t="shared" si="47"/>
        <v>0.0</v>
      </c>
      <c r="BR64" s="38">
        <f t="shared" si="48"/>
        <v>0.0</v>
      </c>
      <c r="BS64" s="38">
        <f t="shared" si="49"/>
        <v>0.0</v>
      </c>
      <c r="BT64" s="38">
        <f t="shared" si="50"/>
        <v>0.0</v>
      </c>
      <c r="BU64" s="38">
        <f t="shared" si="51"/>
        <v>0.0</v>
      </c>
      <c r="BV64" s="38">
        <f t="shared" si="52"/>
        <v>0.0</v>
      </c>
      <c r="BW64" s="38">
        <f t="shared" si="53"/>
        <v>0.0</v>
      </c>
      <c r="BX64" s="38">
        <f t="shared" si="54"/>
        <v>0.0</v>
      </c>
      <c r="BY64" s="38">
        <f t="shared" si="55"/>
        <v>0.0</v>
      </c>
      <c r="BZ64" s="38">
        <f t="shared" si="56"/>
        <v>0.0</v>
      </c>
      <c r="CA64" s="38">
        <f t="shared" si="57"/>
        <v>0.0</v>
      </c>
      <c r="CB64" s="38">
        <f t="shared" si="58"/>
        <v>0.0</v>
      </c>
      <c r="CC64" s="38">
        <f t="shared" si="59"/>
        <v>0.0</v>
      </c>
      <c r="CD64" s="38">
        <f t="shared" si="60"/>
        <v>0.0</v>
      </c>
      <c r="CE64" s="38">
        <f t="shared" si="61"/>
        <v>0.0</v>
      </c>
      <c r="CF64" s="38">
        <f t="shared" si="62"/>
        <v>0.0</v>
      </c>
      <c r="CG64" s="38">
        <f t="shared" si="63"/>
        <v>0.0</v>
      </c>
      <c r="CH64" s="38">
        <f t="shared" si="64"/>
        <v>0.0</v>
      </c>
      <c r="CI64" s="38">
        <f t="shared" si="65"/>
        <v>0.0</v>
      </c>
      <c r="CJ64" s="38"/>
      <c r="CK64" s="13">
        <f t="shared" si="99"/>
        <v>0.0</v>
      </c>
    </row>
    <row r="65" spans="8:8" ht="47.0" customHeight="1">
      <c r="A65" s="27" t="str">
        <f t="shared" si="98"/>
        <v/>
      </c>
      <c r="B65" s="28"/>
      <c r="C65" s="50"/>
      <c r="D65" s="48"/>
      <c r="E65" s="47"/>
      <c r="F65" s="31">
        <f t="shared" si="15"/>
        <v>0.0</v>
      </c>
      <c r="G65" s="47"/>
      <c r="H65" s="48"/>
      <c r="I65" s="31">
        <f t="shared" si="16"/>
        <v>0.0</v>
      </c>
      <c r="J65" s="48"/>
      <c r="K65" s="48"/>
      <c r="L65" s="31">
        <f t="shared" si="17"/>
        <v>0.0</v>
      </c>
      <c r="M65" s="47"/>
      <c r="N65" s="47"/>
      <c r="O65" s="31">
        <f t="shared" si="18"/>
        <v>0.0</v>
      </c>
      <c r="P65" s="48"/>
      <c r="Q65" s="48"/>
      <c r="R65" s="31">
        <f t="shared" si="19"/>
        <v>0.0</v>
      </c>
      <c r="S65" s="48"/>
      <c r="T65" s="48"/>
      <c r="U65" s="31">
        <f t="shared" si="20"/>
        <v>0.0</v>
      </c>
      <c r="V65" s="47"/>
      <c r="W65" s="48"/>
      <c r="X65" s="31">
        <f t="shared" si="21"/>
        <v>0.0</v>
      </c>
      <c r="Y65" s="31"/>
      <c r="Z65" s="31"/>
      <c r="AA65" s="31"/>
      <c r="AB65" s="55">
        <f t="shared" si="22"/>
        <v>0.0</v>
      </c>
      <c r="AC65" s="33"/>
      <c r="AD65" s="34"/>
      <c r="AE65" s="35">
        <f t="shared" si="23"/>
        <v>0.0</v>
      </c>
      <c r="AF65" s="34"/>
      <c r="AG65" s="35">
        <f t="shared" si="24"/>
        <v>0.0</v>
      </c>
      <c r="AH65" s="34"/>
      <c r="AI65" s="35">
        <f t="shared" si="25"/>
        <v>0.0</v>
      </c>
      <c r="AJ65" s="34"/>
      <c r="AK65" s="35">
        <f t="shared" si="26"/>
        <v>0.0</v>
      </c>
      <c r="AL65" s="56"/>
      <c r="AM65" s="35">
        <f t="shared" si="27"/>
        <v>0.0</v>
      </c>
      <c r="AN65" s="34"/>
      <c r="AO65" s="35">
        <f t="shared" si="28"/>
        <v>0.0</v>
      </c>
      <c r="AP65" s="36">
        <f t="shared" si="29"/>
        <v>0.0</v>
      </c>
      <c r="AQ65" s="34"/>
      <c r="AR65" s="34"/>
      <c r="AS65" s="34"/>
      <c r="AT65" s="55">
        <f t="shared" si="30"/>
        <v>0.0</v>
      </c>
      <c r="AU65" s="37"/>
      <c r="AV65" s="38"/>
      <c r="AW65" s="38"/>
      <c r="AX65" s="38"/>
      <c r="AY65" s="38"/>
      <c r="AZ65" s="39" t="e">
        <f>VLOOKUP(C65,Employees!D:H,5,FALSE)</f>
        <v>#N/A</v>
      </c>
      <c r="BA65" s="38">
        <f t="shared" si="31"/>
        <v>0.0</v>
      </c>
      <c r="BB65" s="38">
        <f t="shared" si="32"/>
        <v>0.0</v>
      </c>
      <c r="BC65" s="38">
        <f t="shared" si="33"/>
        <v>0.0</v>
      </c>
      <c r="BD65" s="38">
        <f t="shared" si="34"/>
        <v>0.0</v>
      </c>
      <c r="BE65" s="38">
        <f t="shared" si="35"/>
        <v>0.0</v>
      </c>
      <c r="BF65" s="38">
        <f t="shared" si="36"/>
        <v>0.0</v>
      </c>
      <c r="BG65" s="38">
        <f t="shared" si="37"/>
        <v>0.0</v>
      </c>
      <c r="BH65" s="38">
        <f t="shared" si="38"/>
        <v>0.0</v>
      </c>
      <c r="BI65" s="38">
        <f t="shared" si="39"/>
        <v>0.0</v>
      </c>
      <c r="BJ65" s="38">
        <f t="shared" si="40"/>
        <v>0.0</v>
      </c>
      <c r="BK65" s="38">
        <f t="shared" si="41"/>
        <v>0.0</v>
      </c>
      <c r="BL65" s="38">
        <f t="shared" si="42"/>
        <v>0.0</v>
      </c>
      <c r="BM65" s="38">
        <f t="shared" si="43"/>
        <v>0.0</v>
      </c>
      <c r="BN65" s="38">
        <f t="shared" si="44"/>
        <v>0.0</v>
      </c>
      <c r="BO65" s="38">
        <f t="shared" si="45"/>
        <v>0.0</v>
      </c>
      <c r="BP65" s="38">
        <f t="shared" si="46"/>
        <v>0.0</v>
      </c>
      <c r="BQ65" s="38">
        <f t="shared" si="47"/>
        <v>0.0</v>
      </c>
      <c r="BR65" s="38">
        <f t="shared" si="48"/>
        <v>0.0</v>
      </c>
      <c r="BS65" s="38">
        <f t="shared" si="49"/>
        <v>0.0</v>
      </c>
      <c r="BT65" s="38">
        <f t="shared" si="50"/>
        <v>0.0</v>
      </c>
      <c r="BU65" s="38">
        <f t="shared" si="51"/>
        <v>0.0</v>
      </c>
      <c r="BV65" s="38">
        <f t="shared" si="52"/>
        <v>0.0</v>
      </c>
      <c r="BW65" s="38">
        <f t="shared" si="53"/>
        <v>0.0</v>
      </c>
      <c r="BX65" s="38">
        <f t="shared" si="54"/>
        <v>0.0</v>
      </c>
      <c r="BY65" s="38">
        <f t="shared" si="55"/>
        <v>0.0</v>
      </c>
      <c r="BZ65" s="38">
        <f t="shared" si="56"/>
        <v>0.0</v>
      </c>
      <c r="CA65" s="38">
        <f t="shared" si="57"/>
        <v>0.0</v>
      </c>
      <c r="CB65" s="38">
        <f t="shared" si="58"/>
        <v>0.0</v>
      </c>
      <c r="CC65" s="38">
        <f t="shared" si="59"/>
        <v>0.0</v>
      </c>
      <c r="CD65" s="38">
        <f t="shared" si="60"/>
        <v>0.0</v>
      </c>
      <c r="CE65" s="38">
        <f t="shared" si="61"/>
        <v>0.0</v>
      </c>
      <c r="CF65" s="38">
        <f t="shared" si="62"/>
        <v>0.0</v>
      </c>
      <c r="CG65" s="38">
        <f t="shared" si="63"/>
        <v>0.0</v>
      </c>
      <c r="CH65" s="38">
        <f t="shared" si="64"/>
        <v>0.0</v>
      </c>
      <c r="CI65" s="38">
        <f t="shared" si="65"/>
        <v>0.0</v>
      </c>
      <c r="CJ65" s="38"/>
      <c r="CK65" s="13">
        <f t="shared" si="99"/>
        <v>0.0</v>
      </c>
    </row>
    <row r="66" spans="8:8" ht="47.0" customHeight="1">
      <c r="A66" s="27" t="str">
        <f t="shared" si="164" ref="A66:A100">IF(ISNA(AZ66),"",AZ66)</f>
        <v/>
      </c>
      <c r="B66" s="28"/>
      <c r="C66" s="50"/>
      <c r="D66" s="48"/>
      <c r="E66" s="47"/>
      <c r="F66" s="31">
        <f t="shared" si="15"/>
        <v>0.0</v>
      </c>
      <c r="G66" s="47"/>
      <c r="H66" s="48"/>
      <c r="I66" s="31">
        <f t="shared" si="16"/>
        <v>0.0</v>
      </c>
      <c r="J66" s="48"/>
      <c r="K66" s="48"/>
      <c r="L66" s="31">
        <f t="shared" si="17"/>
        <v>0.0</v>
      </c>
      <c r="M66" s="47"/>
      <c r="N66" s="47"/>
      <c r="O66" s="31">
        <f t="shared" si="18"/>
        <v>0.0</v>
      </c>
      <c r="P66" s="48"/>
      <c r="Q66" s="48"/>
      <c r="R66" s="31">
        <f t="shared" si="19"/>
        <v>0.0</v>
      </c>
      <c r="S66" s="48"/>
      <c r="T66" s="48"/>
      <c r="U66" s="31">
        <f t="shared" si="20"/>
        <v>0.0</v>
      </c>
      <c r="V66" s="47"/>
      <c r="W66" s="48"/>
      <c r="X66" s="31">
        <f t="shared" si="21"/>
        <v>0.0</v>
      </c>
      <c r="Y66" s="31"/>
      <c r="Z66" s="31"/>
      <c r="AA66" s="31"/>
      <c r="AB66" s="55">
        <f t="shared" si="22"/>
        <v>0.0</v>
      </c>
      <c r="AC66" s="33"/>
      <c r="AD66" s="34"/>
      <c r="AE66" s="35">
        <f t="shared" si="23"/>
        <v>0.0</v>
      </c>
      <c r="AF66" s="34"/>
      <c r="AG66" s="35">
        <f t="shared" si="24"/>
        <v>0.0</v>
      </c>
      <c r="AH66" s="34"/>
      <c r="AI66" s="35">
        <f t="shared" si="25"/>
        <v>0.0</v>
      </c>
      <c r="AJ66" s="34"/>
      <c r="AK66" s="35">
        <f t="shared" si="26"/>
        <v>0.0</v>
      </c>
      <c r="AL66" s="56"/>
      <c r="AM66" s="35">
        <f t="shared" si="27"/>
        <v>0.0</v>
      </c>
      <c r="AN66" s="34"/>
      <c r="AO66" s="35">
        <f t="shared" si="28"/>
        <v>0.0</v>
      </c>
      <c r="AP66" s="36">
        <f t="shared" si="29"/>
        <v>0.0</v>
      </c>
      <c r="AQ66" s="34"/>
      <c r="AR66" s="34"/>
      <c r="AS66" s="34"/>
      <c r="AT66" s="55">
        <f t="shared" si="30"/>
        <v>0.0</v>
      </c>
      <c r="AU66" s="37"/>
      <c r="AV66" s="38"/>
      <c r="AW66" s="38"/>
      <c r="AX66" s="38"/>
      <c r="AY66" s="38"/>
      <c r="AZ66" s="39" t="e">
        <f>VLOOKUP(C66,Employees!D:H,5,FALSE)</f>
        <v>#N/A</v>
      </c>
      <c r="BA66" s="38">
        <f t="shared" si="31"/>
        <v>0.0</v>
      </c>
      <c r="BB66" s="38">
        <f t="shared" si="32"/>
        <v>0.0</v>
      </c>
      <c r="BC66" s="38">
        <f t="shared" si="33"/>
        <v>0.0</v>
      </c>
      <c r="BD66" s="38">
        <f t="shared" si="34"/>
        <v>0.0</v>
      </c>
      <c r="BE66" s="38">
        <f t="shared" si="35"/>
        <v>0.0</v>
      </c>
      <c r="BF66" s="38">
        <f t="shared" si="36"/>
        <v>0.0</v>
      </c>
      <c r="BG66" s="38">
        <f t="shared" si="37"/>
        <v>0.0</v>
      </c>
      <c r="BH66" s="38">
        <f t="shared" si="38"/>
        <v>0.0</v>
      </c>
      <c r="BI66" s="38">
        <f t="shared" si="39"/>
        <v>0.0</v>
      </c>
      <c r="BJ66" s="38">
        <f t="shared" si="40"/>
        <v>0.0</v>
      </c>
      <c r="BK66" s="38">
        <f t="shared" si="41"/>
        <v>0.0</v>
      </c>
      <c r="BL66" s="38">
        <f t="shared" si="42"/>
        <v>0.0</v>
      </c>
      <c r="BM66" s="38">
        <f t="shared" si="43"/>
        <v>0.0</v>
      </c>
      <c r="BN66" s="38">
        <f t="shared" si="44"/>
        <v>0.0</v>
      </c>
      <c r="BO66" s="38">
        <f t="shared" si="45"/>
        <v>0.0</v>
      </c>
      <c r="BP66" s="38">
        <f t="shared" si="46"/>
        <v>0.0</v>
      </c>
      <c r="BQ66" s="38">
        <f t="shared" si="47"/>
        <v>0.0</v>
      </c>
      <c r="BR66" s="38">
        <f t="shared" si="48"/>
        <v>0.0</v>
      </c>
      <c r="BS66" s="38">
        <f t="shared" si="49"/>
        <v>0.0</v>
      </c>
      <c r="BT66" s="38">
        <f t="shared" si="50"/>
        <v>0.0</v>
      </c>
      <c r="BU66" s="38">
        <f t="shared" si="51"/>
        <v>0.0</v>
      </c>
      <c r="BV66" s="38">
        <f t="shared" si="52"/>
        <v>0.0</v>
      </c>
      <c r="BW66" s="38">
        <f t="shared" si="53"/>
        <v>0.0</v>
      </c>
      <c r="BX66" s="38">
        <f t="shared" si="54"/>
        <v>0.0</v>
      </c>
      <c r="BY66" s="38">
        <f t="shared" si="55"/>
        <v>0.0</v>
      </c>
      <c r="BZ66" s="38">
        <f t="shared" si="56"/>
        <v>0.0</v>
      </c>
      <c r="CA66" s="38">
        <f t="shared" si="57"/>
        <v>0.0</v>
      </c>
      <c r="CB66" s="38">
        <f t="shared" si="58"/>
        <v>0.0</v>
      </c>
      <c r="CC66" s="38">
        <f t="shared" si="59"/>
        <v>0.0</v>
      </c>
      <c r="CD66" s="38">
        <f t="shared" si="60"/>
        <v>0.0</v>
      </c>
      <c r="CE66" s="38">
        <f t="shared" si="61"/>
        <v>0.0</v>
      </c>
      <c r="CF66" s="38">
        <f t="shared" si="62"/>
        <v>0.0</v>
      </c>
      <c r="CG66" s="38">
        <f t="shared" si="63"/>
        <v>0.0</v>
      </c>
      <c r="CH66" s="38">
        <f t="shared" si="64"/>
        <v>0.0</v>
      </c>
      <c r="CI66" s="38">
        <f t="shared" si="65"/>
        <v>0.0</v>
      </c>
      <c r="CJ66" s="38"/>
      <c r="CK66" s="13">
        <f t="shared" si="165" ref="CK66:CK100">SUM(IF(F66&gt;0,1,0),IF(I66&gt;0,1,0),IF(L66&gt;0,1,0),IF(O66&gt;0,1,0),IF(R66&gt;0,1,0),IF(U66&gt;0,1,0),IF(X66&gt;0,1,0))</f>
        <v>0.0</v>
      </c>
    </row>
    <row r="67" spans="8:8" ht="47.0" customHeight="1">
      <c r="A67" s="27" t="str">
        <f t="shared" si="164"/>
        <v/>
      </c>
      <c r="B67" s="28"/>
      <c r="C67" s="50"/>
      <c r="D67" s="48"/>
      <c r="E67" s="47"/>
      <c r="F67" s="31">
        <f t="shared" si="15"/>
        <v>0.0</v>
      </c>
      <c r="G67" s="47"/>
      <c r="H67" s="48"/>
      <c r="I67" s="31">
        <f t="shared" si="16"/>
        <v>0.0</v>
      </c>
      <c r="J67" s="48"/>
      <c r="K67" s="48"/>
      <c r="L67" s="31">
        <f t="shared" si="17"/>
        <v>0.0</v>
      </c>
      <c r="M67" s="47"/>
      <c r="N67" s="47"/>
      <c r="O67" s="31">
        <f t="shared" si="18"/>
        <v>0.0</v>
      </c>
      <c r="P67" s="48"/>
      <c r="Q67" s="48"/>
      <c r="R67" s="31">
        <f t="shared" si="19"/>
        <v>0.0</v>
      </c>
      <c r="S67" s="48"/>
      <c r="T67" s="48"/>
      <c r="U67" s="31">
        <f t="shared" si="20"/>
        <v>0.0</v>
      </c>
      <c r="V67" s="47"/>
      <c r="W67" s="48"/>
      <c r="X67" s="31">
        <f t="shared" si="21"/>
        <v>0.0</v>
      </c>
      <c r="Y67" s="31"/>
      <c r="Z67" s="31"/>
      <c r="AA67" s="31"/>
      <c r="AB67" s="55">
        <f t="shared" si="22"/>
        <v>0.0</v>
      </c>
      <c r="AC67" s="33"/>
      <c r="AD67" s="34"/>
      <c r="AE67" s="35">
        <f t="shared" si="23"/>
        <v>0.0</v>
      </c>
      <c r="AF67" s="34"/>
      <c r="AG67" s="35">
        <f t="shared" si="24"/>
        <v>0.0</v>
      </c>
      <c r="AH67" s="34"/>
      <c r="AI67" s="35">
        <f t="shared" si="25"/>
        <v>0.0</v>
      </c>
      <c r="AJ67" s="34"/>
      <c r="AK67" s="35">
        <f t="shared" si="26"/>
        <v>0.0</v>
      </c>
      <c r="AL67" s="56"/>
      <c r="AM67" s="35">
        <f t="shared" si="27"/>
        <v>0.0</v>
      </c>
      <c r="AN67" s="34"/>
      <c r="AO67" s="35">
        <f t="shared" si="28"/>
        <v>0.0</v>
      </c>
      <c r="AP67" s="36">
        <f t="shared" si="29"/>
        <v>0.0</v>
      </c>
      <c r="AQ67" s="34"/>
      <c r="AR67" s="34"/>
      <c r="AS67" s="34"/>
      <c r="AT67" s="55">
        <f t="shared" si="30"/>
        <v>0.0</v>
      </c>
      <c r="AU67" s="37"/>
      <c r="AV67" s="38"/>
      <c r="AW67" s="38"/>
      <c r="AX67" s="38"/>
      <c r="AY67" s="38"/>
      <c r="AZ67" s="39" t="e">
        <f>VLOOKUP(C67,Employees!D:H,5,FALSE)</f>
        <v>#N/A</v>
      </c>
      <c r="BA67" s="38">
        <f t="shared" si="166" ref="BA67:BA100">IF(ISBLANK(D67),0,(E67-D67)*24)</f>
        <v>0.0</v>
      </c>
      <c r="BB67" s="38">
        <f t="shared" si="167" ref="BB67:BB100">IF(BA67&gt;$AY$1,1,IF(BA67&gt;=$AX$1,0.5,0))</f>
        <v>0.0</v>
      </c>
      <c r="BC67" s="38">
        <f t="shared" si="168" ref="BC67:BC100">BA67-BB67-BD67-BE67</f>
        <v>0.0</v>
      </c>
      <c r="BD67" s="38">
        <f t="shared" si="169" ref="BD67:BD100">IF(AND(E67&gt;$AV$1),(MIN(E67,$AW$1)-MAX(D67,$AV$1))*24,0)</f>
        <v>0.0</v>
      </c>
      <c r="BE67" s="38">
        <f t="shared" si="170" ref="BE67:BE100">IF(E67&gt;$AW$1,(E67-$AW$1)*24,0)</f>
        <v>0.0</v>
      </c>
      <c r="BF67" s="38">
        <f t="shared" si="171" ref="BF67:BF100">IF(ISBLANK(G67),0,(H67-G67)*24)</f>
        <v>0.0</v>
      </c>
      <c r="BG67" s="38">
        <f t="shared" si="172" ref="BG67:BG100">IF(BF67&gt;$AY$1,1,IF(BF67&gt;=$AX$1,0.5,0))</f>
        <v>0.0</v>
      </c>
      <c r="BH67" s="38">
        <f t="shared" si="173" ref="BH67:BH100">BF67-BG67-BI67-BJ67</f>
        <v>0.0</v>
      </c>
      <c r="BI67" s="38">
        <f t="shared" si="174" ref="BI67:BI100">IF(AND(H67&gt;$AV$1),(MIN(H67,$AW$1)-MAX(G67,$AV$1))*24,0)</f>
        <v>0.0</v>
      </c>
      <c r="BJ67" s="38">
        <f t="shared" si="175" ref="BJ67:BJ100">IF(H67&gt;$AW$1,(H67-$AW$1)*24,0)</f>
        <v>0.0</v>
      </c>
      <c r="BK67" s="38">
        <f t="shared" si="176" ref="BK67:BK100">IF(ISBLANK(J67),0,(K67-J67)*24)</f>
        <v>0.0</v>
      </c>
      <c r="BL67" s="38">
        <f t="shared" si="177" ref="BL67:BL100">IF(BK67&gt;$AY$1,1,IF(BK67&gt;=$AX$1,0.5,0))</f>
        <v>0.0</v>
      </c>
      <c r="BM67" s="38">
        <f t="shared" si="178" ref="BM67:BM100">BK67-BL67-BN67-BO67</f>
        <v>0.0</v>
      </c>
      <c r="BN67" s="38">
        <f t="shared" si="179" ref="BN67:BN100">IF(AND(K67&gt;$AV$1),(MIN(K67,$AW$1)-MAX(J67,$AV$1))*24,0)</f>
        <v>0.0</v>
      </c>
      <c r="BO67" s="38">
        <f t="shared" si="180" ref="BO67:BO100">IF(K67&gt;$AW$1,(K67-$AW$1)*24,0)</f>
        <v>0.0</v>
      </c>
      <c r="BP67" s="38">
        <f t="shared" si="181" ref="BP67:BP100">IF(ISBLANK(M67),0,(N67-M67)*24)</f>
        <v>0.0</v>
      </c>
      <c r="BQ67" s="38">
        <f t="shared" si="182" ref="BQ67:BQ100">IF(BP67&gt;$AY$1,1,IF(BP67&gt;=$AX$1,0.5,0))</f>
        <v>0.0</v>
      </c>
      <c r="BR67" s="38">
        <f t="shared" si="183" ref="BR67:BR100">BP67-BQ67-BS67-BT67</f>
        <v>0.0</v>
      </c>
      <c r="BS67" s="38">
        <f t="shared" si="184" ref="BS67:BS100">IF(AND(N67&gt;$AV$1),(MIN(N67,$AW$1)-MAX(M67,$AV$1))*24,0)</f>
        <v>0.0</v>
      </c>
      <c r="BT67" s="38">
        <f t="shared" si="185" ref="BT67:BT100">IF(N67&gt;$AW$1,(N67-$AW$1)*24,0)</f>
        <v>0.0</v>
      </c>
      <c r="BU67" s="38">
        <f t="shared" si="186" ref="BU67:BU100">IF(ISBLANK(P67),0,(Q67-P67)*24)</f>
        <v>0.0</v>
      </c>
      <c r="BV67" s="38">
        <f t="shared" si="187" ref="BV67:BV100">IF(BU67&gt;$AY$1,1,IF(BU67&gt;=$AX$1,0.5,0))</f>
        <v>0.0</v>
      </c>
      <c r="BW67" s="38">
        <f t="shared" si="188" ref="BW67:BW100">BU67-BV67-BX67-BY67</f>
        <v>0.0</v>
      </c>
      <c r="BX67" s="38">
        <f t="shared" si="189" ref="BX67:BX100">IF(AND(Q67&gt;$AV$1),(MIN(Q67,$AW$1)-MAX(P67,$AV$1))*24,0)</f>
        <v>0.0</v>
      </c>
      <c r="BY67" s="38">
        <f t="shared" si="190" ref="BY67:BY100">IF(Q67&gt;$AW$1,(Q67-$AW$1)*24,0)</f>
        <v>0.0</v>
      </c>
      <c r="BZ67" s="38">
        <f t="shared" si="191" ref="BZ67:BZ100">IF(ISBLANK(S67),0,(T67-S67)*24)</f>
        <v>0.0</v>
      </c>
      <c r="CA67" s="38">
        <f t="shared" si="192" ref="CA67:CA100">IF(BZ67&gt;$AY$1,1,IF(BZ67&gt;=$AX$1,0.5,0))</f>
        <v>0.0</v>
      </c>
      <c r="CB67" s="38">
        <f t="shared" si="193" ref="CB67:CB100">BZ67-CA67-CC67-CD67</f>
        <v>0.0</v>
      </c>
      <c r="CC67" s="38">
        <f t="shared" si="194" ref="CC67:CC100">IF(AND(T67&gt;$AV$1),(MIN(T67,$AW$1)-MAX(S67,$AV$1))*24,0)</f>
        <v>0.0</v>
      </c>
      <c r="CD67" s="38">
        <f t="shared" si="195" ref="CD67:CD100">IF(T67&gt;$AW$1,(T67-$AW$1)*24,0)</f>
        <v>0.0</v>
      </c>
      <c r="CE67" s="38">
        <f t="shared" si="196" ref="CE67:CE100">IF(ISBLANK(V67),0,(W67-V67)*24)</f>
        <v>0.0</v>
      </c>
      <c r="CF67" s="38">
        <f t="shared" si="197" ref="CF67:CF100">IF(CE67&gt;$AY$1,1,IF(CE67&gt;=$AX$1,0.5,0))</f>
        <v>0.0</v>
      </c>
      <c r="CG67" s="38">
        <f t="shared" si="198" ref="CG67:CG100">CE67-CF67-CH67-CI67</f>
        <v>0.0</v>
      </c>
      <c r="CH67" s="38">
        <f t="shared" si="199" ref="CH67:CH100">IF(AND(W67&gt;$AV$1),(MIN(W67,$AW$1)-MAX(V67,$AV$1))*24,0)</f>
        <v>0.0</v>
      </c>
      <c r="CI67" s="38">
        <f t="shared" si="200" ref="CI67:CI100">IF(W67&gt;$AW$1,(W67-$AW$1)*24,0)</f>
        <v>0.0</v>
      </c>
      <c r="CJ67" s="38"/>
      <c r="CK67" s="13">
        <f t="shared" si="165"/>
        <v>0.0</v>
      </c>
    </row>
    <row r="68" spans="8:8" ht="47.0" customHeight="1">
      <c r="A68" s="27" t="str">
        <f t="shared" si="164"/>
        <v/>
      </c>
      <c r="B68" s="28"/>
      <c r="C68" s="50"/>
      <c r="D68" s="48"/>
      <c r="E68" s="47"/>
      <c r="F68" s="31">
        <f t="shared" si="15"/>
        <v>0.0</v>
      </c>
      <c r="G68" s="47"/>
      <c r="H68" s="48"/>
      <c r="I68" s="31">
        <f t="shared" si="16"/>
        <v>0.0</v>
      </c>
      <c r="J68" s="48"/>
      <c r="K68" s="48"/>
      <c r="L68" s="31">
        <f t="shared" si="17"/>
        <v>0.0</v>
      </c>
      <c r="M68" s="47"/>
      <c r="N68" s="47"/>
      <c r="O68" s="31">
        <f t="shared" si="18"/>
        <v>0.0</v>
      </c>
      <c r="P68" s="48"/>
      <c r="Q68" s="48"/>
      <c r="R68" s="31">
        <f t="shared" si="19"/>
        <v>0.0</v>
      </c>
      <c r="S68" s="48"/>
      <c r="T68" s="48"/>
      <c r="U68" s="31">
        <f t="shared" si="20"/>
        <v>0.0</v>
      </c>
      <c r="V68" s="47"/>
      <c r="W68" s="48"/>
      <c r="X68" s="31">
        <f t="shared" si="21"/>
        <v>0.0</v>
      </c>
      <c r="Y68" s="31"/>
      <c r="Z68" s="31"/>
      <c r="AA68" s="31"/>
      <c r="AB68" s="55">
        <f t="shared" si="22"/>
        <v>0.0</v>
      </c>
      <c r="AC68" s="33"/>
      <c r="AD68" s="34"/>
      <c r="AE68" s="35">
        <f t="shared" si="23"/>
        <v>0.0</v>
      </c>
      <c r="AF68" s="34"/>
      <c r="AG68" s="35">
        <f t="shared" si="24"/>
        <v>0.0</v>
      </c>
      <c r="AH68" s="34"/>
      <c r="AI68" s="35">
        <f t="shared" si="25"/>
        <v>0.0</v>
      </c>
      <c r="AJ68" s="34"/>
      <c r="AK68" s="35">
        <f t="shared" si="26"/>
        <v>0.0</v>
      </c>
      <c r="AL68" s="56"/>
      <c r="AM68" s="35">
        <f t="shared" si="27"/>
        <v>0.0</v>
      </c>
      <c r="AN68" s="34"/>
      <c r="AO68" s="35">
        <f t="shared" si="28"/>
        <v>0.0</v>
      </c>
      <c r="AP68" s="36">
        <f t="shared" si="29"/>
        <v>0.0</v>
      </c>
      <c r="AQ68" s="34"/>
      <c r="AR68" s="34"/>
      <c r="AS68" s="34"/>
      <c r="AT68" s="55">
        <f t="shared" si="30"/>
        <v>0.0</v>
      </c>
      <c r="AU68" s="37"/>
      <c r="AV68" s="38"/>
      <c r="AW68" s="38"/>
      <c r="AX68" s="38"/>
      <c r="AY68" s="38"/>
      <c r="AZ68" s="39" t="e">
        <f>VLOOKUP(C68,Employees!D:H,5,FALSE)</f>
        <v>#N/A</v>
      </c>
      <c r="BA68" s="38">
        <f t="shared" si="166"/>
        <v>0.0</v>
      </c>
      <c r="BB68" s="38">
        <f t="shared" si="167"/>
        <v>0.0</v>
      </c>
      <c r="BC68" s="38">
        <f t="shared" si="168"/>
        <v>0.0</v>
      </c>
      <c r="BD68" s="38">
        <f t="shared" si="169"/>
        <v>0.0</v>
      </c>
      <c r="BE68" s="38">
        <f t="shared" si="170"/>
        <v>0.0</v>
      </c>
      <c r="BF68" s="38">
        <f t="shared" si="171"/>
        <v>0.0</v>
      </c>
      <c r="BG68" s="38">
        <f t="shared" si="172"/>
        <v>0.0</v>
      </c>
      <c r="BH68" s="38">
        <f t="shared" si="173"/>
        <v>0.0</v>
      </c>
      <c r="BI68" s="38">
        <f t="shared" si="174"/>
        <v>0.0</v>
      </c>
      <c r="BJ68" s="38">
        <f t="shared" si="175"/>
        <v>0.0</v>
      </c>
      <c r="BK68" s="38">
        <f t="shared" si="176"/>
        <v>0.0</v>
      </c>
      <c r="BL68" s="38">
        <f t="shared" si="177"/>
        <v>0.0</v>
      </c>
      <c r="BM68" s="38">
        <f t="shared" si="178"/>
        <v>0.0</v>
      </c>
      <c r="BN68" s="38">
        <f t="shared" si="179"/>
        <v>0.0</v>
      </c>
      <c r="BO68" s="38">
        <f t="shared" si="180"/>
        <v>0.0</v>
      </c>
      <c r="BP68" s="38">
        <f t="shared" si="181"/>
        <v>0.0</v>
      </c>
      <c r="BQ68" s="38">
        <f t="shared" si="182"/>
        <v>0.0</v>
      </c>
      <c r="BR68" s="38">
        <f t="shared" si="183"/>
        <v>0.0</v>
      </c>
      <c r="BS68" s="38">
        <f t="shared" si="184"/>
        <v>0.0</v>
      </c>
      <c r="BT68" s="38">
        <f t="shared" si="185"/>
        <v>0.0</v>
      </c>
      <c r="BU68" s="38">
        <f t="shared" si="186"/>
        <v>0.0</v>
      </c>
      <c r="BV68" s="38">
        <f t="shared" si="187"/>
        <v>0.0</v>
      </c>
      <c r="BW68" s="38">
        <f t="shared" si="188"/>
        <v>0.0</v>
      </c>
      <c r="BX68" s="38">
        <f t="shared" si="189"/>
        <v>0.0</v>
      </c>
      <c r="BY68" s="38">
        <f t="shared" si="190"/>
        <v>0.0</v>
      </c>
      <c r="BZ68" s="38">
        <f t="shared" si="191"/>
        <v>0.0</v>
      </c>
      <c r="CA68" s="38">
        <f t="shared" si="192"/>
        <v>0.0</v>
      </c>
      <c r="CB68" s="38">
        <f t="shared" si="193"/>
        <v>0.0</v>
      </c>
      <c r="CC68" s="38">
        <f t="shared" si="194"/>
        <v>0.0</v>
      </c>
      <c r="CD68" s="38">
        <f t="shared" si="195"/>
        <v>0.0</v>
      </c>
      <c r="CE68" s="38">
        <f t="shared" si="196"/>
        <v>0.0</v>
      </c>
      <c r="CF68" s="38">
        <f t="shared" si="197"/>
        <v>0.0</v>
      </c>
      <c r="CG68" s="38">
        <f t="shared" si="198"/>
        <v>0.0</v>
      </c>
      <c r="CH68" s="38">
        <f t="shared" si="199"/>
        <v>0.0</v>
      </c>
      <c r="CI68" s="38">
        <f t="shared" si="200"/>
        <v>0.0</v>
      </c>
      <c r="CJ68" s="38"/>
      <c r="CK68" s="13">
        <f t="shared" si="165"/>
        <v>0.0</v>
      </c>
    </row>
    <row r="69" spans="8:8" ht="47.0" customHeight="1">
      <c r="A69" s="27" t="str">
        <f t="shared" si="164"/>
        <v/>
      </c>
      <c r="B69" s="28"/>
      <c r="C69" s="50"/>
      <c r="D69" s="48"/>
      <c r="E69" s="47"/>
      <c r="F69" s="31">
        <f t="shared" si="15"/>
        <v>0.0</v>
      </c>
      <c r="G69" s="47"/>
      <c r="H69" s="48"/>
      <c r="I69" s="31">
        <f t="shared" si="16"/>
        <v>0.0</v>
      </c>
      <c r="J69" s="48"/>
      <c r="K69" s="48"/>
      <c r="L69" s="31">
        <f t="shared" si="17"/>
        <v>0.0</v>
      </c>
      <c r="M69" s="47"/>
      <c r="N69" s="47"/>
      <c r="O69" s="31">
        <f t="shared" si="18"/>
        <v>0.0</v>
      </c>
      <c r="P69" s="48"/>
      <c r="Q69" s="48"/>
      <c r="R69" s="31">
        <f t="shared" si="19"/>
        <v>0.0</v>
      </c>
      <c r="S69" s="48"/>
      <c r="T69" s="48"/>
      <c r="U69" s="31">
        <f t="shared" si="20"/>
        <v>0.0</v>
      </c>
      <c r="V69" s="47"/>
      <c r="W69" s="48"/>
      <c r="X69" s="31">
        <f t="shared" si="21"/>
        <v>0.0</v>
      </c>
      <c r="Y69" s="31"/>
      <c r="Z69" s="31"/>
      <c r="AA69" s="31"/>
      <c r="AB69" s="55">
        <f t="shared" si="22"/>
        <v>0.0</v>
      </c>
      <c r="AC69" s="33"/>
      <c r="AD69" s="34"/>
      <c r="AE69" s="35">
        <f t="shared" si="23"/>
        <v>0.0</v>
      </c>
      <c r="AF69" s="34"/>
      <c r="AG69" s="35">
        <f t="shared" si="24"/>
        <v>0.0</v>
      </c>
      <c r="AH69" s="34"/>
      <c r="AI69" s="35">
        <f t="shared" si="25"/>
        <v>0.0</v>
      </c>
      <c r="AJ69" s="34"/>
      <c r="AK69" s="35">
        <f t="shared" si="26"/>
        <v>0.0</v>
      </c>
      <c r="AL69" s="56"/>
      <c r="AM69" s="35">
        <f t="shared" si="27"/>
        <v>0.0</v>
      </c>
      <c r="AN69" s="34"/>
      <c r="AO69" s="35">
        <f t="shared" si="28"/>
        <v>0.0</v>
      </c>
      <c r="AP69" s="36">
        <f t="shared" si="29"/>
        <v>0.0</v>
      </c>
      <c r="AQ69" s="34"/>
      <c r="AR69" s="34"/>
      <c r="AS69" s="34"/>
      <c r="AT69" s="55">
        <f t="shared" si="30"/>
        <v>0.0</v>
      </c>
      <c r="AU69" s="37"/>
      <c r="AV69" s="38"/>
      <c r="AW69" s="38"/>
      <c r="AX69" s="38"/>
      <c r="AY69" s="38"/>
      <c r="AZ69" s="39" t="e">
        <f>VLOOKUP(C69,Employees!D:H,5,FALSE)</f>
        <v>#N/A</v>
      </c>
      <c r="BA69" s="38">
        <f t="shared" si="166"/>
        <v>0.0</v>
      </c>
      <c r="BB69" s="38">
        <f t="shared" si="167"/>
        <v>0.0</v>
      </c>
      <c r="BC69" s="38">
        <f t="shared" si="168"/>
        <v>0.0</v>
      </c>
      <c r="BD69" s="38">
        <f t="shared" si="169"/>
        <v>0.0</v>
      </c>
      <c r="BE69" s="38">
        <f t="shared" si="170"/>
        <v>0.0</v>
      </c>
      <c r="BF69" s="38">
        <f t="shared" si="171"/>
        <v>0.0</v>
      </c>
      <c r="BG69" s="38">
        <f t="shared" si="172"/>
        <v>0.0</v>
      </c>
      <c r="BH69" s="38">
        <f t="shared" si="173"/>
        <v>0.0</v>
      </c>
      <c r="BI69" s="38">
        <f t="shared" si="174"/>
        <v>0.0</v>
      </c>
      <c r="BJ69" s="38">
        <f t="shared" si="175"/>
        <v>0.0</v>
      </c>
      <c r="BK69" s="38">
        <f t="shared" si="176"/>
        <v>0.0</v>
      </c>
      <c r="BL69" s="38">
        <f t="shared" si="177"/>
        <v>0.0</v>
      </c>
      <c r="BM69" s="38">
        <f t="shared" si="178"/>
        <v>0.0</v>
      </c>
      <c r="BN69" s="38">
        <f t="shared" si="179"/>
        <v>0.0</v>
      </c>
      <c r="BO69" s="38">
        <f t="shared" si="180"/>
        <v>0.0</v>
      </c>
      <c r="BP69" s="38">
        <f t="shared" si="181"/>
        <v>0.0</v>
      </c>
      <c r="BQ69" s="38">
        <f t="shared" si="182"/>
        <v>0.0</v>
      </c>
      <c r="BR69" s="38">
        <f t="shared" si="183"/>
        <v>0.0</v>
      </c>
      <c r="BS69" s="38">
        <f t="shared" si="184"/>
        <v>0.0</v>
      </c>
      <c r="BT69" s="38">
        <f t="shared" si="185"/>
        <v>0.0</v>
      </c>
      <c r="BU69" s="38">
        <f t="shared" si="186"/>
        <v>0.0</v>
      </c>
      <c r="BV69" s="38">
        <f t="shared" si="187"/>
        <v>0.0</v>
      </c>
      <c r="BW69" s="38">
        <f t="shared" si="188"/>
        <v>0.0</v>
      </c>
      <c r="BX69" s="38">
        <f t="shared" si="189"/>
        <v>0.0</v>
      </c>
      <c r="BY69" s="38">
        <f t="shared" si="190"/>
        <v>0.0</v>
      </c>
      <c r="BZ69" s="38">
        <f t="shared" si="191"/>
        <v>0.0</v>
      </c>
      <c r="CA69" s="38">
        <f t="shared" si="192"/>
        <v>0.0</v>
      </c>
      <c r="CB69" s="38">
        <f t="shared" si="193"/>
        <v>0.0</v>
      </c>
      <c r="CC69" s="38">
        <f t="shared" si="194"/>
        <v>0.0</v>
      </c>
      <c r="CD69" s="38">
        <f t="shared" si="195"/>
        <v>0.0</v>
      </c>
      <c r="CE69" s="38">
        <f t="shared" si="196"/>
        <v>0.0</v>
      </c>
      <c r="CF69" s="38">
        <f t="shared" si="197"/>
        <v>0.0</v>
      </c>
      <c r="CG69" s="38">
        <f t="shared" si="198"/>
        <v>0.0</v>
      </c>
      <c r="CH69" s="38">
        <f t="shared" si="199"/>
        <v>0.0</v>
      </c>
      <c r="CI69" s="38">
        <f t="shared" si="200"/>
        <v>0.0</v>
      </c>
      <c r="CJ69" s="38"/>
      <c r="CK69" s="13">
        <f t="shared" si="165"/>
        <v>0.0</v>
      </c>
    </row>
    <row r="70" spans="8:8" ht="47.0" customHeight="1">
      <c r="A70" s="27" t="str">
        <f t="shared" si="164"/>
        <v/>
      </c>
      <c r="B70" s="28"/>
      <c r="C70" s="50"/>
      <c r="D70" s="48"/>
      <c r="E70" s="47"/>
      <c r="F70" s="31">
        <f t="shared" si="15"/>
        <v>0.0</v>
      </c>
      <c r="G70" s="47"/>
      <c r="H70" s="48"/>
      <c r="I70" s="31">
        <f t="shared" si="16"/>
        <v>0.0</v>
      </c>
      <c r="J70" s="48"/>
      <c r="K70" s="48"/>
      <c r="L70" s="31">
        <f t="shared" si="17"/>
        <v>0.0</v>
      </c>
      <c r="M70" s="47"/>
      <c r="N70" s="47"/>
      <c r="O70" s="31">
        <f t="shared" si="18"/>
        <v>0.0</v>
      </c>
      <c r="P70" s="48"/>
      <c r="Q70" s="48"/>
      <c r="R70" s="31">
        <f t="shared" si="19"/>
        <v>0.0</v>
      </c>
      <c r="S70" s="48"/>
      <c r="T70" s="48"/>
      <c r="U70" s="31">
        <f t="shared" si="20"/>
        <v>0.0</v>
      </c>
      <c r="V70" s="47"/>
      <c r="W70" s="48"/>
      <c r="X70" s="31">
        <f t="shared" si="21"/>
        <v>0.0</v>
      </c>
      <c r="Y70" s="31"/>
      <c r="Z70" s="31"/>
      <c r="AA70" s="31"/>
      <c r="AB70" s="55">
        <f t="shared" si="22"/>
        <v>0.0</v>
      </c>
      <c r="AC70" s="33"/>
      <c r="AD70" s="34"/>
      <c r="AE70" s="35">
        <f t="shared" si="23"/>
        <v>0.0</v>
      </c>
      <c r="AF70" s="34"/>
      <c r="AG70" s="35">
        <f t="shared" si="24"/>
        <v>0.0</v>
      </c>
      <c r="AH70" s="34"/>
      <c r="AI70" s="35">
        <f t="shared" si="25"/>
        <v>0.0</v>
      </c>
      <c r="AJ70" s="34"/>
      <c r="AK70" s="35">
        <f t="shared" si="26"/>
        <v>0.0</v>
      </c>
      <c r="AL70" s="56"/>
      <c r="AM70" s="35">
        <f t="shared" si="27"/>
        <v>0.0</v>
      </c>
      <c r="AN70" s="34"/>
      <c r="AO70" s="35">
        <f t="shared" si="28"/>
        <v>0.0</v>
      </c>
      <c r="AP70" s="36">
        <f t="shared" si="29"/>
        <v>0.0</v>
      </c>
      <c r="AQ70" s="34"/>
      <c r="AR70" s="34"/>
      <c r="AS70" s="34"/>
      <c r="AT70" s="55">
        <f t="shared" si="30"/>
        <v>0.0</v>
      </c>
      <c r="AU70" s="37"/>
      <c r="AV70" s="38"/>
      <c r="AW70" s="38"/>
      <c r="AX70" s="38"/>
      <c r="AY70" s="38"/>
      <c r="AZ70" s="39" t="e">
        <f>VLOOKUP(C70,Employees!D:H,5,FALSE)</f>
        <v>#N/A</v>
      </c>
      <c r="BA70" s="38">
        <f t="shared" si="166"/>
        <v>0.0</v>
      </c>
      <c r="BB70" s="38">
        <f t="shared" si="167"/>
        <v>0.0</v>
      </c>
      <c r="BC70" s="38">
        <f t="shared" si="168"/>
        <v>0.0</v>
      </c>
      <c r="BD70" s="38">
        <f t="shared" si="169"/>
        <v>0.0</v>
      </c>
      <c r="BE70" s="38">
        <f t="shared" si="170"/>
        <v>0.0</v>
      </c>
      <c r="BF70" s="38">
        <f t="shared" si="171"/>
        <v>0.0</v>
      </c>
      <c r="BG70" s="38">
        <f t="shared" si="172"/>
        <v>0.0</v>
      </c>
      <c r="BH70" s="38">
        <f t="shared" si="173"/>
        <v>0.0</v>
      </c>
      <c r="BI70" s="38">
        <f t="shared" si="174"/>
        <v>0.0</v>
      </c>
      <c r="BJ70" s="38">
        <f t="shared" si="175"/>
        <v>0.0</v>
      </c>
      <c r="BK70" s="38">
        <f t="shared" si="176"/>
        <v>0.0</v>
      </c>
      <c r="BL70" s="38">
        <f t="shared" si="177"/>
        <v>0.0</v>
      </c>
      <c r="BM70" s="38">
        <f t="shared" si="178"/>
        <v>0.0</v>
      </c>
      <c r="BN70" s="38">
        <f t="shared" si="179"/>
        <v>0.0</v>
      </c>
      <c r="BO70" s="38">
        <f t="shared" si="180"/>
        <v>0.0</v>
      </c>
      <c r="BP70" s="38">
        <f t="shared" si="181"/>
        <v>0.0</v>
      </c>
      <c r="BQ70" s="38">
        <f t="shared" si="182"/>
        <v>0.0</v>
      </c>
      <c r="BR70" s="38">
        <f t="shared" si="183"/>
        <v>0.0</v>
      </c>
      <c r="BS70" s="38">
        <f t="shared" si="184"/>
        <v>0.0</v>
      </c>
      <c r="BT70" s="38">
        <f t="shared" si="185"/>
        <v>0.0</v>
      </c>
      <c r="BU70" s="38">
        <f t="shared" si="186"/>
        <v>0.0</v>
      </c>
      <c r="BV70" s="38">
        <f t="shared" si="187"/>
        <v>0.0</v>
      </c>
      <c r="BW70" s="38">
        <f t="shared" si="188"/>
        <v>0.0</v>
      </c>
      <c r="BX70" s="38">
        <f t="shared" si="189"/>
        <v>0.0</v>
      </c>
      <c r="BY70" s="38">
        <f t="shared" si="190"/>
        <v>0.0</v>
      </c>
      <c r="BZ70" s="38">
        <f t="shared" si="191"/>
        <v>0.0</v>
      </c>
      <c r="CA70" s="38">
        <f t="shared" si="192"/>
        <v>0.0</v>
      </c>
      <c r="CB70" s="38">
        <f t="shared" si="193"/>
        <v>0.0</v>
      </c>
      <c r="CC70" s="38">
        <f t="shared" si="194"/>
        <v>0.0</v>
      </c>
      <c r="CD70" s="38">
        <f t="shared" si="195"/>
        <v>0.0</v>
      </c>
      <c r="CE70" s="38">
        <f t="shared" si="196"/>
        <v>0.0</v>
      </c>
      <c r="CF70" s="38">
        <f t="shared" si="197"/>
        <v>0.0</v>
      </c>
      <c r="CG70" s="38">
        <f t="shared" si="198"/>
        <v>0.0</v>
      </c>
      <c r="CH70" s="38">
        <f t="shared" si="199"/>
        <v>0.0</v>
      </c>
      <c r="CI70" s="38">
        <f t="shared" si="200"/>
        <v>0.0</v>
      </c>
      <c r="CJ70" s="38"/>
      <c r="CK70" s="13">
        <f t="shared" si="165"/>
        <v>0.0</v>
      </c>
    </row>
    <row r="71" spans="8:8" ht="47.0" customHeight="1">
      <c r="A71" s="27" t="str">
        <f t="shared" si="164"/>
        <v/>
      </c>
      <c r="B71" s="28"/>
      <c r="C71" s="50"/>
      <c r="D71" s="48"/>
      <c r="E71" s="47"/>
      <c r="F71" s="31">
        <f t="shared" si="15"/>
        <v>0.0</v>
      </c>
      <c r="G71" s="47"/>
      <c r="H71" s="48"/>
      <c r="I71" s="31">
        <f t="shared" si="16"/>
        <v>0.0</v>
      </c>
      <c r="J71" s="48"/>
      <c r="K71" s="48"/>
      <c r="L71" s="31">
        <f t="shared" si="17"/>
        <v>0.0</v>
      </c>
      <c r="M71" s="47"/>
      <c r="N71" s="47"/>
      <c r="O71" s="31">
        <f t="shared" si="18"/>
        <v>0.0</v>
      </c>
      <c r="P71" s="48"/>
      <c r="Q71" s="48"/>
      <c r="R71" s="31">
        <f t="shared" si="19"/>
        <v>0.0</v>
      </c>
      <c r="S71" s="48"/>
      <c r="T71" s="48"/>
      <c r="U71" s="31">
        <f t="shared" si="20"/>
        <v>0.0</v>
      </c>
      <c r="V71" s="47"/>
      <c r="W71" s="48"/>
      <c r="X71" s="31">
        <f t="shared" si="21"/>
        <v>0.0</v>
      </c>
      <c r="Y71" s="31"/>
      <c r="Z71" s="31"/>
      <c r="AA71" s="31"/>
      <c r="AB71" s="55">
        <f t="shared" si="22"/>
        <v>0.0</v>
      </c>
      <c r="AC71" s="33"/>
      <c r="AD71" s="34"/>
      <c r="AE71" s="35">
        <f t="shared" si="23"/>
        <v>0.0</v>
      </c>
      <c r="AF71" s="34"/>
      <c r="AG71" s="35">
        <f t="shared" si="24"/>
        <v>0.0</v>
      </c>
      <c r="AH71" s="34"/>
      <c r="AI71" s="35">
        <f t="shared" si="25"/>
        <v>0.0</v>
      </c>
      <c r="AJ71" s="34"/>
      <c r="AK71" s="35">
        <f t="shared" si="26"/>
        <v>0.0</v>
      </c>
      <c r="AL71" s="56"/>
      <c r="AM71" s="35">
        <f t="shared" si="27"/>
        <v>0.0</v>
      </c>
      <c r="AN71" s="34"/>
      <c r="AO71" s="35">
        <f t="shared" si="28"/>
        <v>0.0</v>
      </c>
      <c r="AP71" s="36">
        <f t="shared" si="29"/>
        <v>0.0</v>
      </c>
      <c r="AQ71" s="34"/>
      <c r="AR71" s="34"/>
      <c r="AS71" s="34"/>
      <c r="AT71" s="55">
        <f t="shared" si="30"/>
        <v>0.0</v>
      </c>
      <c r="AU71" s="37"/>
      <c r="AV71" s="38"/>
      <c r="AW71" s="38"/>
      <c r="AX71" s="38"/>
      <c r="AY71" s="38"/>
      <c r="AZ71" s="39" t="e">
        <f>VLOOKUP(C71,Employees!D:H,5,FALSE)</f>
        <v>#N/A</v>
      </c>
      <c r="BA71" s="38">
        <f t="shared" si="166"/>
        <v>0.0</v>
      </c>
      <c r="BB71" s="38">
        <f t="shared" si="167"/>
        <v>0.0</v>
      </c>
      <c r="BC71" s="38">
        <f t="shared" si="168"/>
        <v>0.0</v>
      </c>
      <c r="BD71" s="38">
        <f t="shared" si="169"/>
        <v>0.0</v>
      </c>
      <c r="BE71" s="38">
        <f t="shared" si="170"/>
        <v>0.0</v>
      </c>
      <c r="BF71" s="38">
        <f t="shared" si="171"/>
        <v>0.0</v>
      </c>
      <c r="BG71" s="38">
        <f t="shared" si="172"/>
        <v>0.0</v>
      </c>
      <c r="BH71" s="38">
        <f t="shared" si="173"/>
        <v>0.0</v>
      </c>
      <c r="BI71" s="38">
        <f t="shared" si="174"/>
        <v>0.0</v>
      </c>
      <c r="BJ71" s="38">
        <f t="shared" si="175"/>
        <v>0.0</v>
      </c>
      <c r="BK71" s="38">
        <f t="shared" si="176"/>
        <v>0.0</v>
      </c>
      <c r="BL71" s="38">
        <f t="shared" si="177"/>
        <v>0.0</v>
      </c>
      <c r="BM71" s="38">
        <f t="shared" si="178"/>
        <v>0.0</v>
      </c>
      <c r="BN71" s="38">
        <f t="shared" si="179"/>
        <v>0.0</v>
      </c>
      <c r="BO71" s="38">
        <f t="shared" si="180"/>
        <v>0.0</v>
      </c>
      <c r="BP71" s="38">
        <f t="shared" si="181"/>
        <v>0.0</v>
      </c>
      <c r="BQ71" s="38">
        <f t="shared" si="182"/>
        <v>0.0</v>
      </c>
      <c r="BR71" s="38">
        <f t="shared" si="183"/>
        <v>0.0</v>
      </c>
      <c r="BS71" s="38">
        <f t="shared" si="184"/>
        <v>0.0</v>
      </c>
      <c r="BT71" s="38">
        <f t="shared" si="185"/>
        <v>0.0</v>
      </c>
      <c r="BU71" s="38">
        <f t="shared" si="186"/>
        <v>0.0</v>
      </c>
      <c r="BV71" s="38">
        <f t="shared" si="187"/>
        <v>0.0</v>
      </c>
      <c r="BW71" s="38">
        <f t="shared" si="188"/>
        <v>0.0</v>
      </c>
      <c r="BX71" s="38">
        <f t="shared" si="189"/>
        <v>0.0</v>
      </c>
      <c r="BY71" s="38">
        <f t="shared" si="190"/>
        <v>0.0</v>
      </c>
      <c r="BZ71" s="38">
        <f t="shared" si="191"/>
        <v>0.0</v>
      </c>
      <c r="CA71" s="38">
        <f t="shared" si="192"/>
        <v>0.0</v>
      </c>
      <c r="CB71" s="38">
        <f t="shared" si="193"/>
        <v>0.0</v>
      </c>
      <c r="CC71" s="38">
        <f t="shared" si="194"/>
        <v>0.0</v>
      </c>
      <c r="CD71" s="38">
        <f t="shared" si="195"/>
        <v>0.0</v>
      </c>
      <c r="CE71" s="38">
        <f t="shared" si="196"/>
        <v>0.0</v>
      </c>
      <c r="CF71" s="38">
        <f t="shared" si="197"/>
        <v>0.0</v>
      </c>
      <c r="CG71" s="38">
        <f t="shared" si="198"/>
        <v>0.0</v>
      </c>
      <c r="CH71" s="38">
        <f t="shared" si="199"/>
        <v>0.0</v>
      </c>
      <c r="CI71" s="38">
        <f t="shared" si="200"/>
        <v>0.0</v>
      </c>
      <c r="CJ71" s="38"/>
      <c r="CK71" s="13">
        <f t="shared" si="165"/>
        <v>0.0</v>
      </c>
    </row>
    <row r="72" spans="8:8" ht="47.0" customHeight="1">
      <c r="A72" s="27" t="str">
        <f t="shared" si="164"/>
        <v/>
      </c>
      <c r="B72" s="28"/>
      <c r="C72" s="50"/>
      <c r="D72" s="48"/>
      <c r="E72" s="47"/>
      <c r="F72" s="31">
        <f t="shared" si="15"/>
        <v>0.0</v>
      </c>
      <c r="G72" s="47"/>
      <c r="H72" s="48"/>
      <c r="I72" s="31">
        <f t="shared" si="16"/>
        <v>0.0</v>
      </c>
      <c r="J72" s="48"/>
      <c r="K72" s="48"/>
      <c r="L72" s="31">
        <f t="shared" si="17"/>
        <v>0.0</v>
      </c>
      <c r="M72" s="47"/>
      <c r="N72" s="47"/>
      <c r="O72" s="31">
        <f t="shared" si="18"/>
        <v>0.0</v>
      </c>
      <c r="P72" s="48"/>
      <c r="Q72" s="48"/>
      <c r="R72" s="31">
        <f t="shared" si="19"/>
        <v>0.0</v>
      </c>
      <c r="S72" s="48"/>
      <c r="T72" s="48"/>
      <c r="U72" s="31">
        <f t="shared" si="20"/>
        <v>0.0</v>
      </c>
      <c r="V72" s="47"/>
      <c r="W72" s="48"/>
      <c r="X72" s="31">
        <f t="shared" si="21"/>
        <v>0.0</v>
      </c>
      <c r="Y72" s="31"/>
      <c r="Z72" s="31"/>
      <c r="AA72" s="31"/>
      <c r="AB72" s="55">
        <f t="shared" si="22"/>
        <v>0.0</v>
      </c>
      <c r="AC72" s="33"/>
      <c r="AD72" s="34"/>
      <c r="AE72" s="35">
        <f t="shared" si="23"/>
        <v>0.0</v>
      </c>
      <c r="AF72" s="34"/>
      <c r="AG72" s="35">
        <f t="shared" si="24"/>
        <v>0.0</v>
      </c>
      <c r="AH72" s="34"/>
      <c r="AI72" s="35">
        <f t="shared" si="25"/>
        <v>0.0</v>
      </c>
      <c r="AJ72" s="34"/>
      <c r="AK72" s="35">
        <f t="shared" si="26"/>
        <v>0.0</v>
      </c>
      <c r="AL72" s="56"/>
      <c r="AM72" s="35">
        <f t="shared" si="27"/>
        <v>0.0</v>
      </c>
      <c r="AN72" s="34"/>
      <c r="AO72" s="35">
        <f t="shared" si="28"/>
        <v>0.0</v>
      </c>
      <c r="AP72" s="36">
        <f t="shared" si="29"/>
        <v>0.0</v>
      </c>
      <c r="AQ72" s="34"/>
      <c r="AR72" s="34"/>
      <c r="AS72" s="34"/>
      <c r="AT72" s="55">
        <f t="shared" si="30"/>
        <v>0.0</v>
      </c>
      <c r="AU72" s="37"/>
      <c r="AV72" s="38"/>
      <c r="AW72" s="38"/>
      <c r="AX72" s="38"/>
      <c r="AY72" s="38"/>
      <c r="AZ72" s="39" t="e">
        <f>VLOOKUP(C72,Employees!D:H,5,FALSE)</f>
        <v>#N/A</v>
      </c>
      <c r="BA72" s="38">
        <f t="shared" si="166"/>
        <v>0.0</v>
      </c>
      <c r="BB72" s="38">
        <f t="shared" si="167"/>
        <v>0.0</v>
      </c>
      <c r="BC72" s="38">
        <f t="shared" si="168"/>
        <v>0.0</v>
      </c>
      <c r="BD72" s="38">
        <f t="shared" si="169"/>
        <v>0.0</v>
      </c>
      <c r="BE72" s="38">
        <f t="shared" si="170"/>
        <v>0.0</v>
      </c>
      <c r="BF72" s="38">
        <f t="shared" si="171"/>
        <v>0.0</v>
      </c>
      <c r="BG72" s="38">
        <f t="shared" si="172"/>
        <v>0.0</v>
      </c>
      <c r="BH72" s="38">
        <f t="shared" si="173"/>
        <v>0.0</v>
      </c>
      <c r="BI72" s="38">
        <f t="shared" si="174"/>
        <v>0.0</v>
      </c>
      <c r="BJ72" s="38">
        <f t="shared" si="175"/>
        <v>0.0</v>
      </c>
      <c r="BK72" s="38">
        <f t="shared" si="176"/>
        <v>0.0</v>
      </c>
      <c r="BL72" s="38">
        <f t="shared" si="177"/>
        <v>0.0</v>
      </c>
      <c r="BM72" s="38">
        <f t="shared" si="178"/>
        <v>0.0</v>
      </c>
      <c r="BN72" s="38">
        <f t="shared" si="179"/>
        <v>0.0</v>
      </c>
      <c r="BO72" s="38">
        <f t="shared" si="180"/>
        <v>0.0</v>
      </c>
      <c r="BP72" s="38">
        <f t="shared" si="181"/>
        <v>0.0</v>
      </c>
      <c r="BQ72" s="38">
        <f t="shared" si="182"/>
        <v>0.0</v>
      </c>
      <c r="BR72" s="38">
        <f t="shared" si="183"/>
        <v>0.0</v>
      </c>
      <c r="BS72" s="38">
        <f t="shared" si="184"/>
        <v>0.0</v>
      </c>
      <c r="BT72" s="38">
        <f t="shared" si="185"/>
        <v>0.0</v>
      </c>
      <c r="BU72" s="38">
        <f t="shared" si="186"/>
        <v>0.0</v>
      </c>
      <c r="BV72" s="38">
        <f t="shared" si="187"/>
        <v>0.0</v>
      </c>
      <c r="BW72" s="38">
        <f t="shared" si="188"/>
        <v>0.0</v>
      </c>
      <c r="BX72" s="38">
        <f t="shared" si="189"/>
        <v>0.0</v>
      </c>
      <c r="BY72" s="38">
        <f t="shared" si="190"/>
        <v>0.0</v>
      </c>
      <c r="BZ72" s="38">
        <f t="shared" si="191"/>
        <v>0.0</v>
      </c>
      <c r="CA72" s="38">
        <f t="shared" si="192"/>
        <v>0.0</v>
      </c>
      <c r="CB72" s="38">
        <f t="shared" si="193"/>
        <v>0.0</v>
      </c>
      <c r="CC72" s="38">
        <f t="shared" si="194"/>
        <v>0.0</v>
      </c>
      <c r="CD72" s="38">
        <f t="shared" si="195"/>
        <v>0.0</v>
      </c>
      <c r="CE72" s="38">
        <f t="shared" si="196"/>
        <v>0.0</v>
      </c>
      <c r="CF72" s="38">
        <f t="shared" si="197"/>
        <v>0.0</v>
      </c>
      <c r="CG72" s="38">
        <f t="shared" si="198"/>
        <v>0.0</v>
      </c>
      <c r="CH72" s="38">
        <f t="shared" si="199"/>
        <v>0.0</v>
      </c>
      <c r="CI72" s="38">
        <f t="shared" si="200"/>
        <v>0.0</v>
      </c>
      <c r="CJ72" s="38"/>
      <c r="CK72" s="13">
        <f t="shared" si="165"/>
        <v>0.0</v>
      </c>
    </row>
    <row r="73" spans="8:8" ht="47.0" customHeight="1">
      <c r="A73" s="27" t="str">
        <f t="shared" si="164"/>
        <v/>
      </c>
      <c r="B73" s="28"/>
      <c r="C73" s="50"/>
      <c r="D73" s="48"/>
      <c r="E73" s="47"/>
      <c r="F73" s="31">
        <f t="shared" si="15"/>
        <v>0.0</v>
      </c>
      <c r="G73" s="47"/>
      <c r="H73" s="48"/>
      <c r="I73" s="31">
        <f t="shared" si="16"/>
        <v>0.0</v>
      </c>
      <c r="J73" s="48"/>
      <c r="K73" s="48"/>
      <c r="L73" s="31">
        <f t="shared" si="17"/>
        <v>0.0</v>
      </c>
      <c r="M73" s="47"/>
      <c r="N73" s="47"/>
      <c r="O73" s="31">
        <f t="shared" si="18"/>
        <v>0.0</v>
      </c>
      <c r="P73" s="48"/>
      <c r="Q73" s="48"/>
      <c r="R73" s="31">
        <f t="shared" si="19"/>
        <v>0.0</v>
      </c>
      <c r="S73" s="48"/>
      <c r="T73" s="48"/>
      <c r="U73" s="31">
        <f t="shared" si="20"/>
        <v>0.0</v>
      </c>
      <c r="V73" s="47"/>
      <c r="W73" s="48"/>
      <c r="X73" s="31">
        <f t="shared" si="21"/>
        <v>0.0</v>
      </c>
      <c r="Y73" s="31"/>
      <c r="Z73" s="31"/>
      <c r="AA73" s="31"/>
      <c r="AB73" s="55">
        <f t="shared" si="22"/>
        <v>0.0</v>
      </c>
      <c r="AC73" s="33"/>
      <c r="AD73" s="34"/>
      <c r="AE73" s="35">
        <f t="shared" si="23"/>
        <v>0.0</v>
      </c>
      <c r="AF73" s="34"/>
      <c r="AG73" s="35">
        <f t="shared" si="24"/>
        <v>0.0</v>
      </c>
      <c r="AH73" s="34"/>
      <c r="AI73" s="35">
        <f t="shared" si="25"/>
        <v>0.0</v>
      </c>
      <c r="AJ73" s="34"/>
      <c r="AK73" s="35">
        <f t="shared" si="26"/>
        <v>0.0</v>
      </c>
      <c r="AL73" s="56"/>
      <c r="AM73" s="35">
        <f t="shared" si="27"/>
        <v>0.0</v>
      </c>
      <c r="AN73" s="34"/>
      <c r="AO73" s="35">
        <f t="shared" si="28"/>
        <v>0.0</v>
      </c>
      <c r="AP73" s="36">
        <f t="shared" si="29"/>
        <v>0.0</v>
      </c>
      <c r="AQ73" s="34"/>
      <c r="AR73" s="34"/>
      <c r="AS73" s="34"/>
      <c r="AT73" s="55">
        <f t="shared" si="30"/>
        <v>0.0</v>
      </c>
      <c r="AU73" s="37"/>
      <c r="AV73" s="38"/>
      <c r="AW73" s="38"/>
      <c r="AX73" s="38"/>
      <c r="AY73" s="38"/>
      <c r="AZ73" s="39" t="e">
        <f>VLOOKUP(C73,Employees!D:H,5,FALSE)</f>
        <v>#N/A</v>
      </c>
      <c r="BA73" s="38">
        <f t="shared" si="166"/>
        <v>0.0</v>
      </c>
      <c r="BB73" s="38">
        <f t="shared" si="167"/>
        <v>0.0</v>
      </c>
      <c r="BC73" s="38">
        <f t="shared" si="168"/>
        <v>0.0</v>
      </c>
      <c r="BD73" s="38">
        <f t="shared" si="169"/>
        <v>0.0</v>
      </c>
      <c r="BE73" s="38">
        <f t="shared" si="170"/>
        <v>0.0</v>
      </c>
      <c r="BF73" s="38">
        <f t="shared" si="171"/>
        <v>0.0</v>
      </c>
      <c r="BG73" s="38">
        <f t="shared" si="172"/>
        <v>0.0</v>
      </c>
      <c r="BH73" s="38">
        <f t="shared" si="173"/>
        <v>0.0</v>
      </c>
      <c r="BI73" s="38">
        <f t="shared" si="174"/>
        <v>0.0</v>
      </c>
      <c r="BJ73" s="38">
        <f t="shared" si="175"/>
        <v>0.0</v>
      </c>
      <c r="BK73" s="38">
        <f t="shared" si="176"/>
        <v>0.0</v>
      </c>
      <c r="BL73" s="38">
        <f t="shared" si="177"/>
        <v>0.0</v>
      </c>
      <c r="BM73" s="38">
        <f t="shared" si="178"/>
        <v>0.0</v>
      </c>
      <c r="BN73" s="38">
        <f t="shared" si="179"/>
        <v>0.0</v>
      </c>
      <c r="BO73" s="38">
        <f t="shared" si="180"/>
        <v>0.0</v>
      </c>
      <c r="BP73" s="38">
        <f t="shared" si="181"/>
        <v>0.0</v>
      </c>
      <c r="BQ73" s="38">
        <f t="shared" si="182"/>
        <v>0.0</v>
      </c>
      <c r="BR73" s="38">
        <f t="shared" si="183"/>
        <v>0.0</v>
      </c>
      <c r="BS73" s="38">
        <f t="shared" si="184"/>
        <v>0.0</v>
      </c>
      <c r="BT73" s="38">
        <f t="shared" si="185"/>
        <v>0.0</v>
      </c>
      <c r="BU73" s="38">
        <f t="shared" si="186"/>
        <v>0.0</v>
      </c>
      <c r="BV73" s="38">
        <f t="shared" si="187"/>
        <v>0.0</v>
      </c>
      <c r="BW73" s="38">
        <f t="shared" si="188"/>
        <v>0.0</v>
      </c>
      <c r="BX73" s="38">
        <f t="shared" si="189"/>
        <v>0.0</v>
      </c>
      <c r="BY73" s="38">
        <f t="shared" si="190"/>
        <v>0.0</v>
      </c>
      <c r="BZ73" s="38">
        <f t="shared" si="191"/>
        <v>0.0</v>
      </c>
      <c r="CA73" s="38">
        <f t="shared" si="192"/>
        <v>0.0</v>
      </c>
      <c r="CB73" s="38">
        <f t="shared" si="193"/>
        <v>0.0</v>
      </c>
      <c r="CC73" s="38">
        <f t="shared" si="194"/>
        <v>0.0</v>
      </c>
      <c r="CD73" s="38">
        <f t="shared" si="195"/>
        <v>0.0</v>
      </c>
      <c r="CE73" s="38">
        <f t="shared" si="196"/>
        <v>0.0</v>
      </c>
      <c r="CF73" s="38">
        <f t="shared" si="197"/>
        <v>0.0</v>
      </c>
      <c r="CG73" s="38">
        <f t="shared" si="198"/>
        <v>0.0</v>
      </c>
      <c r="CH73" s="38">
        <f t="shared" si="199"/>
        <v>0.0</v>
      </c>
      <c r="CI73" s="38">
        <f t="shared" si="200"/>
        <v>0.0</v>
      </c>
      <c r="CJ73" s="38"/>
      <c r="CK73" s="13">
        <f t="shared" si="165"/>
        <v>0.0</v>
      </c>
    </row>
    <row r="74" spans="8:8" ht="47.0" customHeight="1">
      <c r="A74" s="27" t="str">
        <f t="shared" si="164"/>
        <v/>
      </c>
      <c r="B74" s="28"/>
      <c r="C74" s="50"/>
      <c r="D74" s="48"/>
      <c r="E74" s="47"/>
      <c r="F74" s="31">
        <f t="shared" si="15"/>
        <v>0.0</v>
      </c>
      <c r="G74" s="47"/>
      <c r="H74" s="48"/>
      <c r="I74" s="31">
        <f t="shared" si="16"/>
        <v>0.0</v>
      </c>
      <c r="J74" s="48"/>
      <c r="K74" s="48"/>
      <c r="L74" s="31">
        <f t="shared" si="17"/>
        <v>0.0</v>
      </c>
      <c r="M74" s="47"/>
      <c r="N74" s="47"/>
      <c r="O74" s="31">
        <f t="shared" si="18"/>
        <v>0.0</v>
      </c>
      <c r="P74" s="48"/>
      <c r="Q74" s="48"/>
      <c r="R74" s="31">
        <f t="shared" si="19"/>
        <v>0.0</v>
      </c>
      <c r="S74" s="48"/>
      <c r="T74" s="48"/>
      <c r="U74" s="31">
        <f t="shared" si="20"/>
        <v>0.0</v>
      </c>
      <c r="V74" s="47"/>
      <c r="W74" s="48"/>
      <c r="X74" s="31">
        <f t="shared" si="21"/>
        <v>0.0</v>
      </c>
      <c r="Y74" s="31"/>
      <c r="Z74" s="31"/>
      <c r="AA74" s="31"/>
      <c r="AB74" s="55">
        <f t="shared" si="22"/>
        <v>0.0</v>
      </c>
      <c r="AC74" s="33"/>
      <c r="AD74" s="34"/>
      <c r="AE74" s="35">
        <f t="shared" si="23"/>
        <v>0.0</v>
      </c>
      <c r="AF74" s="34"/>
      <c r="AG74" s="35">
        <f t="shared" si="24"/>
        <v>0.0</v>
      </c>
      <c r="AH74" s="34"/>
      <c r="AI74" s="35">
        <f t="shared" si="25"/>
        <v>0.0</v>
      </c>
      <c r="AJ74" s="34"/>
      <c r="AK74" s="35">
        <f t="shared" si="26"/>
        <v>0.0</v>
      </c>
      <c r="AL74" s="56"/>
      <c r="AM74" s="35">
        <f t="shared" si="27"/>
        <v>0.0</v>
      </c>
      <c r="AN74" s="34"/>
      <c r="AO74" s="35">
        <f t="shared" si="28"/>
        <v>0.0</v>
      </c>
      <c r="AP74" s="36">
        <f t="shared" si="29"/>
        <v>0.0</v>
      </c>
      <c r="AQ74" s="34"/>
      <c r="AR74" s="34"/>
      <c r="AS74" s="34"/>
      <c r="AT74" s="55">
        <f t="shared" si="30"/>
        <v>0.0</v>
      </c>
      <c r="AU74" s="37"/>
      <c r="AV74" s="38"/>
      <c r="AW74" s="38"/>
      <c r="AX74" s="38"/>
      <c r="AY74" s="38"/>
      <c r="AZ74" s="39" t="e">
        <f>VLOOKUP(C74,Employees!D:H,5,FALSE)</f>
        <v>#N/A</v>
      </c>
      <c r="BA74" s="38">
        <f t="shared" si="166"/>
        <v>0.0</v>
      </c>
      <c r="BB74" s="38">
        <f t="shared" si="167"/>
        <v>0.0</v>
      </c>
      <c r="BC74" s="38">
        <f t="shared" si="168"/>
        <v>0.0</v>
      </c>
      <c r="BD74" s="38">
        <f t="shared" si="169"/>
        <v>0.0</v>
      </c>
      <c r="BE74" s="38">
        <f t="shared" si="170"/>
        <v>0.0</v>
      </c>
      <c r="BF74" s="38">
        <f t="shared" si="171"/>
        <v>0.0</v>
      </c>
      <c r="BG74" s="38">
        <f t="shared" si="172"/>
        <v>0.0</v>
      </c>
      <c r="BH74" s="38">
        <f t="shared" si="173"/>
        <v>0.0</v>
      </c>
      <c r="BI74" s="38">
        <f t="shared" si="174"/>
        <v>0.0</v>
      </c>
      <c r="BJ74" s="38">
        <f t="shared" si="175"/>
        <v>0.0</v>
      </c>
      <c r="BK74" s="38">
        <f t="shared" si="176"/>
        <v>0.0</v>
      </c>
      <c r="BL74" s="38">
        <f t="shared" si="177"/>
        <v>0.0</v>
      </c>
      <c r="BM74" s="38">
        <f t="shared" si="178"/>
        <v>0.0</v>
      </c>
      <c r="BN74" s="38">
        <f t="shared" si="179"/>
        <v>0.0</v>
      </c>
      <c r="BO74" s="38">
        <f t="shared" si="180"/>
        <v>0.0</v>
      </c>
      <c r="BP74" s="38">
        <f t="shared" si="181"/>
        <v>0.0</v>
      </c>
      <c r="BQ74" s="38">
        <f t="shared" si="182"/>
        <v>0.0</v>
      </c>
      <c r="BR74" s="38">
        <f t="shared" si="183"/>
        <v>0.0</v>
      </c>
      <c r="BS74" s="38">
        <f t="shared" si="184"/>
        <v>0.0</v>
      </c>
      <c r="BT74" s="38">
        <f t="shared" si="185"/>
        <v>0.0</v>
      </c>
      <c r="BU74" s="38">
        <f t="shared" si="186"/>
        <v>0.0</v>
      </c>
      <c r="BV74" s="38">
        <f t="shared" si="187"/>
        <v>0.0</v>
      </c>
      <c r="BW74" s="38">
        <f t="shared" si="188"/>
        <v>0.0</v>
      </c>
      <c r="BX74" s="38">
        <f t="shared" si="189"/>
        <v>0.0</v>
      </c>
      <c r="BY74" s="38">
        <f t="shared" si="190"/>
        <v>0.0</v>
      </c>
      <c r="BZ74" s="38">
        <f t="shared" si="191"/>
        <v>0.0</v>
      </c>
      <c r="CA74" s="38">
        <f t="shared" si="192"/>
        <v>0.0</v>
      </c>
      <c r="CB74" s="38">
        <f t="shared" si="193"/>
        <v>0.0</v>
      </c>
      <c r="CC74" s="38">
        <f t="shared" si="194"/>
        <v>0.0</v>
      </c>
      <c r="CD74" s="38">
        <f t="shared" si="195"/>
        <v>0.0</v>
      </c>
      <c r="CE74" s="38">
        <f t="shared" si="196"/>
        <v>0.0</v>
      </c>
      <c r="CF74" s="38">
        <f t="shared" si="197"/>
        <v>0.0</v>
      </c>
      <c r="CG74" s="38">
        <f t="shared" si="198"/>
        <v>0.0</v>
      </c>
      <c r="CH74" s="38">
        <f t="shared" si="199"/>
        <v>0.0</v>
      </c>
      <c r="CI74" s="38">
        <f t="shared" si="200"/>
        <v>0.0</v>
      </c>
      <c r="CJ74" s="38"/>
      <c r="CK74" s="13">
        <f t="shared" si="165"/>
        <v>0.0</v>
      </c>
    </row>
    <row r="75" spans="8:8" ht="47.0" customHeight="1">
      <c r="A75" s="27" t="str">
        <f t="shared" si="164"/>
        <v/>
      </c>
      <c r="B75" s="28"/>
      <c r="C75" s="50"/>
      <c r="D75" s="48"/>
      <c r="E75" s="47"/>
      <c r="F75" s="31">
        <f t="shared" si="201" ref="F75:F100">BA75-BB75</f>
        <v>0.0</v>
      </c>
      <c r="G75" s="47"/>
      <c r="H75" s="48"/>
      <c r="I75" s="31">
        <f t="shared" si="202" ref="I75:I100">BF75-BG75</f>
        <v>0.0</v>
      </c>
      <c r="J75" s="48"/>
      <c r="K75" s="48"/>
      <c r="L75" s="31">
        <f t="shared" si="203" ref="L75:L100">BK75-BL75</f>
        <v>0.0</v>
      </c>
      <c r="M75" s="47"/>
      <c r="N75" s="47"/>
      <c r="O75" s="31">
        <f t="shared" si="204" ref="O75:O100">BP75-BQ75</f>
        <v>0.0</v>
      </c>
      <c r="P75" s="48"/>
      <c r="Q75" s="48"/>
      <c r="R75" s="31">
        <f t="shared" si="205" ref="R75:R100">BU75-BV75</f>
        <v>0.0</v>
      </c>
      <c r="S75" s="48"/>
      <c r="T75" s="48"/>
      <c r="U75" s="31">
        <f t="shared" si="206" ref="U75:U100">BZ75-CA75</f>
        <v>0.0</v>
      </c>
      <c r="V75" s="47"/>
      <c r="W75" s="48"/>
      <c r="X75" s="31">
        <f t="shared" si="207" ref="X75:X100">CE75-CF75</f>
        <v>0.0</v>
      </c>
      <c r="Y75" s="31"/>
      <c r="Z75" s="31"/>
      <c r="AA75" s="31"/>
      <c r="AB75" s="55">
        <f t="shared" si="208" ref="AB75:AB98">SUM(F75,I75,L75,O75,R75,U75,X75)</f>
        <v>0.0</v>
      </c>
      <c r="AC75" s="33"/>
      <c r="AD75" s="34"/>
      <c r="AE75" s="35">
        <f t="shared" si="209" ref="AE75:AE100">SUMIF($BC$1:$CI$1,AE$1,$BC75:$CI75)+AD75</f>
        <v>0.0</v>
      </c>
      <c r="AF75" s="34"/>
      <c r="AG75" s="35">
        <f t="shared" si="210" ref="AG75:AG100">SUMIF($BC$1:$CI$1,AG$1,$BC75:$CI75)+AF75</f>
        <v>0.0</v>
      </c>
      <c r="AH75" s="34"/>
      <c r="AI75" s="35">
        <f t="shared" si="211" ref="AI75:AI100">SUMIF($BC$1:$CI$1,AI$1,$BC75:$CI75)+AH75</f>
        <v>0.0</v>
      </c>
      <c r="AJ75" s="34"/>
      <c r="AK75" s="35">
        <f t="shared" si="212" ref="AK75:AK100">SUMIF($BC$1:$CI$1,AK$1,$BC75:$CI75)+AJ75</f>
        <v>0.0</v>
      </c>
      <c r="AL75" s="56"/>
      <c r="AM75" s="35">
        <f t="shared" si="213" ref="AM75:AM100">SUMIF($BC$1:$CI$1,AM$1,$BC75:$CI75)+AL75</f>
        <v>0.0</v>
      </c>
      <c r="AN75" s="34"/>
      <c r="AO75" s="35">
        <f t="shared" si="214" ref="AO75:AO100">SUMIF($BC$1:$CI$1,AO$1,$BC75:$CI75)+AN75</f>
        <v>0.0</v>
      </c>
      <c r="AP75" s="36">
        <f t="shared" si="215" ref="AP75:AP100">CK75</f>
        <v>0.0</v>
      </c>
      <c r="AQ75" s="34"/>
      <c r="AR75" s="34"/>
      <c r="AS75" s="34"/>
      <c r="AT75" s="55">
        <f t="shared" si="216" ref="AT75:AT98">AE75+AG75+AI75+AK75+AM75+AO75+SUM(AQ75:AS75)</f>
        <v>0.0</v>
      </c>
      <c r="AU75" s="37"/>
      <c r="AV75" s="38"/>
      <c r="AW75" s="38"/>
      <c r="AX75" s="38"/>
      <c r="AY75" s="38"/>
      <c r="AZ75" s="39" t="e">
        <f>VLOOKUP(C75,Employees!D:H,5,FALSE)</f>
        <v>#N/A</v>
      </c>
      <c r="BA75" s="38">
        <f t="shared" si="166"/>
        <v>0.0</v>
      </c>
      <c r="BB75" s="38">
        <f t="shared" si="167"/>
        <v>0.0</v>
      </c>
      <c r="BC75" s="38">
        <f t="shared" si="168"/>
        <v>0.0</v>
      </c>
      <c r="BD75" s="38">
        <f t="shared" si="169"/>
        <v>0.0</v>
      </c>
      <c r="BE75" s="38">
        <f t="shared" si="170"/>
        <v>0.0</v>
      </c>
      <c r="BF75" s="38">
        <f t="shared" si="171"/>
        <v>0.0</v>
      </c>
      <c r="BG75" s="38">
        <f t="shared" si="172"/>
        <v>0.0</v>
      </c>
      <c r="BH75" s="38">
        <f t="shared" si="173"/>
        <v>0.0</v>
      </c>
      <c r="BI75" s="38">
        <f t="shared" si="174"/>
        <v>0.0</v>
      </c>
      <c r="BJ75" s="38">
        <f t="shared" si="175"/>
        <v>0.0</v>
      </c>
      <c r="BK75" s="38">
        <f t="shared" si="176"/>
        <v>0.0</v>
      </c>
      <c r="BL75" s="38">
        <f t="shared" si="177"/>
        <v>0.0</v>
      </c>
      <c r="BM75" s="38">
        <f t="shared" si="178"/>
        <v>0.0</v>
      </c>
      <c r="BN75" s="38">
        <f t="shared" si="179"/>
        <v>0.0</v>
      </c>
      <c r="BO75" s="38">
        <f t="shared" si="180"/>
        <v>0.0</v>
      </c>
      <c r="BP75" s="38">
        <f t="shared" si="181"/>
        <v>0.0</v>
      </c>
      <c r="BQ75" s="38">
        <f t="shared" si="182"/>
        <v>0.0</v>
      </c>
      <c r="BR75" s="38">
        <f t="shared" si="183"/>
        <v>0.0</v>
      </c>
      <c r="BS75" s="38">
        <f t="shared" si="184"/>
        <v>0.0</v>
      </c>
      <c r="BT75" s="38">
        <f t="shared" si="185"/>
        <v>0.0</v>
      </c>
      <c r="BU75" s="38">
        <f t="shared" si="186"/>
        <v>0.0</v>
      </c>
      <c r="BV75" s="38">
        <f t="shared" si="187"/>
        <v>0.0</v>
      </c>
      <c r="BW75" s="38">
        <f t="shared" si="188"/>
        <v>0.0</v>
      </c>
      <c r="BX75" s="38">
        <f t="shared" si="189"/>
        <v>0.0</v>
      </c>
      <c r="BY75" s="38">
        <f t="shared" si="190"/>
        <v>0.0</v>
      </c>
      <c r="BZ75" s="38">
        <f t="shared" si="191"/>
        <v>0.0</v>
      </c>
      <c r="CA75" s="38">
        <f t="shared" si="192"/>
        <v>0.0</v>
      </c>
      <c r="CB75" s="38">
        <f t="shared" si="193"/>
        <v>0.0</v>
      </c>
      <c r="CC75" s="38">
        <f t="shared" si="194"/>
        <v>0.0</v>
      </c>
      <c r="CD75" s="38">
        <f t="shared" si="195"/>
        <v>0.0</v>
      </c>
      <c r="CE75" s="38">
        <f t="shared" si="196"/>
        <v>0.0</v>
      </c>
      <c r="CF75" s="38">
        <f t="shared" si="197"/>
        <v>0.0</v>
      </c>
      <c r="CG75" s="38">
        <f t="shared" si="198"/>
        <v>0.0</v>
      </c>
      <c r="CH75" s="38">
        <f t="shared" si="199"/>
        <v>0.0</v>
      </c>
      <c r="CI75" s="38">
        <f t="shared" si="200"/>
        <v>0.0</v>
      </c>
      <c r="CJ75" s="38"/>
      <c r="CK75" s="13">
        <f t="shared" si="165"/>
        <v>0.0</v>
      </c>
    </row>
    <row r="76" spans="8:8" ht="47.0" customHeight="1">
      <c r="A76" s="27" t="str">
        <f t="shared" si="164"/>
        <v/>
      </c>
      <c r="B76" s="28"/>
      <c r="C76" s="50"/>
      <c r="D76" s="48"/>
      <c r="E76" s="47"/>
      <c r="F76" s="31">
        <f t="shared" si="201"/>
        <v>0.0</v>
      </c>
      <c r="G76" s="47"/>
      <c r="H76" s="48"/>
      <c r="I76" s="31">
        <f t="shared" si="202"/>
        <v>0.0</v>
      </c>
      <c r="J76" s="48"/>
      <c r="K76" s="48"/>
      <c r="L76" s="31">
        <f t="shared" si="203"/>
        <v>0.0</v>
      </c>
      <c r="M76" s="47"/>
      <c r="N76" s="47"/>
      <c r="O76" s="31">
        <f t="shared" si="204"/>
        <v>0.0</v>
      </c>
      <c r="P76" s="48"/>
      <c r="Q76" s="48"/>
      <c r="R76" s="31">
        <f t="shared" si="205"/>
        <v>0.0</v>
      </c>
      <c r="S76" s="48"/>
      <c r="T76" s="48"/>
      <c r="U76" s="31">
        <f t="shared" si="206"/>
        <v>0.0</v>
      </c>
      <c r="V76" s="47"/>
      <c r="W76" s="48"/>
      <c r="X76" s="31">
        <f t="shared" si="207"/>
        <v>0.0</v>
      </c>
      <c r="Y76" s="31"/>
      <c r="Z76" s="31"/>
      <c r="AA76" s="31"/>
      <c r="AB76" s="55">
        <f t="shared" si="208"/>
        <v>0.0</v>
      </c>
      <c r="AC76" s="33"/>
      <c r="AD76" s="34"/>
      <c r="AE76" s="35">
        <f t="shared" si="209"/>
        <v>0.0</v>
      </c>
      <c r="AF76" s="34"/>
      <c r="AG76" s="35">
        <f t="shared" si="210"/>
        <v>0.0</v>
      </c>
      <c r="AH76" s="34"/>
      <c r="AI76" s="35">
        <f t="shared" si="211"/>
        <v>0.0</v>
      </c>
      <c r="AJ76" s="34"/>
      <c r="AK76" s="35">
        <f t="shared" si="212"/>
        <v>0.0</v>
      </c>
      <c r="AL76" s="56"/>
      <c r="AM76" s="35">
        <f t="shared" si="213"/>
        <v>0.0</v>
      </c>
      <c r="AN76" s="34"/>
      <c r="AO76" s="35">
        <f t="shared" si="214"/>
        <v>0.0</v>
      </c>
      <c r="AP76" s="36">
        <f t="shared" si="215"/>
        <v>0.0</v>
      </c>
      <c r="AQ76" s="34"/>
      <c r="AR76" s="34"/>
      <c r="AS76" s="34"/>
      <c r="AT76" s="55">
        <f t="shared" si="216"/>
        <v>0.0</v>
      </c>
      <c r="AU76" s="37"/>
      <c r="AV76" s="38"/>
      <c r="AW76" s="38"/>
      <c r="AX76" s="38"/>
      <c r="AY76" s="38"/>
      <c r="AZ76" s="39" t="e">
        <f>VLOOKUP(C76,Employees!D:H,5,FALSE)</f>
        <v>#N/A</v>
      </c>
      <c r="BA76" s="38">
        <f t="shared" si="166"/>
        <v>0.0</v>
      </c>
      <c r="BB76" s="38">
        <f t="shared" si="167"/>
        <v>0.0</v>
      </c>
      <c r="BC76" s="38">
        <f t="shared" si="168"/>
        <v>0.0</v>
      </c>
      <c r="BD76" s="38">
        <f t="shared" si="169"/>
        <v>0.0</v>
      </c>
      <c r="BE76" s="38">
        <f t="shared" si="170"/>
        <v>0.0</v>
      </c>
      <c r="BF76" s="38">
        <f t="shared" si="171"/>
        <v>0.0</v>
      </c>
      <c r="BG76" s="38">
        <f t="shared" si="172"/>
        <v>0.0</v>
      </c>
      <c r="BH76" s="38">
        <f t="shared" si="173"/>
        <v>0.0</v>
      </c>
      <c r="BI76" s="38">
        <f t="shared" si="174"/>
        <v>0.0</v>
      </c>
      <c r="BJ76" s="38">
        <f t="shared" si="175"/>
        <v>0.0</v>
      </c>
      <c r="BK76" s="38">
        <f t="shared" si="176"/>
        <v>0.0</v>
      </c>
      <c r="BL76" s="38">
        <f t="shared" si="177"/>
        <v>0.0</v>
      </c>
      <c r="BM76" s="38">
        <f t="shared" si="178"/>
        <v>0.0</v>
      </c>
      <c r="BN76" s="38">
        <f t="shared" si="179"/>
        <v>0.0</v>
      </c>
      <c r="BO76" s="38">
        <f t="shared" si="180"/>
        <v>0.0</v>
      </c>
      <c r="BP76" s="38">
        <f t="shared" si="181"/>
        <v>0.0</v>
      </c>
      <c r="BQ76" s="38">
        <f t="shared" si="182"/>
        <v>0.0</v>
      </c>
      <c r="BR76" s="38">
        <f t="shared" si="183"/>
        <v>0.0</v>
      </c>
      <c r="BS76" s="38">
        <f t="shared" si="184"/>
        <v>0.0</v>
      </c>
      <c r="BT76" s="38">
        <f t="shared" si="185"/>
        <v>0.0</v>
      </c>
      <c r="BU76" s="38">
        <f t="shared" si="186"/>
        <v>0.0</v>
      </c>
      <c r="BV76" s="38">
        <f t="shared" si="187"/>
        <v>0.0</v>
      </c>
      <c r="BW76" s="38">
        <f t="shared" si="188"/>
        <v>0.0</v>
      </c>
      <c r="BX76" s="38">
        <f t="shared" si="189"/>
        <v>0.0</v>
      </c>
      <c r="BY76" s="38">
        <f t="shared" si="190"/>
        <v>0.0</v>
      </c>
      <c r="BZ76" s="38">
        <f t="shared" si="191"/>
        <v>0.0</v>
      </c>
      <c r="CA76" s="38">
        <f t="shared" si="192"/>
        <v>0.0</v>
      </c>
      <c r="CB76" s="38">
        <f t="shared" si="193"/>
        <v>0.0</v>
      </c>
      <c r="CC76" s="38">
        <f t="shared" si="194"/>
        <v>0.0</v>
      </c>
      <c r="CD76" s="38">
        <f t="shared" si="195"/>
        <v>0.0</v>
      </c>
      <c r="CE76" s="38">
        <f t="shared" si="196"/>
        <v>0.0</v>
      </c>
      <c r="CF76" s="38">
        <f t="shared" si="197"/>
        <v>0.0</v>
      </c>
      <c r="CG76" s="38">
        <f t="shared" si="198"/>
        <v>0.0</v>
      </c>
      <c r="CH76" s="38">
        <f t="shared" si="199"/>
        <v>0.0</v>
      </c>
      <c r="CI76" s="38">
        <f t="shared" si="200"/>
        <v>0.0</v>
      </c>
      <c r="CJ76" s="38"/>
      <c r="CK76" s="13">
        <f t="shared" si="165"/>
        <v>0.0</v>
      </c>
    </row>
    <row r="77" spans="8:8" ht="47.0" customHeight="1">
      <c r="A77" s="27" t="str">
        <f t="shared" si="164"/>
        <v/>
      </c>
      <c r="B77" s="28"/>
      <c r="C77" s="50"/>
      <c r="D77" s="48"/>
      <c r="E77" s="47"/>
      <c r="F77" s="31">
        <f t="shared" si="201"/>
        <v>0.0</v>
      </c>
      <c r="G77" s="47"/>
      <c r="H77" s="48"/>
      <c r="I77" s="31">
        <f t="shared" si="202"/>
        <v>0.0</v>
      </c>
      <c r="J77" s="48"/>
      <c r="K77" s="48"/>
      <c r="L77" s="31">
        <f t="shared" si="203"/>
        <v>0.0</v>
      </c>
      <c r="M77" s="47"/>
      <c r="N77" s="47"/>
      <c r="O77" s="31">
        <f t="shared" si="204"/>
        <v>0.0</v>
      </c>
      <c r="P77" s="48"/>
      <c r="Q77" s="48"/>
      <c r="R77" s="31">
        <f t="shared" si="205"/>
        <v>0.0</v>
      </c>
      <c r="S77" s="48"/>
      <c r="T77" s="48"/>
      <c r="U77" s="31">
        <f t="shared" si="206"/>
        <v>0.0</v>
      </c>
      <c r="V77" s="47"/>
      <c r="W77" s="48"/>
      <c r="X77" s="31">
        <f t="shared" si="207"/>
        <v>0.0</v>
      </c>
      <c r="Y77" s="31"/>
      <c r="Z77" s="31"/>
      <c r="AA77" s="31"/>
      <c r="AB77" s="55">
        <f t="shared" si="208"/>
        <v>0.0</v>
      </c>
      <c r="AC77" s="33"/>
      <c r="AD77" s="34"/>
      <c r="AE77" s="35">
        <f t="shared" si="209"/>
        <v>0.0</v>
      </c>
      <c r="AF77" s="34"/>
      <c r="AG77" s="35">
        <f t="shared" si="210"/>
        <v>0.0</v>
      </c>
      <c r="AH77" s="34"/>
      <c r="AI77" s="35">
        <f t="shared" si="211"/>
        <v>0.0</v>
      </c>
      <c r="AJ77" s="34"/>
      <c r="AK77" s="35">
        <f t="shared" si="212"/>
        <v>0.0</v>
      </c>
      <c r="AL77" s="56"/>
      <c r="AM77" s="35">
        <f t="shared" si="213"/>
        <v>0.0</v>
      </c>
      <c r="AN77" s="34"/>
      <c r="AO77" s="35">
        <f t="shared" si="214"/>
        <v>0.0</v>
      </c>
      <c r="AP77" s="36">
        <f t="shared" si="215"/>
        <v>0.0</v>
      </c>
      <c r="AQ77" s="34"/>
      <c r="AR77" s="34"/>
      <c r="AS77" s="34"/>
      <c r="AT77" s="55">
        <f t="shared" si="216"/>
        <v>0.0</v>
      </c>
      <c r="AU77" s="37"/>
      <c r="AV77" s="38"/>
      <c r="AW77" s="38"/>
      <c r="AX77" s="38"/>
      <c r="AY77" s="38"/>
      <c r="AZ77" s="39" t="e">
        <f>VLOOKUP(C77,Employees!D:H,5,FALSE)</f>
        <v>#N/A</v>
      </c>
      <c r="BA77" s="38">
        <f t="shared" si="166"/>
        <v>0.0</v>
      </c>
      <c r="BB77" s="38">
        <f t="shared" si="167"/>
        <v>0.0</v>
      </c>
      <c r="BC77" s="38">
        <f t="shared" si="168"/>
        <v>0.0</v>
      </c>
      <c r="BD77" s="38">
        <f t="shared" si="169"/>
        <v>0.0</v>
      </c>
      <c r="BE77" s="38">
        <f t="shared" si="170"/>
        <v>0.0</v>
      </c>
      <c r="BF77" s="38">
        <f t="shared" si="171"/>
        <v>0.0</v>
      </c>
      <c r="BG77" s="38">
        <f t="shared" si="172"/>
        <v>0.0</v>
      </c>
      <c r="BH77" s="38">
        <f t="shared" si="173"/>
        <v>0.0</v>
      </c>
      <c r="BI77" s="38">
        <f t="shared" si="174"/>
        <v>0.0</v>
      </c>
      <c r="BJ77" s="38">
        <f t="shared" si="175"/>
        <v>0.0</v>
      </c>
      <c r="BK77" s="38">
        <f t="shared" si="176"/>
        <v>0.0</v>
      </c>
      <c r="BL77" s="38">
        <f t="shared" si="177"/>
        <v>0.0</v>
      </c>
      <c r="BM77" s="38">
        <f t="shared" si="178"/>
        <v>0.0</v>
      </c>
      <c r="BN77" s="38">
        <f t="shared" si="179"/>
        <v>0.0</v>
      </c>
      <c r="BO77" s="38">
        <f t="shared" si="180"/>
        <v>0.0</v>
      </c>
      <c r="BP77" s="38">
        <f t="shared" si="181"/>
        <v>0.0</v>
      </c>
      <c r="BQ77" s="38">
        <f t="shared" si="182"/>
        <v>0.0</v>
      </c>
      <c r="BR77" s="38">
        <f t="shared" si="183"/>
        <v>0.0</v>
      </c>
      <c r="BS77" s="38">
        <f t="shared" si="184"/>
        <v>0.0</v>
      </c>
      <c r="BT77" s="38">
        <f t="shared" si="185"/>
        <v>0.0</v>
      </c>
      <c r="BU77" s="38">
        <f t="shared" si="186"/>
        <v>0.0</v>
      </c>
      <c r="BV77" s="38">
        <f t="shared" si="187"/>
        <v>0.0</v>
      </c>
      <c r="BW77" s="38">
        <f t="shared" si="188"/>
        <v>0.0</v>
      </c>
      <c r="BX77" s="38">
        <f t="shared" si="189"/>
        <v>0.0</v>
      </c>
      <c r="BY77" s="38">
        <f t="shared" si="190"/>
        <v>0.0</v>
      </c>
      <c r="BZ77" s="38">
        <f t="shared" si="191"/>
        <v>0.0</v>
      </c>
      <c r="CA77" s="38">
        <f t="shared" si="192"/>
        <v>0.0</v>
      </c>
      <c r="CB77" s="38">
        <f t="shared" si="193"/>
        <v>0.0</v>
      </c>
      <c r="CC77" s="38">
        <f t="shared" si="194"/>
        <v>0.0</v>
      </c>
      <c r="CD77" s="38">
        <f t="shared" si="195"/>
        <v>0.0</v>
      </c>
      <c r="CE77" s="38">
        <f t="shared" si="196"/>
        <v>0.0</v>
      </c>
      <c r="CF77" s="38">
        <f t="shared" si="197"/>
        <v>0.0</v>
      </c>
      <c r="CG77" s="38">
        <f t="shared" si="198"/>
        <v>0.0</v>
      </c>
      <c r="CH77" s="38">
        <f t="shared" si="199"/>
        <v>0.0</v>
      </c>
      <c r="CI77" s="38">
        <f t="shared" si="200"/>
        <v>0.0</v>
      </c>
      <c r="CJ77" s="38"/>
      <c r="CK77" s="13">
        <f t="shared" si="165"/>
        <v>0.0</v>
      </c>
    </row>
    <row r="78" spans="8:8" ht="47.0" customHeight="1">
      <c r="A78" s="27" t="str">
        <f t="shared" si="164"/>
        <v/>
      </c>
      <c r="B78" s="28"/>
      <c r="C78" s="50"/>
      <c r="D78" s="48"/>
      <c r="E78" s="47"/>
      <c r="F78" s="31">
        <f t="shared" si="201"/>
        <v>0.0</v>
      </c>
      <c r="G78" s="47"/>
      <c r="H78" s="48"/>
      <c r="I78" s="31">
        <f t="shared" si="202"/>
        <v>0.0</v>
      </c>
      <c r="J78" s="48"/>
      <c r="K78" s="48"/>
      <c r="L78" s="31">
        <f t="shared" si="203"/>
        <v>0.0</v>
      </c>
      <c r="M78" s="47"/>
      <c r="N78" s="47"/>
      <c r="O78" s="31">
        <f t="shared" si="204"/>
        <v>0.0</v>
      </c>
      <c r="P78" s="48"/>
      <c r="Q78" s="48"/>
      <c r="R78" s="31">
        <f t="shared" si="205"/>
        <v>0.0</v>
      </c>
      <c r="S78" s="48"/>
      <c r="T78" s="48"/>
      <c r="U78" s="31">
        <f t="shared" si="206"/>
        <v>0.0</v>
      </c>
      <c r="V78" s="47"/>
      <c r="W78" s="48"/>
      <c r="X78" s="31">
        <f t="shared" si="207"/>
        <v>0.0</v>
      </c>
      <c r="Y78" s="31"/>
      <c r="Z78" s="31"/>
      <c r="AA78" s="31"/>
      <c r="AB78" s="55">
        <f t="shared" si="208"/>
        <v>0.0</v>
      </c>
      <c r="AC78" s="33"/>
      <c r="AD78" s="34"/>
      <c r="AE78" s="35">
        <f t="shared" si="209"/>
        <v>0.0</v>
      </c>
      <c r="AF78" s="34"/>
      <c r="AG78" s="35">
        <f t="shared" si="210"/>
        <v>0.0</v>
      </c>
      <c r="AH78" s="34"/>
      <c r="AI78" s="35">
        <f t="shared" si="211"/>
        <v>0.0</v>
      </c>
      <c r="AJ78" s="34"/>
      <c r="AK78" s="35">
        <f t="shared" si="212"/>
        <v>0.0</v>
      </c>
      <c r="AL78" s="56"/>
      <c r="AM78" s="35">
        <f t="shared" si="213"/>
        <v>0.0</v>
      </c>
      <c r="AN78" s="34"/>
      <c r="AO78" s="35">
        <f t="shared" si="214"/>
        <v>0.0</v>
      </c>
      <c r="AP78" s="36">
        <f t="shared" si="215"/>
        <v>0.0</v>
      </c>
      <c r="AQ78" s="34"/>
      <c r="AR78" s="34"/>
      <c r="AS78" s="34"/>
      <c r="AT78" s="55">
        <f t="shared" si="216"/>
        <v>0.0</v>
      </c>
      <c r="AU78" s="37"/>
      <c r="AV78" s="38"/>
      <c r="AW78" s="38"/>
      <c r="AX78" s="38"/>
      <c r="AY78" s="38"/>
      <c r="AZ78" s="39" t="e">
        <f>VLOOKUP(C78,Employees!D:H,5,FALSE)</f>
        <v>#N/A</v>
      </c>
      <c r="BA78" s="38">
        <f t="shared" si="166"/>
        <v>0.0</v>
      </c>
      <c r="BB78" s="38">
        <f t="shared" si="167"/>
        <v>0.0</v>
      </c>
      <c r="BC78" s="38">
        <f t="shared" si="168"/>
        <v>0.0</v>
      </c>
      <c r="BD78" s="38">
        <f t="shared" si="169"/>
        <v>0.0</v>
      </c>
      <c r="BE78" s="38">
        <f t="shared" si="170"/>
        <v>0.0</v>
      </c>
      <c r="BF78" s="38">
        <f t="shared" si="171"/>
        <v>0.0</v>
      </c>
      <c r="BG78" s="38">
        <f t="shared" si="172"/>
        <v>0.0</v>
      </c>
      <c r="BH78" s="38">
        <f t="shared" si="173"/>
        <v>0.0</v>
      </c>
      <c r="BI78" s="38">
        <f t="shared" si="174"/>
        <v>0.0</v>
      </c>
      <c r="BJ78" s="38">
        <f t="shared" si="175"/>
        <v>0.0</v>
      </c>
      <c r="BK78" s="38">
        <f t="shared" si="176"/>
        <v>0.0</v>
      </c>
      <c r="BL78" s="38">
        <f t="shared" si="177"/>
        <v>0.0</v>
      </c>
      <c r="BM78" s="38">
        <f t="shared" si="178"/>
        <v>0.0</v>
      </c>
      <c r="BN78" s="38">
        <f t="shared" si="179"/>
        <v>0.0</v>
      </c>
      <c r="BO78" s="38">
        <f t="shared" si="180"/>
        <v>0.0</v>
      </c>
      <c r="BP78" s="38">
        <f t="shared" si="181"/>
        <v>0.0</v>
      </c>
      <c r="BQ78" s="38">
        <f t="shared" si="182"/>
        <v>0.0</v>
      </c>
      <c r="BR78" s="38">
        <f t="shared" si="183"/>
        <v>0.0</v>
      </c>
      <c r="BS78" s="38">
        <f t="shared" si="184"/>
        <v>0.0</v>
      </c>
      <c r="BT78" s="38">
        <f t="shared" si="185"/>
        <v>0.0</v>
      </c>
      <c r="BU78" s="38">
        <f t="shared" si="186"/>
        <v>0.0</v>
      </c>
      <c r="BV78" s="38">
        <f t="shared" si="187"/>
        <v>0.0</v>
      </c>
      <c r="BW78" s="38">
        <f t="shared" si="188"/>
        <v>0.0</v>
      </c>
      <c r="BX78" s="38">
        <f t="shared" si="189"/>
        <v>0.0</v>
      </c>
      <c r="BY78" s="38">
        <f t="shared" si="190"/>
        <v>0.0</v>
      </c>
      <c r="BZ78" s="38">
        <f t="shared" si="191"/>
        <v>0.0</v>
      </c>
      <c r="CA78" s="38">
        <f t="shared" si="192"/>
        <v>0.0</v>
      </c>
      <c r="CB78" s="38">
        <f t="shared" si="193"/>
        <v>0.0</v>
      </c>
      <c r="CC78" s="38">
        <f t="shared" si="194"/>
        <v>0.0</v>
      </c>
      <c r="CD78" s="38">
        <f t="shared" si="195"/>
        <v>0.0</v>
      </c>
      <c r="CE78" s="38">
        <f t="shared" si="196"/>
        <v>0.0</v>
      </c>
      <c r="CF78" s="38">
        <f t="shared" si="197"/>
        <v>0.0</v>
      </c>
      <c r="CG78" s="38">
        <f t="shared" si="198"/>
        <v>0.0</v>
      </c>
      <c r="CH78" s="38">
        <f t="shared" si="199"/>
        <v>0.0</v>
      </c>
      <c r="CI78" s="38">
        <f t="shared" si="200"/>
        <v>0.0</v>
      </c>
      <c r="CJ78" s="38"/>
      <c r="CK78" s="13">
        <f t="shared" si="165"/>
        <v>0.0</v>
      </c>
    </row>
    <row r="79" spans="8:8" ht="47.0" customHeight="1">
      <c r="A79" s="27" t="str">
        <f t="shared" si="164"/>
        <v/>
      </c>
      <c r="B79" s="28"/>
      <c r="C79" s="50"/>
      <c r="D79" s="48"/>
      <c r="E79" s="47"/>
      <c r="F79" s="31">
        <f t="shared" si="201"/>
        <v>0.0</v>
      </c>
      <c r="G79" s="47"/>
      <c r="H79" s="48"/>
      <c r="I79" s="31">
        <f t="shared" si="202"/>
        <v>0.0</v>
      </c>
      <c r="J79" s="48"/>
      <c r="K79" s="48"/>
      <c r="L79" s="31">
        <f t="shared" si="203"/>
        <v>0.0</v>
      </c>
      <c r="M79" s="47"/>
      <c r="N79" s="47"/>
      <c r="O79" s="31">
        <f t="shared" si="204"/>
        <v>0.0</v>
      </c>
      <c r="P79" s="48"/>
      <c r="Q79" s="48"/>
      <c r="R79" s="31">
        <f t="shared" si="205"/>
        <v>0.0</v>
      </c>
      <c r="S79" s="48"/>
      <c r="T79" s="48"/>
      <c r="U79" s="31">
        <f t="shared" si="206"/>
        <v>0.0</v>
      </c>
      <c r="V79" s="47"/>
      <c r="W79" s="48"/>
      <c r="X79" s="31">
        <f t="shared" si="207"/>
        <v>0.0</v>
      </c>
      <c r="Y79" s="31"/>
      <c r="Z79" s="31"/>
      <c r="AA79" s="31"/>
      <c r="AB79" s="55">
        <f t="shared" si="208"/>
        <v>0.0</v>
      </c>
      <c r="AC79" s="33"/>
      <c r="AD79" s="34"/>
      <c r="AE79" s="35">
        <f t="shared" si="209"/>
        <v>0.0</v>
      </c>
      <c r="AF79" s="34"/>
      <c r="AG79" s="35">
        <f t="shared" si="210"/>
        <v>0.0</v>
      </c>
      <c r="AH79" s="34"/>
      <c r="AI79" s="35">
        <f t="shared" si="211"/>
        <v>0.0</v>
      </c>
      <c r="AJ79" s="34"/>
      <c r="AK79" s="35">
        <f t="shared" si="212"/>
        <v>0.0</v>
      </c>
      <c r="AL79" s="56"/>
      <c r="AM79" s="35">
        <f t="shared" si="213"/>
        <v>0.0</v>
      </c>
      <c r="AN79" s="34"/>
      <c r="AO79" s="35">
        <f t="shared" si="214"/>
        <v>0.0</v>
      </c>
      <c r="AP79" s="36">
        <f t="shared" si="215"/>
        <v>0.0</v>
      </c>
      <c r="AQ79" s="34"/>
      <c r="AR79" s="34"/>
      <c r="AS79" s="34"/>
      <c r="AT79" s="55">
        <f t="shared" si="216"/>
        <v>0.0</v>
      </c>
      <c r="AU79" s="37"/>
      <c r="AV79" s="38"/>
      <c r="AW79" s="38"/>
      <c r="AX79" s="38"/>
      <c r="AY79" s="38"/>
      <c r="AZ79" s="39" t="e">
        <f>VLOOKUP(C79,Employees!D:H,5,FALSE)</f>
        <v>#N/A</v>
      </c>
      <c r="BA79" s="38">
        <f t="shared" si="166"/>
        <v>0.0</v>
      </c>
      <c r="BB79" s="38">
        <f t="shared" si="167"/>
        <v>0.0</v>
      </c>
      <c r="BC79" s="38">
        <f t="shared" si="168"/>
        <v>0.0</v>
      </c>
      <c r="BD79" s="38">
        <f t="shared" si="169"/>
        <v>0.0</v>
      </c>
      <c r="BE79" s="38">
        <f t="shared" si="170"/>
        <v>0.0</v>
      </c>
      <c r="BF79" s="38">
        <f t="shared" si="171"/>
        <v>0.0</v>
      </c>
      <c r="BG79" s="38">
        <f t="shared" si="172"/>
        <v>0.0</v>
      </c>
      <c r="BH79" s="38">
        <f t="shared" si="173"/>
        <v>0.0</v>
      </c>
      <c r="BI79" s="38">
        <f t="shared" si="174"/>
        <v>0.0</v>
      </c>
      <c r="BJ79" s="38">
        <f t="shared" si="175"/>
        <v>0.0</v>
      </c>
      <c r="BK79" s="38">
        <f t="shared" si="176"/>
        <v>0.0</v>
      </c>
      <c r="BL79" s="38">
        <f t="shared" si="177"/>
        <v>0.0</v>
      </c>
      <c r="BM79" s="38">
        <f t="shared" si="178"/>
        <v>0.0</v>
      </c>
      <c r="BN79" s="38">
        <f t="shared" si="179"/>
        <v>0.0</v>
      </c>
      <c r="BO79" s="38">
        <f t="shared" si="180"/>
        <v>0.0</v>
      </c>
      <c r="BP79" s="38">
        <f t="shared" si="181"/>
        <v>0.0</v>
      </c>
      <c r="BQ79" s="38">
        <f t="shared" si="182"/>
        <v>0.0</v>
      </c>
      <c r="BR79" s="38">
        <f t="shared" si="183"/>
        <v>0.0</v>
      </c>
      <c r="BS79" s="38">
        <f t="shared" si="184"/>
        <v>0.0</v>
      </c>
      <c r="BT79" s="38">
        <f t="shared" si="185"/>
        <v>0.0</v>
      </c>
      <c r="BU79" s="38">
        <f t="shared" si="186"/>
        <v>0.0</v>
      </c>
      <c r="BV79" s="38">
        <f t="shared" si="187"/>
        <v>0.0</v>
      </c>
      <c r="BW79" s="38">
        <f t="shared" si="188"/>
        <v>0.0</v>
      </c>
      <c r="BX79" s="38">
        <f t="shared" si="189"/>
        <v>0.0</v>
      </c>
      <c r="BY79" s="38">
        <f t="shared" si="190"/>
        <v>0.0</v>
      </c>
      <c r="BZ79" s="38">
        <f t="shared" si="191"/>
        <v>0.0</v>
      </c>
      <c r="CA79" s="38">
        <f t="shared" si="192"/>
        <v>0.0</v>
      </c>
      <c r="CB79" s="38">
        <f t="shared" si="193"/>
        <v>0.0</v>
      </c>
      <c r="CC79" s="38">
        <f t="shared" si="194"/>
        <v>0.0</v>
      </c>
      <c r="CD79" s="38">
        <f t="shared" si="195"/>
        <v>0.0</v>
      </c>
      <c r="CE79" s="38">
        <f t="shared" si="196"/>
        <v>0.0</v>
      </c>
      <c r="CF79" s="38">
        <f t="shared" si="197"/>
        <v>0.0</v>
      </c>
      <c r="CG79" s="38">
        <f t="shared" si="198"/>
        <v>0.0</v>
      </c>
      <c r="CH79" s="38">
        <f t="shared" si="199"/>
        <v>0.0</v>
      </c>
      <c r="CI79" s="38">
        <f t="shared" si="200"/>
        <v>0.0</v>
      </c>
      <c r="CJ79" s="38"/>
      <c r="CK79" s="13">
        <f t="shared" si="165"/>
        <v>0.0</v>
      </c>
    </row>
    <row r="80" spans="8:8" ht="47.0" customHeight="1">
      <c r="A80" s="27" t="str">
        <f t="shared" si="164"/>
        <v/>
      </c>
      <c r="B80" s="28"/>
      <c r="C80" s="50"/>
      <c r="D80" s="48"/>
      <c r="E80" s="47"/>
      <c r="F80" s="31">
        <f t="shared" si="201"/>
        <v>0.0</v>
      </c>
      <c r="G80" s="47"/>
      <c r="H80" s="48"/>
      <c r="I80" s="31">
        <f t="shared" si="202"/>
        <v>0.0</v>
      </c>
      <c r="J80" s="48"/>
      <c r="K80" s="48"/>
      <c r="L80" s="31">
        <f t="shared" si="203"/>
        <v>0.0</v>
      </c>
      <c r="M80" s="47"/>
      <c r="N80" s="47"/>
      <c r="O80" s="31">
        <f t="shared" si="204"/>
        <v>0.0</v>
      </c>
      <c r="P80" s="48"/>
      <c r="Q80" s="48"/>
      <c r="R80" s="31">
        <f t="shared" si="205"/>
        <v>0.0</v>
      </c>
      <c r="S80" s="48"/>
      <c r="T80" s="48"/>
      <c r="U80" s="31">
        <f t="shared" si="206"/>
        <v>0.0</v>
      </c>
      <c r="V80" s="47"/>
      <c r="W80" s="48"/>
      <c r="X80" s="31">
        <f t="shared" si="207"/>
        <v>0.0</v>
      </c>
      <c r="Y80" s="31"/>
      <c r="Z80" s="31"/>
      <c r="AA80" s="31"/>
      <c r="AB80" s="55">
        <f t="shared" si="208"/>
        <v>0.0</v>
      </c>
      <c r="AC80" s="33"/>
      <c r="AD80" s="34"/>
      <c r="AE80" s="35">
        <f t="shared" si="209"/>
        <v>0.0</v>
      </c>
      <c r="AF80" s="34"/>
      <c r="AG80" s="35">
        <f t="shared" si="210"/>
        <v>0.0</v>
      </c>
      <c r="AH80" s="34"/>
      <c r="AI80" s="35">
        <f t="shared" si="211"/>
        <v>0.0</v>
      </c>
      <c r="AJ80" s="34"/>
      <c r="AK80" s="35">
        <f t="shared" si="212"/>
        <v>0.0</v>
      </c>
      <c r="AL80" s="56"/>
      <c r="AM80" s="35">
        <f t="shared" si="213"/>
        <v>0.0</v>
      </c>
      <c r="AN80" s="34"/>
      <c r="AO80" s="35">
        <f t="shared" si="214"/>
        <v>0.0</v>
      </c>
      <c r="AP80" s="36">
        <f t="shared" si="215"/>
        <v>0.0</v>
      </c>
      <c r="AQ80" s="34"/>
      <c r="AR80" s="34"/>
      <c r="AS80" s="34"/>
      <c r="AT80" s="55">
        <f t="shared" si="216"/>
        <v>0.0</v>
      </c>
      <c r="AU80" s="37"/>
      <c r="AV80" s="38"/>
      <c r="AW80" s="38"/>
      <c r="AX80" s="38"/>
      <c r="AY80" s="38"/>
      <c r="AZ80" s="39" t="e">
        <f>VLOOKUP(C80,Employees!D:H,5,FALSE)</f>
        <v>#N/A</v>
      </c>
      <c r="BA80" s="38">
        <f t="shared" si="166"/>
        <v>0.0</v>
      </c>
      <c r="BB80" s="38">
        <f t="shared" si="167"/>
        <v>0.0</v>
      </c>
      <c r="BC80" s="38">
        <f t="shared" si="168"/>
        <v>0.0</v>
      </c>
      <c r="BD80" s="38">
        <f t="shared" si="169"/>
        <v>0.0</v>
      </c>
      <c r="BE80" s="38">
        <f t="shared" si="170"/>
        <v>0.0</v>
      </c>
      <c r="BF80" s="38">
        <f t="shared" si="171"/>
        <v>0.0</v>
      </c>
      <c r="BG80" s="38">
        <f t="shared" si="172"/>
        <v>0.0</v>
      </c>
      <c r="BH80" s="38">
        <f t="shared" si="173"/>
        <v>0.0</v>
      </c>
      <c r="BI80" s="38">
        <f t="shared" si="174"/>
        <v>0.0</v>
      </c>
      <c r="BJ80" s="38">
        <f t="shared" si="175"/>
        <v>0.0</v>
      </c>
      <c r="BK80" s="38">
        <f t="shared" si="176"/>
        <v>0.0</v>
      </c>
      <c r="BL80" s="38">
        <f t="shared" si="177"/>
        <v>0.0</v>
      </c>
      <c r="BM80" s="38">
        <f t="shared" si="178"/>
        <v>0.0</v>
      </c>
      <c r="BN80" s="38">
        <f t="shared" si="179"/>
        <v>0.0</v>
      </c>
      <c r="BO80" s="38">
        <f t="shared" si="180"/>
        <v>0.0</v>
      </c>
      <c r="BP80" s="38">
        <f t="shared" si="181"/>
        <v>0.0</v>
      </c>
      <c r="BQ80" s="38">
        <f t="shared" si="182"/>
        <v>0.0</v>
      </c>
      <c r="BR80" s="38">
        <f t="shared" si="183"/>
        <v>0.0</v>
      </c>
      <c r="BS80" s="38">
        <f t="shared" si="184"/>
        <v>0.0</v>
      </c>
      <c r="BT80" s="38">
        <f t="shared" si="185"/>
        <v>0.0</v>
      </c>
      <c r="BU80" s="38">
        <f t="shared" si="186"/>
        <v>0.0</v>
      </c>
      <c r="BV80" s="38">
        <f t="shared" si="187"/>
        <v>0.0</v>
      </c>
      <c r="BW80" s="38">
        <f t="shared" si="188"/>
        <v>0.0</v>
      </c>
      <c r="BX80" s="38">
        <f t="shared" si="189"/>
        <v>0.0</v>
      </c>
      <c r="BY80" s="38">
        <f t="shared" si="190"/>
        <v>0.0</v>
      </c>
      <c r="BZ80" s="38">
        <f t="shared" si="191"/>
        <v>0.0</v>
      </c>
      <c r="CA80" s="38">
        <f t="shared" si="192"/>
        <v>0.0</v>
      </c>
      <c r="CB80" s="38">
        <f t="shared" si="193"/>
        <v>0.0</v>
      </c>
      <c r="CC80" s="38">
        <f t="shared" si="194"/>
        <v>0.0</v>
      </c>
      <c r="CD80" s="38">
        <f t="shared" si="195"/>
        <v>0.0</v>
      </c>
      <c r="CE80" s="38">
        <f t="shared" si="196"/>
        <v>0.0</v>
      </c>
      <c r="CF80" s="38">
        <f t="shared" si="197"/>
        <v>0.0</v>
      </c>
      <c r="CG80" s="38">
        <f t="shared" si="198"/>
        <v>0.0</v>
      </c>
      <c r="CH80" s="38">
        <f t="shared" si="199"/>
        <v>0.0</v>
      </c>
      <c r="CI80" s="38">
        <f t="shared" si="200"/>
        <v>0.0</v>
      </c>
      <c r="CJ80" s="38"/>
      <c r="CK80" s="13">
        <f t="shared" si="165"/>
        <v>0.0</v>
      </c>
    </row>
    <row r="81" spans="8:8" ht="47.0" customHeight="1">
      <c r="A81" s="27" t="str">
        <f t="shared" si="164"/>
        <v/>
      </c>
      <c r="B81" s="28"/>
      <c r="C81" s="50"/>
      <c r="D81" s="48"/>
      <c r="E81" s="47"/>
      <c r="F81" s="31">
        <f t="shared" si="201"/>
        <v>0.0</v>
      </c>
      <c r="G81" s="47"/>
      <c r="H81" s="48"/>
      <c r="I81" s="31">
        <f t="shared" si="202"/>
        <v>0.0</v>
      </c>
      <c r="J81" s="48"/>
      <c r="K81" s="48"/>
      <c r="L81" s="31">
        <f t="shared" si="203"/>
        <v>0.0</v>
      </c>
      <c r="M81" s="47"/>
      <c r="N81" s="47"/>
      <c r="O81" s="31">
        <f t="shared" si="204"/>
        <v>0.0</v>
      </c>
      <c r="P81" s="48"/>
      <c r="Q81" s="48"/>
      <c r="R81" s="31">
        <f t="shared" si="205"/>
        <v>0.0</v>
      </c>
      <c r="S81" s="48"/>
      <c r="T81" s="48"/>
      <c r="U81" s="31">
        <f t="shared" si="206"/>
        <v>0.0</v>
      </c>
      <c r="V81" s="47"/>
      <c r="W81" s="48"/>
      <c r="X81" s="31">
        <f t="shared" si="207"/>
        <v>0.0</v>
      </c>
      <c r="Y81" s="31"/>
      <c r="Z81" s="31"/>
      <c r="AA81" s="31"/>
      <c r="AB81" s="55">
        <f t="shared" si="208"/>
        <v>0.0</v>
      </c>
      <c r="AC81" s="33"/>
      <c r="AD81" s="34"/>
      <c r="AE81" s="35">
        <f t="shared" si="209"/>
        <v>0.0</v>
      </c>
      <c r="AF81" s="34"/>
      <c r="AG81" s="35">
        <f t="shared" si="210"/>
        <v>0.0</v>
      </c>
      <c r="AH81" s="34"/>
      <c r="AI81" s="35">
        <f t="shared" si="211"/>
        <v>0.0</v>
      </c>
      <c r="AJ81" s="34"/>
      <c r="AK81" s="35">
        <f t="shared" si="212"/>
        <v>0.0</v>
      </c>
      <c r="AL81" s="56"/>
      <c r="AM81" s="35">
        <f t="shared" si="213"/>
        <v>0.0</v>
      </c>
      <c r="AN81" s="34"/>
      <c r="AO81" s="35">
        <f t="shared" si="214"/>
        <v>0.0</v>
      </c>
      <c r="AP81" s="36">
        <f t="shared" si="215"/>
        <v>0.0</v>
      </c>
      <c r="AQ81" s="34"/>
      <c r="AR81" s="34"/>
      <c r="AS81" s="34"/>
      <c r="AT81" s="55">
        <f t="shared" si="216"/>
        <v>0.0</v>
      </c>
      <c r="AU81" s="37"/>
      <c r="AV81" s="38"/>
      <c r="AW81" s="38"/>
      <c r="AX81" s="38"/>
      <c r="AY81" s="38"/>
      <c r="AZ81" s="39" t="e">
        <f>VLOOKUP(C81,Employees!D:H,5,FALSE)</f>
        <v>#N/A</v>
      </c>
      <c r="BA81" s="38">
        <f t="shared" si="166"/>
        <v>0.0</v>
      </c>
      <c r="BB81" s="38">
        <f t="shared" si="167"/>
        <v>0.0</v>
      </c>
      <c r="BC81" s="38">
        <f t="shared" si="168"/>
        <v>0.0</v>
      </c>
      <c r="BD81" s="38">
        <f t="shared" si="169"/>
        <v>0.0</v>
      </c>
      <c r="BE81" s="38">
        <f t="shared" si="170"/>
        <v>0.0</v>
      </c>
      <c r="BF81" s="38">
        <f t="shared" si="171"/>
        <v>0.0</v>
      </c>
      <c r="BG81" s="38">
        <f t="shared" si="172"/>
        <v>0.0</v>
      </c>
      <c r="BH81" s="38">
        <f t="shared" si="173"/>
        <v>0.0</v>
      </c>
      <c r="BI81" s="38">
        <f t="shared" si="174"/>
        <v>0.0</v>
      </c>
      <c r="BJ81" s="38">
        <f t="shared" si="175"/>
        <v>0.0</v>
      </c>
      <c r="BK81" s="38">
        <f t="shared" si="176"/>
        <v>0.0</v>
      </c>
      <c r="BL81" s="38">
        <f t="shared" si="177"/>
        <v>0.0</v>
      </c>
      <c r="BM81" s="38">
        <f t="shared" si="178"/>
        <v>0.0</v>
      </c>
      <c r="BN81" s="38">
        <f t="shared" si="179"/>
        <v>0.0</v>
      </c>
      <c r="BO81" s="38">
        <f t="shared" si="180"/>
        <v>0.0</v>
      </c>
      <c r="BP81" s="38">
        <f t="shared" si="181"/>
        <v>0.0</v>
      </c>
      <c r="BQ81" s="38">
        <f t="shared" si="182"/>
        <v>0.0</v>
      </c>
      <c r="BR81" s="38">
        <f t="shared" si="183"/>
        <v>0.0</v>
      </c>
      <c r="BS81" s="38">
        <f t="shared" si="184"/>
        <v>0.0</v>
      </c>
      <c r="BT81" s="38">
        <f t="shared" si="185"/>
        <v>0.0</v>
      </c>
      <c r="BU81" s="38">
        <f t="shared" si="186"/>
        <v>0.0</v>
      </c>
      <c r="BV81" s="38">
        <f t="shared" si="187"/>
        <v>0.0</v>
      </c>
      <c r="BW81" s="38">
        <f t="shared" si="188"/>
        <v>0.0</v>
      </c>
      <c r="BX81" s="38">
        <f t="shared" si="189"/>
        <v>0.0</v>
      </c>
      <c r="BY81" s="38">
        <f t="shared" si="190"/>
        <v>0.0</v>
      </c>
      <c r="BZ81" s="38">
        <f t="shared" si="191"/>
        <v>0.0</v>
      </c>
      <c r="CA81" s="38">
        <f t="shared" si="192"/>
        <v>0.0</v>
      </c>
      <c r="CB81" s="38">
        <f t="shared" si="193"/>
        <v>0.0</v>
      </c>
      <c r="CC81" s="38">
        <f t="shared" si="194"/>
        <v>0.0</v>
      </c>
      <c r="CD81" s="38">
        <f t="shared" si="195"/>
        <v>0.0</v>
      </c>
      <c r="CE81" s="38">
        <f t="shared" si="196"/>
        <v>0.0</v>
      </c>
      <c r="CF81" s="38">
        <f t="shared" si="197"/>
        <v>0.0</v>
      </c>
      <c r="CG81" s="38">
        <f t="shared" si="198"/>
        <v>0.0</v>
      </c>
      <c r="CH81" s="38">
        <f t="shared" si="199"/>
        <v>0.0</v>
      </c>
      <c r="CI81" s="38">
        <f t="shared" si="200"/>
        <v>0.0</v>
      </c>
      <c r="CJ81" s="38"/>
      <c r="CK81" s="13">
        <f t="shared" si="165"/>
        <v>0.0</v>
      </c>
    </row>
    <row r="82" spans="8:8" ht="47.0" customHeight="1">
      <c r="A82" s="27" t="str">
        <f t="shared" si="164"/>
        <v/>
      </c>
      <c r="B82" s="28"/>
      <c r="C82" s="50"/>
      <c r="D82" s="48"/>
      <c r="E82" s="47"/>
      <c r="F82" s="31">
        <f t="shared" si="201"/>
        <v>0.0</v>
      </c>
      <c r="G82" s="47"/>
      <c r="H82" s="48"/>
      <c r="I82" s="31">
        <f t="shared" si="202"/>
        <v>0.0</v>
      </c>
      <c r="J82" s="48"/>
      <c r="K82" s="48"/>
      <c r="L82" s="31">
        <f t="shared" si="203"/>
        <v>0.0</v>
      </c>
      <c r="M82" s="47"/>
      <c r="N82" s="47"/>
      <c r="O82" s="31">
        <f t="shared" si="204"/>
        <v>0.0</v>
      </c>
      <c r="P82" s="48"/>
      <c r="Q82" s="48"/>
      <c r="R82" s="31">
        <f t="shared" si="205"/>
        <v>0.0</v>
      </c>
      <c r="S82" s="48"/>
      <c r="T82" s="48"/>
      <c r="U82" s="31">
        <f t="shared" si="206"/>
        <v>0.0</v>
      </c>
      <c r="V82" s="47"/>
      <c r="W82" s="48"/>
      <c r="X82" s="31">
        <f t="shared" si="207"/>
        <v>0.0</v>
      </c>
      <c r="Y82" s="31"/>
      <c r="Z82" s="31"/>
      <c r="AA82" s="31"/>
      <c r="AB82" s="55">
        <f t="shared" si="208"/>
        <v>0.0</v>
      </c>
      <c r="AC82" s="33"/>
      <c r="AD82" s="34"/>
      <c r="AE82" s="35">
        <f t="shared" si="209"/>
        <v>0.0</v>
      </c>
      <c r="AF82" s="34"/>
      <c r="AG82" s="35">
        <f t="shared" si="210"/>
        <v>0.0</v>
      </c>
      <c r="AH82" s="34"/>
      <c r="AI82" s="35">
        <f t="shared" si="211"/>
        <v>0.0</v>
      </c>
      <c r="AJ82" s="34"/>
      <c r="AK82" s="35">
        <f t="shared" si="212"/>
        <v>0.0</v>
      </c>
      <c r="AL82" s="56"/>
      <c r="AM82" s="35">
        <f t="shared" si="213"/>
        <v>0.0</v>
      </c>
      <c r="AN82" s="34"/>
      <c r="AO82" s="35">
        <f t="shared" si="214"/>
        <v>0.0</v>
      </c>
      <c r="AP82" s="36">
        <f t="shared" si="215"/>
        <v>0.0</v>
      </c>
      <c r="AQ82" s="34"/>
      <c r="AR82" s="34"/>
      <c r="AS82" s="34"/>
      <c r="AT82" s="55">
        <f t="shared" si="216"/>
        <v>0.0</v>
      </c>
      <c r="AU82" s="37"/>
      <c r="AV82" s="38"/>
      <c r="AW82" s="38"/>
      <c r="AX82" s="38"/>
      <c r="AY82" s="38"/>
      <c r="AZ82" s="39" t="e">
        <f>VLOOKUP(C82,Employees!D:H,5,FALSE)</f>
        <v>#N/A</v>
      </c>
      <c r="BA82" s="38">
        <f t="shared" si="166"/>
        <v>0.0</v>
      </c>
      <c r="BB82" s="38">
        <f t="shared" si="167"/>
        <v>0.0</v>
      </c>
      <c r="BC82" s="38">
        <f t="shared" si="168"/>
        <v>0.0</v>
      </c>
      <c r="BD82" s="38">
        <f t="shared" si="169"/>
        <v>0.0</v>
      </c>
      <c r="BE82" s="38">
        <f t="shared" si="170"/>
        <v>0.0</v>
      </c>
      <c r="BF82" s="38">
        <f t="shared" si="171"/>
        <v>0.0</v>
      </c>
      <c r="BG82" s="38">
        <f t="shared" si="172"/>
        <v>0.0</v>
      </c>
      <c r="BH82" s="38">
        <f t="shared" si="173"/>
        <v>0.0</v>
      </c>
      <c r="BI82" s="38">
        <f t="shared" si="174"/>
        <v>0.0</v>
      </c>
      <c r="BJ82" s="38">
        <f t="shared" si="175"/>
        <v>0.0</v>
      </c>
      <c r="BK82" s="38">
        <f t="shared" si="176"/>
        <v>0.0</v>
      </c>
      <c r="BL82" s="38">
        <f t="shared" si="177"/>
        <v>0.0</v>
      </c>
      <c r="BM82" s="38">
        <f t="shared" si="178"/>
        <v>0.0</v>
      </c>
      <c r="BN82" s="38">
        <f t="shared" si="179"/>
        <v>0.0</v>
      </c>
      <c r="BO82" s="38">
        <f t="shared" si="180"/>
        <v>0.0</v>
      </c>
      <c r="BP82" s="38">
        <f t="shared" si="181"/>
        <v>0.0</v>
      </c>
      <c r="BQ82" s="38">
        <f t="shared" si="182"/>
        <v>0.0</v>
      </c>
      <c r="BR82" s="38">
        <f t="shared" si="183"/>
        <v>0.0</v>
      </c>
      <c r="BS82" s="38">
        <f t="shared" si="184"/>
        <v>0.0</v>
      </c>
      <c r="BT82" s="38">
        <f t="shared" si="185"/>
        <v>0.0</v>
      </c>
      <c r="BU82" s="38">
        <f t="shared" si="186"/>
        <v>0.0</v>
      </c>
      <c r="BV82" s="38">
        <f t="shared" si="187"/>
        <v>0.0</v>
      </c>
      <c r="BW82" s="38">
        <f t="shared" si="188"/>
        <v>0.0</v>
      </c>
      <c r="BX82" s="38">
        <f t="shared" si="189"/>
        <v>0.0</v>
      </c>
      <c r="BY82" s="38">
        <f t="shared" si="190"/>
        <v>0.0</v>
      </c>
      <c r="BZ82" s="38">
        <f t="shared" si="191"/>
        <v>0.0</v>
      </c>
      <c r="CA82" s="38">
        <f t="shared" si="192"/>
        <v>0.0</v>
      </c>
      <c r="CB82" s="38">
        <f t="shared" si="193"/>
        <v>0.0</v>
      </c>
      <c r="CC82" s="38">
        <f t="shared" si="194"/>
        <v>0.0</v>
      </c>
      <c r="CD82" s="38">
        <f t="shared" si="195"/>
        <v>0.0</v>
      </c>
      <c r="CE82" s="38">
        <f t="shared" si="196"/>
        <v>0.0</v>
      </c>
      <c r="CF82" s="38">
        <f t="shared" si="197"/>
        <v>0.0</v>
      </c>
      <c r="CG82" s="38">
        <f t="shared" si="198"/>
        <v>0.0</v>
      </c>
      <c r="CH82" s="38">
        <f t="shared" si="199"/>
        <v>0.0</v>
      </c>
      <c r="CI82" s="38">
        <f t="shared" si="200"/>
        <v>0.0</v>
      </c>
      <c r="CJ82" s="38"/>
      <c r="CK82" s="13">
        <f t="shared" si="165"/>
        <v>0.0</v>
      </c>
    </row>
    <row r="83" spans="8:8" ht="47.0" customHeight="1">
      <c r="A83" s="27" t="str">
        <f t="shared" si="164"/>
        <v/>
      </c>
      <c r="B83" s="28"/>
      <c r="C83" s="50"/>
      <c r="D83" s="48"/>
      <c r="E83" s="47"/>
      <c r="F83" s="31">
        <f t="shared" si="201"/>
        <v>0.0</v>
      </c>
      <c r="G83" s="47"/>
      <c r="H83" s="48"/>
      <c r="I83" s="31">
        <f t="shared" si="202"/>
        <v>0.0</v>
      </c>
      <c r="J83" s="48"/>
      <c r="K83" s="48"/>
      <c r="L83" s="31">
        <f t="shared" si="203"/>
        <v>0.0</v>
      </c>
      <c r="M83" s="47"/>
      <c r="N83" s="47"/>
      <c r="O83" s="31">
        <f t="shared" si="204"/>
        <v>0.0</v>
      </c>
      <c r="P83" s="48"/>
      <c r="Q83" s="48"/>
      <c r="R83" s="31">
        <f t="shared" si="205"/>
        <v>0.0</v>
      </c>
      <c r="S83" s="48"/>
      <c r="T83" s="48"/>
      <c r="U83" s="31">
        <f t="shared" si="206"/>
        <v>0.0</v>
      </c>
      <c r="V83" s="47"/>
      <c r="W83" s="48"/>
      <c r="X83" s="31">
        <f t="shared" si="207"/>
        <v>0.0</v>
      </c>
      <c r="Y83" s="31"/>
      <c r="Z83" s="31"/>
      <c r="AA83" s="31"/>
      <c r="AB83" s="55">
        <f t="shared" si="208"/>
        <v>0.0</v>
      </c>
      <c r="AC83" s="33"/>
      <c r="AD83" s="34"/>
      <c r="AE83" s="35">
        <f t="shared" si="209"/>
        <v>0.0</v>
      </c>
      <c r="AF83" s="34"/>
      <c r="AG83" s="35">
        <f t="shared" si="210"/>
        <v>0.0</v>
      </c>
      <c r="AH83" s="34"/>
      <c r="AI83" s="35">
        <f t="shared" si="211"/>
        <v>0.0</v>
      </c>
      <c r="AJ83" s="34"/>
      <c r="AK83" s="35">
        <f t="shared" si="212"/>
        <v>0.0</v>
      </c>
      <c r="AL83" s="56"/>
      <c r="AM83" s="35">
        <f t="shared" si="213"/>
        <v>0.0</v>
      </c>
      <c r="AN83" s="34"/>
      <c r="AO83" s="35">
        <f t="shared" si="214"/>
        <v>0.0</v>
      </c>
      <c r="AP83" s="36">
        <f t="shared" si="215"/>
        <v>0.0</v>
      </c>
      <c r="AQ83" s="34"/>
      <c r="AR83" s="34"/>
      <c r="AS83" s="34"/>
      <c r="AT83" s="55">
        <f t="shared" si="216"/>
        <v>0.0</v>
      </c>
      <c r="AU83" s="37"/>
      <c r="AV83" s="38"/>
      <c r="AW83" s="38"/>
      <c r="AX83" s="38"/>
      <c r="AY83" s="38"/>
      <c r="AZ83" s="39" t="e">
        <f>VLOOKUP(C83,Employees!D:H,5,FALSE)</f>
        <v>#N/A</v>
      </c>
      <c r="BA83" s="38">
        <f t="shared" si="166"/>
        <v>0.0</v>
      </c>
      <c r="BB83" s="38">
        <f t="shared" si="167"/>
        <v>0.0</v>
      </c>
      <c r="BC83" s="38">
        <f t="shared" si="168"/>
        <v>0.0</v>
      </c>
      <c r="BD83" s="38">
        <f t="shared" si="169"/>
        <v>0.0</v>
      </c>
      <c r="BE83" s="38">
        <f t="shared" si="170"/>
        <v>0.0</v>
      </c>
      <c r="BF83" s="38">
        <f t="shared" si="171"/>
        <v>0.0</v>
      </c>
      <c r="BG83" s="38">
        <f t="shared" si="172"/>
        <v>0.0</v>
      </c>
      <c r="BH83" s="38">
        <f t="shared" si="173"/>
        <v>0.0</v>
      </c>
      <c r="BI83" s="38">
        <f t="shared" si="174"/>
        <v>0.0</v>
      </c>
      <c r="BJ83" s="38">
        <f t="shared" si="175"/>
        <v>0.0</v>
      </c>
      <c r="BK83" s="38">
        <f t="shared" si="176"/>
        <v>0.0</v>
      </c>
      <c r="BL83" s="38">
        <f t="shared" si="177"/>
        <v>0.0</v>
      </c>
      <c r="BM83" s="38">
        <f t="shared" si="178"/>
        <v>0.0</v>
      </c>
      <c r="BN83" s="38">
        <f t="shared" si="179"/>
        <v>0.0</v>
      </c>
      <c r="BO83" s="38">
        <f t="shared" si="180"/>
        <v>0.0</v>
      </c>
      <c r="BP83" s="38">
        <f t="shared" si="181"/>
        <v>0.0</v>
      </c>
      <c r="BQ83" s="38">
        <f t="shared" si="182"/>
        <v>0.0</v>
      </c>
      <c r="BR83" s="38">
        <f t="shared" si="183"/>
        <v>0.0</v>
      </c>
      <c r="BS83" s="38">
        <f t="shared" si="184"/>
        <v>0.0</v>
      </c>
      <c r="BT83" s="38">
        <f t="shared" si="185"/>
        <v>0.0</v>
      </c>
      <c r="BU83" s="38">
        <f t="shared" si="186"/>
        <v>0.0</v>
      </c>
      <c r="BV83" s="38">
        <f t="shared" si="187"/>
        <v>0.0</v>
      </c>
      <c r="BW83" s="38">
        <f t="shared" si="188"/>
        <v>0.0</v>
      </c>
      <c r="BX83" s="38">
        <f t="shared" si="189"/>
        <v>0.0</v>
      </c>
      <c r="BY83" s="38">
        <f t="shared" si="190"/>
        <v>0.0</v>
      </c>
      <c r="BZ83" s="38">
        <f t="shared" si="191"/>
        <v>0.0</v>
      </c>
      <c r="CA83" s="38">
        <f t="shared" si="192"/>
        <v>0.0</v>
      </c>
      <c r="CB83" s="38">
        <f t="shared" si="193"/>
        <v>0.0</v>
      </c>
      <c r="CC83" s="38">
        <f t="shared" si="194"/>
        <v>0.0</v>
      </c>
      <c r="CD83" s="38">
        <f t="shared" si="195"/>
        <v>0.0</v>
      </c>
      <c r="CE83" s="38">
        <f t="shared" si="196"/>
        <v>0.0</v>
      </c>
      <c r="CF83" s="38">
        <f t="shared" si="197"/>
        <v>0.0</v>
      </c>
      <c r="CG83" s="38">
        <f t="shared" si="198"/>
        <v>0.0</v>
      </c>
      <c r="CH83" s="38">
        <f t="shared" si="199"/>
        <v>0.0</v>
      </c>
      <c r="CI83" s="38">
        <f t="shared" si="200"/>
        <v>0.0</v>
      </c>
      <c r="CJ83" s="38"/>
      <c r="CK83" s="13">
        <f t="shared" si="165"/>
        <v>0.0</v>
      </c>
    </row>
    <row r="84" spans="8:8" ht="47.0" customHeight="1">
      <c r="A84" s="27" t="str">
        <f t="shared" si="164"/>
        <v/>
      </c>
      <c r="B84" s="28"/>
      <c r="C84" s="50"/>
      <c r="D84" s="48"/>
      <c r="E84" s="47"/>
      <c r="F84" s="31">
        <f t="shared" si="201"/>
        <v>0.0</v>
      </c>
      <c r="G84" s="47"/>
      <c r="H84" s="48"/>
      <c r="I84" s="31">
        <f t="shared" si="202"/>
        <v>0.0</v>
      </c>
      <c r="J84" s="48"/>
      <c r="K84" s="48"/>
      <c r="L84" s="31">
        <f t="shared" si="203"/>
        <v>0.0</v>
      </c>
      <c r="M84" s="47"/>
      <c r="N84" s="47"/>
      <c r="O84" s="31">
        <f t="shared" si="204"/>
        <v>0.0</v>
      </c>
      <c r="P84" s="48"/>
      <c r="Q84" s="48"/>
      <c r="R84" s="31">
        <f t="shared" si="205"/>
        <v>0.0</v>
      </c>
      <c r="S84" s="48"/>
      <c r="T84" s="48"/>
      <c r="U84" s="31">
        <f t="shared" si="206"/>
        <v>0.0</v>
      </c>
      <c r="V84" s="47"/>
      <c r="W84" s="48"/>
      <c r="X84" s="31">
        <f t="shared" si="207"/>
        <v>0.0</v>
      </c>
      <c r="Y84" s="31"/>
      <c r="Z84" s="31"/>
      <c r="AA84" s="31"/>
      <c r="AB84" s="55">
        <f t="shared" si="208"/>
        <v>0.0</v>
      </c>
      <c r="AC84" s="33"/>
      <c r="AD84" s="34"/>
      <c r="AE84" s="35">
        <f t="shared" si="209"/>
        <v>0.0</v>
      </c>
      <c r="AF84" s="34"/>
      <c r="AG84" s="35">
        <f t="shared" si="210"/>
        <v>0.0</v>
      </c>
      <c r="AH84" s="34"/>
      <c r="AI84" s="35">
        <f t="shared" si="211"/>
        <v>0.0</v>
      </c>
      <c r="AJ84" s="34"/>
      <c r="AK84" s="35">
        <f t="shared" si="212"/>
        <v>0.0</v>
      </c>
      <c r="AL84" s="56"/>
      <c r="AM84" s="35">
        <f t="shared" si="213"/>
        <v>0.0</v>
      </c>
      <c r="AN84" s="34"/>
      <c r="AO84" s="35">
        <f t="shared" si="214"/>
        <v>0.0</v>
      </c>
      <c r="AP84" s="36">
        <f t="shared" si="215"/>
        <v>0.0</v>
      </c>
      <c r="AQ84" s="34"/>
      <c r="AR84" s="34"/>
      <c r="AS84" s="34"/>
      <c r="AT84" s="55">
        <f t="shared" si="216"/>
        <v>0.0</v>
      </c>
      <c r="AU84" s="37"/>
      <c r="AV84" s="38"/>
      <c r="AW84" s="38"/>
      <c r="AX84" s="38"/>
      <c r="AY84" s="38"/>
      <c r="AZ84" s="39" t="e">
        <f>VLOOKUP(C84,Employees!D:H,5,FALSE)</f>
        <v>#N/A</v>
      </c>
      <c r="BA84" s="38">
        <f t="shared" si="166"/>
        <v>0.0</v>
      </c>
      <c r="BB84" s="38">
        <f t="shared" si="167"/>
        <v>0.0</v>
      </c>
      <c r="BC84" s="38">
        <f t="shared" si="168"/>
        <v>0.0</v>
      </c>
      <c r="BD84" s="38">
        <f t="shared" si="169"/>
        <v>0.0</v>
      </c>
      <c r="BE84" s="38">
        <f t="shared" si="170"/>
        <v>0.0</v>
      </c>
      <c r="BF84" s="38">
        <f t="shared" si="171"/>
        <v>0.0</v>
      </c>
      <c r="BG84" s="38">
        <f t="shared" si="172"/>
        <v>0.0</v>
      </c>
      <c r="BH84" s="38">
        <f t="shared" si="173"/>
        <v>0.0</v>
      </c>
      <c r="BI84" s="38">
        <f t="shared" si="174"/>
        <v>0.0</v>
      </c>
      <c r="BJ84" s="38">
        <f t="shared" si="175"/>
        <v>0.0</v>
      </c>
      <c r="BK84" s="38">
        <f t="shared" si="176"/>
        <v>0.0</v>
      </c>
      <c r="BL84" s="38">
        <f t="shared" si="177"/>
        <v>0.0</v>
      </c>
      <c r="BM84" s="38">
        <f t="shared" si="178"/>
        <v>0.0</v>
      </c>
      <c r="BN84" s="38">
        <f t="shared" si="179"/>
        <v>0.0</v>
      </c>
      <c r="BO84" s="38">
        <f t="shared" si="180"/>
        <v>0.0</v>
      </c>
      <c r="BP84" s="38">
        <f t="shared" si="181"/>
        <v>0.0</v>
      </c>
      <c r="BQ84" s="38">
        <f t="shared" si="182"/>
        <v>0.0</v>
      </c>
      <c r="BR84" s="38">
        <f t="shared" si="183"/>
        <v>0.0</v>
      </c>
      <c r="BS84" s="38">
        <f t="shared" si="184"/>
        <v>0.0</v>
      </c>
      <c r="BT84" s="38">
        <f t="shared" si="185"/>
        <v>0.0</v>
      </c>
      <c r="BU84" s="38">
        <f t="shared" si="186"/>
        <v>0.0</v>
      </c>
      <c r="BV84" s="38">
        <f t="shared" si="187"/>
        <v>0.0</v>
      </c>
      <c r="BW84" s="38">
        <f t="shared" si="188"/>
        <v>0.0</v>
      </c>
      <c r="BX84" s="38">
        <f t="shared" si="189"/>
        <v>0.0</v>
      </c>
      <c r="BY84" s="38">
        <f t="shared" si="190"/>
        <v>0.0</v>
      </c>
      <c r="BZ84" s="38">
        <f t="shared" si="191"/>
        <v>0.0</v>
      </c>
      <c r="CA84" s="38">
        <f t="shared" si="192"/>
        <v>0.0</v>
      </c>
      <c r="CB84" s="38">
        <f t="shared" si="193"/>
        <v>0.0</v>
      </c>
      <c r="CC84" s="38">
        <f t="shared" si="194"/>
        <v>0.0</v>
      </c>
      <c r="CD84" s="38">
        <f t="shared" si="195"/>
        <v>0.0</v>
      </c>
      <c r="CE84" s="38">
        <f t="shared" si="196"/>
        <v>0.0</v>
      </c>
      <c r="CF84" s="38">
        <f t="shared" si="197"/>
        <v>0.0</v>
      </c>
      <c r="CG84" s="38">
        <f t="shared" si="198"/>
        <v>0.0</v>
      </c>
      <c r="CH84" s="38">
        <f t="shared" si="199"/>
        <v>0.0</v>
      </c>
      <c r="CI84" s="38">
        <f t="shared" si="200"/>
        <v>0.0</v>
      </c>
      <c r="CJ84" s="38"/>
      <c r="CK84" s="13">
        <f t="shared" si="165"/>
        <v>0.0</v>
      </c>
    </row>
    <row r="85" spans="8:8" ht="47.0" customHeight="1">
      <c r="A85" s="27" t="str">
        <f t="shared" si="164"/>
        <v/>
      </c>
      <c r="B85" s="28"/>
      <c r="C85" s="50"/>
      <c r="D85" s="48"/>
      <c r="E85" s="47"/>
      <c r="F85" s="31">
        <f t="shared" si="201"/>
        <v>0.0</v>
      </c>
      <c r="G85" s="47"/>
      <c r="H85" s="48"/>
      <c r="I85" s="31">
        <f t="shared" si="202"/>
        <v>0.0</v>
      </c>
      <c r="J85" s="48"/>
      <c r="K85" s="48"/>
      <c r="L85" s="31">
        <f t="shared" si="203"/>
        <v>0.0</v>
      </c>
      <c r="M85" s="47"/>
      <c r="N85" s="47"/>
      <c r="O85" s="31">
        <f t="shared" si="204"/>
        <v>0.0</v>
      </c>
      <c r="P85" s="48"/>
      <c r="Q85" s="48"/>
      <c r="R85" s="31">
        <f t="shared" si="205"/>
        <v>0.0</v>
      </c>
      <c r="S85" s="48"/>
      <c r="T85" s="48"/>
      <c r="U85" s="31">
        <f t="shared" si="206"/>
        <v>0.0</v>
      </c>
      <c r="V85" s="47"/>
      <c r="W85" s="48"/>
      <c r="X85" s="31">
        <f t="shared" si="207"/>
        <v>0.0</v>
      </c>
      <c r="Y85" s="31"/>
      <c r="Z85" s="31"/>
      <c r="AA85" s="31"/>
      <c r="AB85" s="55">
        <f t="shared" si="208"/>
        <v>0.0</v>
      </c>
      <c r="AC85" s="33"/>
      <c r="AD85" s="34"/>
      <c r="AE85" s="35">
        <f t="shared" si="209"/>
        <v>0.0</v>
      </c>
      <c r="AF85" s="34"/>
      <c r="AG85" s="35">
        <f t="shared" si="210"/>
        <v>0.0</v>
      </c>
      <c r="AH85" s="34"/>
      <c r="AI85" s="35">
        <f t="shared" si="211"/>
        <v>0.0</v>
      </c>
      <c r="AJ85" s="34"/>
      <c r="AK85" s="35">
        <f t="shared" si="212"/>
        <v>0.0</v>
      </c>
      <c r="AL85" s="56"/>
      <c r="AM85" s="35">
        <f t="shared" si="213"/>
        <v>0.0</v>
      </c>
      <c r="AN85" s="34"/>
      <c r="AO85" s="35">
        <f t="shared" si="214"/>
        <v>0.0</v>
      </c>
      <c r="AP85" s="36">
        <f t="shared" si="215"/>
        <v>0.0</v>
      </c>
      <c r="AQ85" s="34"/>
      <c r="AR85" s="34"/>
      <c r="AS85" s="34"/>
      <c r="AT85" s="55">
        <f t="shared" si="216"/>
        <v>0.0</v>
      </c>
      <c r="AU85" s="37"/>
      <c r="AV85" s="38"/>
      <c r="AW85" s="38"/>
      <c r="AX85" s="38"/>
      <c r="AY85" s="38"/>
      <c r="AZ85" s="39" t="e">
        <f>VLOOKUP(C85,Employees!D:H,5,FALSE)</f>
        <v>#N/A</v>
      </c>
      <c r="BA85" s="38">
        <f t="shared" si="166"/>
        <v>0.0</v>
      </c>
      <c r="BB85" s="38">
        <f t="shared" si="167"/>
        <v>0.0</v>
      </c>
      <c r="BC85" s="38">
        <f t="shared" si="168"/>
        <v>0.0</v>
      </c>
      <c r="BD85" s="38">
        <f t="shared" si="169"/>
        <v>0.0</v>
      </c>
      <c r="BE85" s="38">
        <f t="shared" si="170"/>
        <v>0.0</v>
      </c>
      <c r="BF85" s="38">
        <f t="shared" si="171"/>
        <v>0.0</v>
      </c>
      <c r="BG85" s="38">
        <f t="shared" si="172"/>
        <v>0.0</v>
      </c>
      <c r="BH85" s="38">
        <f t="shared" si="173"/>
        <v>0.0</v>
      </c>
      <c r="BI85" s="38">
        <f t="shared" si="174"/>
        <v>0.0</v>
      </c>
      <c r="BJ85" s="38">
        <f t="shared" si="175"/>
        <v>0.0</v>
      </c>
      <c r="BK85" s="38">
        <f t="shared" si="176"/>
        <v>0.0</v>
      </c>
      <c r="BL85" s="38">
        <f t="shared" si="177"/>
        <v>0.0</v>
      </c>
      <c r="BM85" s="38">
        <f t="shared" si="178"/>
        <v>0.0</v>
      </c>
      <c r="BN85" s="38">
        <f t="shared" si="179"/>
        <v>0.0</v>
      </c>
      <c r="BO85" s="38">
        <f t="shared" si="180"/>
        <v>0.0</v>
      </c>
      <c r="BP85" s="38">
        <f t="shared" si="181"/>
        <v>0.0</v>
      </c>
      <c r="BQ85" s="38">
        <f t="shared" si="182"/>
        <v>0.0</v>
      </c>
      <c r="BR85" s="38">
        <f t="shared" si="183"/>
        <v>0.0</v>
      </c>
      <c r="BS85" s="38">
        <f t="shared" si="184"/>
        <v>0.0</v>
      </c>
      <c r="BT85" s="38">
        <f t="shared" si="185"/>
        <v>0.0</v>
      </c>
      <c r="BU85" s="38">
        <f t="shared" si="186"/>
        <v>0.0</v>
      </c>
      <c r="BV85" s="38">
        <f t="shared" si="187"/>
        <v>0.0</v>
      </c>
      <c r="BW85" s="38">
        <f t="shared" si="188"/>
        <v>0.0</v>
      </c>
      <c r="BX85" s="38">
        <f t="shared" si="189"/>
        <v>0.0</v>
      </c>
      <c r="BY85" s="38">
        <f t="shared" si="190"/>
        <v>0.0</v>
      </c>
      <c r="BZ85" s="38">
        <f t="shared" si="191"/>
        <v>0.0</v>
      </c>
      <c r="CA85" s="38">
        <f t="shared" si="192"/>
        <v>0.0</v>
      </c>
      <c r="CB85" s="38">
        <f t="shared" si="193"/>
        <v>0.0</v>
      </c>
      <c r="CC85" s="38">
        <f t="shared" si="194"/>
        <v>0.0</v>
      </c>
      <c r="CD85" s="38">
        <f t="shared" si="195"/>
        <v>0.0</v>
      </c>
      <c r="CE85" s="38">
        <f t="shared" si="196"/>
        <v>0.0</v>
      </c>
      <c r="CF85" s="38">
        <f t="shared" si="197"/>
        <v>0.0</v>
      </c>
      <c r="CG85" s="38">
        <f t="shared" si="198"/>
        <v>0.0</v>
      </c>
      <c r="CH85" s="38">
        <f t="shared" si="199"/>
        <v>0.0</v>
      </c>
      <c r="CI85" s="38">
        <f t="shared" si="200"/>
        <v>0.0</v>
      </c>
      <c r="CJ85" s="38"/>
      <c r="CK85" s="13">
        <f t="shared" si="165"/>
        <v>0.0</v>
      </c>
    </row>
    <row r="86" spans="8:8" ht="47.0" customHeight="1">
      <c r="A86" s="27" t="str">
        <f t="shared" si="164"/>
        <v/>
      </c>
      <c r="B86" s="28"/>
      <c r="C86" s="50"/>
      <c r="D86" s="48"/>
      <c r="E86" s="47"/>
      <c r="F86" s="31">
        <f t="shared" si="201"/>
        <v>0.0</v>
      </c>
      <c r="G86" s="47"/>
      <c r="H86" s="48"/>
      <c r="I86" s="31">
        <f t="shared" si="202"/>
        <v>0.0</v>
      </c>
      <c r="J86" s="48"/>
      <c r="K86" s="48"/>
      <c r="L86" s="31">
        <f t="shared" si="203"/>
        <v>0.0</v>
      </c>
      <c r="M86" s="47"/>
      <c r="N86" s="47"/>
      <c r="O86" s="31">
        <f t="shared" si="204"/>
        <v>0.0</v>
      </c>
      <c r="P86" s="48"/>
      <c r="Q86" s="48"/>
      <c r="R86" s="31">
        <f t="shared" si="205"/>
        <v>0.0</v>
      </c>
      <c r="S86" s="48"/>
      <c r="T86" s="48"/>
      <c r="U86" s="31">
        <f t="shared" si="206"/>
        <v>0.0</v>
      </c>
      <c r="V86" s="47"/>
      <c r="W86" s="48"/>
      <c r="X86" s="31">
        <f t="shared" si="207"/>
        <v>0.0</v>
      </c>
      <c r="Y86" s="31"/>
      <c r="Z86" s="31"/>
      <c r="AA86" s="31"/>
      <c r="AB86" s="55">
        <f t="shared" si="208"/>
        <v>0.0</v>
      </c>
      <c r="AC86" s="33"/>
      <c r="AD86" s="34"/>
      <c r="AE86" s="35">
        <f t="shared" si="209"/>
        <v>0.0</v>
      </c>
      <c r="AF86" s="34"/>
      <c r="AG86" s="35">
        <f t="shared" si="210"/>
        <v>0.0</v>
      </c>
      <c r="AH86" s="34"/>
      <c r="AI86" s="35">
        <f t="shared" si="211"/>
        <v>0.0</v>
      </c>
      <c r="AJ86" s="34"/>
      <c r="AK86" s="35">
        <f t="shared" si="212"/>
        <v>0.0</v>
      </c>
      <c r="AL86" s="56"/>
      <c r="AM86" s="35">
        <f t="shared" si="213"/>
        <v>0.0</v>
      </c>
      <c r="AN86" s="34"/>
      <c r="AO86" s="35">
        <f t="shared" si="214"/>
        <v>0.0</v>
      </c>
      <c r="AP86" s="36">
        <f t="shared" si="215"/>
        <v>0.0</v>
      </c>
      <c r="AQ86" s="34"/>
      <c r="AR86" s="34"/>
      <c r="AS86" s="34"/>
      <c r="AT86" s="55">
        <f t="shared" si="216"/>
        <v>0.0</v>
      </c>
      <c r="AU86" s="37"/>
      <c r="AV86" s="38"/>
      <c r="AW86" s="38"/>
      <c r="AX86" s="38"/>
      <c r="AY86" s="38"/>
      <c r="AZ86" s="39" t="e">
        <f>VLOOKUP(C86,Employees!D:H,5,FALSE)</f>
        <v>#N/A</v>
      </c>
      <c r="BA86" s="38">
        <f t="shared" si="166"/>
        <v>0.0</v>
      </c>
      <c r="BB86" s="38">
        <f t="shared" si="167"/>
        <v>0.0</v>
      </c>
      <c r="BC86" s="38">
        <f t="shared" si="168"/>
        <v>0.0</v>
      </c>
      <c r="BD86" s="38">
        <f t="shared" si="169"/>
        <v>0.0</v>
      </c>
      <c r="BE86" s="38">
        <f t="shared" si="170"/>
        <v>0.0</v>
      </c>
      <c r="BF86" s="38">
        <f t="shared" si="171"/>
        <v>0.0</v>
      </c>
      <c r="BG86" s="38">
        <f t="shared" si="172"/>
        <v>0.0</v>
      </c>
      <c r="BH86" s="38">
        <f t="shared" si="173"/>
        <v>0.0</v>
      </c>
      <c r="BI86" s="38">
        <f t="shared" si="174"/>
        <v>0.0</v>
      </c>
      <c r="BJ86" s="38">
        <f t="shared" si="175"/>
        <v>0.0</v>
      </c>
      <c r="BK86" s="38">
        <f t="shared" si="176"/>
        <v>0.0</v>
      </c>
      <c r="BL86" s="38">
        <f t="shared" si="177"/>
        <v>0.0</v>
      </c>
      <c r="BM86" s="38">
        <f t="shared" si="178"/>
        <v>0.0</v>
      </c>
      <c r="BN86" s="38">
        <f t="shared" si="179"/>
        <v>0.0</v>
      </c>
      <c r="BO86" s="38">
        <f t="shared" si="180"/>
        <v>0.0</v>
      </c>
      <c r="BP86" s="38">
        <f t="shared" si="181"/>
        <v>0.0</v>
      </c>
      <c r="BQ86" s="38">
        <f t="shared" si="182"/>
        <v>0.0</v>
      </c>
      <c r="BR86" s="38">
        <f t="shared" si="183"/>
        <v>0.0</v>
      </c>
      <c r="BS86" s="38">
        <f t="shared" si="184"/>
        <v>0.0</v>
      </c>
      <c r="BT86" s="38">
        <f t="shared" si="185"/>
        <v>0.0</v>
      </c>
      <c r="BU86" s="38">
        <f t="shared" si="186"/>
        <v>0.0</v>
      </c>
      <c r="BV86" s="38">
        <f t="shared" si="187"/>
        <v>0.0</v>
      </c>
      <c r="BW86" s="38">
        <f t="shared" si="188"/>
        <v>0.0</v>
      </c>
      <c r="BX86" s="38">
        <f t="shared" si="189"/>
        <v>0.0</v>
      </c>
      <c r="BY86" s="38">
        <f t="shared" si="190"/>
        <v>0.0</v>
      </c>
      <c r="BZ86" s="38">
        <f t="shared" si="191"/>
        <v>0.0</v>
      </c>
      <c r="CA86" s="38">
        <f t="shared" si="192"/>
        <v>0.0</v>
      </c>
      <c r="CB86" s="38">
        <f t="shared" si="193"/>
        <v>0.0</v>
      </c>
      <c r="CC86" s="38">
        <f t="shared" si="194"/>
        <v>0.0</v>
      </c>
      <c r="CD86" s="38">
        <f t="shared" si="195"/>
        <v>0.0</v>
      </c>
      <c r="CE86" s="38">
        <f t="shared" si="196"/>
        <v>0.0</v>
      </c>
      <c r="CF86" s="38">
        <f t="shared" si="197"/>
        <v>0.0</v>
      </c>
      <c r="CG86" s="38">
        <f t="shared" si="198"/>
        <v>0.0</v>
      </c>
      <c r="CH86" s="38">
        <f t="shared" si="199"/>
        <v>0.0</v>
      </c>
      <c r="CI86" s="38">
        <f t="shared" si="200"/>
        <v>0.0</v>
      </c>
      <c r="CJ86" s="38"/>
      <c r="CK86" s="13">
        <f t="shared" si="165"/>
        <v>0.0</v>
      </c>
    </row>
    <row r="87" spans="8:8" ht="47.0" customHeight="1">
      <c r="A87" s="27" t="str">
        <f t="shared" si="164"/>
        <v/>
      </c>
      <c r="B87" s="28"/>
      <c r="C87" s="50"/>
      <c r="D87" s="48"/>
      <c r="E87" s="47"/>
      <c r="F87" s="31">
        <f t="shared" si="201"/>
        <v>0.0</v>
      </c>
      <c r="G87" s="47"/>
      <c r="H87" s="48"/>
      <c r="I87" s="31">
        <f t="shared" si="202"/>
        <v>0.0</v>
      </c>
      <c r="J87" s="48"/>
      <c r="K87" s="48"/>
      <c r="L87" s="31">
        <f t="shared" si="203"/>
        <v>0.0</v>
      </c>
      <c r="M87" s="47"/>
      <c r="N87" s="47"/>
      <c r="O87" s="31">
        <f t="shared" si="204"/>
        <v>0.0</v>
      </c>
      <c r="P87" s="48"/>
      <c r="Q87" s="48"/>
      <c r="R87" s="31">
        <f t="shared" si="205"/>
        <v>0.0</v>
      </c>
      <c r="S87" s="48"/>
      <c r="T87" s="48"/>
      <c r="U87" s="31">
        <f t="shared" si="206"/>
        <v>0.0</v>
      </c>
      <c r="V87" s="47"/>
      <c r="W87" s="48"/>
      <c r="X87" s="31">
        <f t="shared" si="207"/>
        <v>0.0</v>
      </c>
      <c r="Y87" s="31"/>
      <c r="Z87" s="31"/>
      <c r="AA87" s="31"/>
      <c r="AB87" s="55">
        <f t="shared" si="208"/>
        <v>0.0</v>
      </c>
      <c r="AC87" s="33"/>
      <c r="AD87" s="34"/>
      <c r="AE87" s="35">
        <f t="shared" si="209"/>
        <v>0.0</v>
      </c>
      <c r="AF87" s="34"/>
      <c r="AG87" s="35">
        <f t="shared" si="210"/>
        <v>0.0</v>
      </c>
      <c r="AH87" s="34"/>
      <c r="AI87" s="35">
        <f t="shared" si="211"/>
        <v>0.0</v>
      </c>
      <c r="AJ87" s="34"/>
      <c r="AK87" s="35">
        <f t="shared" si="212"/>
        <v>0.0</v>
      </c>
      <c r="AL87" s="56"/>
      <c r="AM87" s="35">
        <f t="shared" si="213"/>
        <v>0.0</v>
      </c>
      <c r="AN87" s="34"/>
      <c r="AO87" s="35">
        <f t="shared" si="214"/>
        <v>0.0</v>
      </c>
      <c r="AP87" s="36">
        <f t="shared" si="215"/>
        <v>0.0</v>
      </c>
      <c r="AQ87" s="34"/>
      <c r="AR87" s="34"/>
      <c r="AS87" s="34"/>
      <c r="AT87" s="55">
        <f t="shared" si="216"/>
        <v>0.0</v>
      </c>
      <c r="AU87" s="37"/>
      <c r="AV87" s="38"/>
      <c r="AW87" s="38"/>
      <c r="AX87" s="38"/>
      <c r="AY87" s="38"/>
      <c r="AZ87" s="39" t="e">
        <f>VLOOKUP(C87,Employees!D:H,5,FALSE)</f>
        <v>#N/A</v>
      </c>
      <c r="BA87" s="38">
        <f t="shared" si="166"/>
        <v>0.0</v>
      </c>
      <c r="BB87" s="38">
        <f t="shared" si="167"/>
        <v>0.0</v>
      </c>
      <c r="BC87" s="38">
        <f t="shared" si="168"/>
        <v>0.0</v>
      </c>
      <c r="BD87" s="38">
        <f t="shared" si="169"/>
        <v>0.0</v>
      </c>
      <c r="BE87" s="38">
        <f t="shared" si="170"/>
        <v>0.0</v>
      </c>
      <c r="BF87" s="38">
        <f t="shared" si="171"/>
        <v>0.0</v>
      </c>
      <c r="BG87" s="38">
        <f t="shared" si="172"/>
        <v>0.0</v>
      </c>
      <c r="BH87" s="38">
        <f t="shared" si="173"/>
        <v>0.0</v>
      </c>
      <c r="BI87" s="38">
        <f t="shared" si="174"/>
        <v>0.0</v>
      </c>
      <c r="BJ87" s="38">
        <f t="shared" si="175"/>
        <v>0.0</v>
      </c>
      <c r="BK87" s="38">
        <f t="shared" si="176"/>
        <v>0.0</v>
      </c>
      <c r="BL87" s="38">
        <f t="shared" si="177"/>
        <v>0.0</v>
      </c>
      <c r="BM87" s="38">
        <f t="shared" si="178"/>
        <v>0.0</v>
      </c>
      <c r="BN87" s="38">
        <f t="shared" si="179"/>
        <v>0.0</v>
      </c>
      <c r="BO87" s="38">
        <f t="shared" si="180"/>
        <v>0.0</v>
      </c>
      <c r="BP87" s="38">
        <f t="shared" si="181"/>
        <v>0.0</v>
      </c>
      <c r="BQ87" s="38">
        <f t="shared" si="182"/>
        <v>0.0</v>
      </c>
      <c r="BR87" s="38">
        <f t="shared" si="183"/>
        <v>0.0</v>
      </c>
      <c r="BS87" s="38">
        <f t="shared" si="184"/>
        <v>0.0</v>
      </c>
      <c r="BT87" s="38">
        <f t="shared" si="185"/>
        <v>0.0</v>
      </c>
      <c r="BU87" s="38">
        <f t="shared" si="186"/>
        <v>0.0</v>
      </c>
      <c r="BV87" s="38">
        <f t="shared" si="187"/>
        <v>0.0</v>
      </c>
      <c r="BW87" s="38">
        <f t="shared" si="188"/>
        <v>0.0</v>
      </c>
      <c r="BX87" s="38">
        <f t="shared" si="189"/>
        <v>0.0</v>
      </c>
      <c r="BY87" s="38">
        <f t="shared" si="190"/>
        <v>0.0</v>
      </c>
      <c r="BZ87" s="38">
        <f t="shared" si="191"/>
        <v>0.0</v>
      </c>
      <c r="CA87" s="38">
        <f t="shared" si="192"/>
        <v>0.0</v>
      </c>
      <c r="CB87" s="38">
        <f t="shared" si="193"/>
        <v>0.0</v>
      </c>
      <c r="CC87" s="38">
        <f t="shared" si="194"/>
        <v>0.0</v>
      </c>
      <c r="CD87" s="38">
        <f t="shared" si="195"/>
        <v>0.0</v>
      </c>
      <c r="CE87" s="38">
        <f t="shared" si="196"/>
        <v>0.0</v>
      </c>
      <c r="CF87" s="38">
        <f t="shared" si="197"/>
        <v>0.0</v>
      </c>
      <c r="CG87" s="38">
        <f t="shared" si="198"/>
        <v>0.0</v>
      </c>
      <c r="CH87" s="38">
        <f t="shared" si="199"/>
        <v>0.0</v>
      </c>
      <c r="CI87" s="38">
        <f t="shared" si="200"/>
        <v>0.0</v>
      </c>
      <c r="CJ87" s="38"/>
      <c r="CK87" s="13">
        <f t="shared" si="165"/>
        <v>0.0</v>
      </c>
    </row>
    <row r="88" spans="8:8" ht="47.0" customHeight="1">
      <c r="A88" s="27" t="str">
        <f t="shared" si="164"/>
        <v/>
      </c>
      <c r="B88" s="28"/>
      <c r="C88" s="50"/>
      <c r="D88" s="48"/>
      <c r="E88" s="47"/>
      <c r="F88" s="31">
        <f t="shared" si="201"/>
        <v>0.0</v>
      </c>
      <c r="G88" s="47"/>
      <c r="H88" s="48"/>
      <c r="I88" s="31">
        <f t="shared" si="202"/>
        <v>0.0</v>
      </c>
      <c r="J88" s="48"/>
      <c r="K88" s="48"/>
      <c r="L88" s="31">
        <f t="shared" si="203"/>
        <v>0.0</v>
      </c>
      <c r="M88" s="47"/>
      <c r="N88" s="47"/>
      <c r="O88" s="31">
        <f t="shared" si="204"/>
        <v>0.0</v>
      </c>
      <c r="P88" s="48"/>
      <c r="Q88" s="48"/>
      <c r="R88" s="31">
        <f t="shared" si="205"/>
        <v>0.0</v>
      </c>
      <c r="S88" s="48"/>
      <c r="T88" s="48"/>
      <c r="U88" s="31">
        <f t="shared" si="206"/>
        <v>0.0</v>
      </c>
      <c r="V88" s="47"/>
      <c r="W88" s="48"/>
      <c r="X88" s="31">
        <f t="shared" si="207"/>
        <v>0.0</v>
      </c>
      <c r="Y88" s="31"/>
      <c r="Z88" s="31"/>
      <c r="AA88" s="31"/>
      <c r="AB88" s="55">
        <f t="shared" si="208"/>
        <v>0.0</v>
      </c>
      <c r="AC88" s="33"/>
      <c r="AD88" s="34"/>
      <c r="AE88" s="35">
        <f t="shared" si="209"/>
        <v>0.0</v>
      </c>
      <c r="AF88" s="34"/>
      <c r="AG88" s="35">
        <f t="shared" si="210"/>
        <v>0.0</v>
      </c>
      <c r="AH88" s="34"/>
      <c r="AI88" s="35">
        <f t="shared" si="211"/>
        <v>0.0</v>
      </c>
      <c r="AJ88" s="34"/>
      <c r="AK88" s="35">
        <f t="shared" si="212"/>
        <v>0.0</v>
      </c>
      <c r="AL88" s="56"/>
      <c r="AM88" s="35">
        <f t="shared" si="213"/>
        <v>0.0</v>
      </c>
      <c r="AN88" s="34"/>
      <c r="AO88" s="35">
        <f t="shared" si="214"/>
        <v>0.0</v>
      </c>
      <c r="AP88" s="36">
        <f t="shared" si="215"/>
        <v>0.0</v>
      </c>
      <c r="AQ88" s="34"/>
      <c r="AR88" s="34"/>
      <c r="AS88" s="34"/>
      <c r="AT88" s="55">
        <f t="shared" si="216"/>
        <v>0.0</v>
      </c>
      <c r="AU88" s="37"/>
      <c r="AV88" s="38"/>
      <c r="AW88" s="38"/>
      <c r="AX88" s="38"/>
      <c r="AY88" s="38"/>
      <c r="AZ88" s="39" t="e">
        <f>VLOOKUP(C88,Employees!D:H,5,FALSE)</f>
        <v>#N/A</v>
      </c>
      <c r="BA88" s="38">
        <f t="shared" si="166"/>
        <v>0.0</v>
      </c>
      <c r="BB88" s="38">
        <f t="shared" si="167"/>
        <v>0.0</v>
      </c>
      <c r="BC88" s="38">
        <f t="shared" si="168"/>
        <v>0.0</v>
      </c>
      <c r="BD88" s="38">
        <f t="shared" si="169"/>
        <v>0.0</v>
      </c>
      <c r="BE88" s="38">
        <f t="shared" si="170"/>
        <v>0.0</v>
      </c>
      <c r="BF88" s="38">
        <f t="shared" si="171"/>
        <v>0.0</v>
      </c>
      <c r="BG88" s="38">
        <f t="shared" si="172"/>
        <v>0.0</v>
      </c>
      <c r="BH88" s="38">
        <f t="shared" si="173"/>
        <v>0.0</v>
      </c>
      <c r="BI88" s="38">
        <f t="shared" si="174"/>
        <v>0.0</v>
      </c>
      <c r="BJ88" s="38">
        <f t="shared" si="175"/>
        <v>0.0</v>
      </c>
      <c r="BK88" s="38">
        <f t="shared" si="176"/>
        <v>0.0</v>
      </c>
      <c r="BL88" s="38">
        <f t="shared" si="177"/>
        <v>0.0</v>
      </c>
      <c r="BM88" s="38">
        <f t="shared" si="178"/>
        <v>0.0</v>
      </c>
      <c r="BN88" s="38">
        <f t="shared" si="179"/>
        <v>0.0</v>
      </c>
      <c r="BO88" s="38">
        <f t="shared" si="180"/>
        <v>0.0</v>
      </c>
      <c r="BP88" s="38">
        <f t="shared" si="181"/>
        <v>0.0</v>
      </c>
      <c r="BQ88" s="38">
        <f t="shared" si="182"/>
        <v>0.0</v>
      </c>
      <c r="BR88" s="38">
        <f t="shared" si="183"/>
        <v>0.0</v>
      </c>
      <c r="BS88" s="38">
        <f t="shared" si="184"/>
        <v>0.0</v>
      </c>
      <c r="BT88" s="38">
        <f t="shared" si="185"/>
        <v>0.0</v>
      </c>
      <c r="BU88" s="38">
        <f t="shared" si="186"/>
        <v>0.0</v>
      </c>
      <c r="BV88" s="38">
        <f t="shared" si="187"/>
        <v>0.0</v>
      </c>
      <c r="BW88" s="38">
        <f t="shared" si="188"/>
        <v>0.0</v>
      </c>
      <c r="BX88" s="38">
        <f t="shared" si="189"/>
        <v>0.0</v>
      </c>
      <c r="BY88" s="38">
        <f t="shared" si="190"/>
        <v>0.0</v>
      </c>
      <c r="BZ88" s="38">
        <f t="shared" si="191"/>
        <v>0.0</v>
      </c>
      <c r="CA88" s="38">
        <f t="shared" si="192"/>
        <v>0.0</v>
      </c>
      <c r="CB88" s="38">
        <f t="shared" si="193"/>
        <v>0.0</v>
      </c>
      <c r="CC88" s="38">
        <f t="shared" si="194"/>
        <v>0.0</v>
      </c>
      <c r="CD88" s="38">
        <f t="shared" si="195"/>
        <v>0.0</v>
      </c>
      <c r="CE88" s="38">
        <f t="shared" si="196"/>
        <v>0.0</v>
      </c>
      <c r="CF88" s="38">
        <f t="shared" si="197"/>
        <v>0.0</v>
      </c>
      <c r="CG88" s="38">
        <f t="shared" si="198"/>
        <v>0.0</v>
      </c>
      <c r="CH88" s="38">
        <f t="shared" si="199"/>
        <v>0.0</v>
      </c>
      <c r="CI88" s="38">
        <f t="shared" si="200"/>
        <v>0.0</v>
      </c>
      <c r="CJ88" s="38"/>
      <c r="CK88" s="13">
        <f t="shared" si="165"/>
        <v>0.0</v>
      </c>
    </row>
    <row r="89" spans="8:8" ht="47.0" customHeight="1">
      <c r="A89" s="27" t="str">
        <f t="shared" si="164"/>
        <v/>
      </c>
      <c r="B89" s="28"/>
      <c r="C89" s="50"/>
      <c r="D89" s="48"/>
      <c r="E89" s="47"/>
      <c r="F89" s="31">
        <f t="shared" si="201"/>
        <v>0.0</v>
      </c>
      <c r="G89" s="47"/>
      <c r="H89" s="48"/>
      <c r="I89" s="31">
        <f t="shared" si="202"/>
        <v>0.0</v>
      </c>
      <c r="J89" s="48"/>
      <c r="K89" s="48"/>
      <c r="L89" s="31">
        <f t="shared" si="203"/>
        <v>0.0</v>
      </c>
      <c r="M89" s="47"/>
      <c r="N89" s="47"/>
      <c r="O89" s="31">
        <f t="shared" si="204"/>
        <v>0.0</v>
      </c>
      <c r="P89" s="48"/>
      <c r="Q89" s="48"/>
      <c r="R89" s="31">
        <f t="shared" si="205"/>
        <v>0.0</v>
      </c>
      <c r="S89" s="48"/>
      <c r="T89" s="48"/>
      <c r="U89" s="31">
        <f t="shared" si="206"/>
        <v>0.0</v>
      </c>
      <c r="V89" s="47"/>
      <c r="W89" s="48"/>
      <c r="X89" s="31">
        <f t="shared" si="207"/>
        <v>0.0</v>
      </c>
      <c r="Y89" s="31"/>
      <c r="Z89" s="31"/>
      <c r="AA89" s="31"/>
      <c r="AB89" s="55">
        <f t="shared" si="208"/>
        <v>0.0</v>
      </c>
      <c r="AC89" s="33"/>
      <c r="AD89" s="34"/>
      <c r="AE89" s="35">
        <f t="shared" si="209"/>
        <v>0.0</v>
      </c>
      <c r="AF89" s="34"/>
      <c r="AG89" s="35">
        <f t="shared" si="210"/>
        <v>0.0</v>
      </c>
      <c r="AH89" s="34"/>
      <c r="AI89" s="35">
        <f t="shared" si="211"/>
        <v>0.0</v>
      </c>
      <c r="AJ89" s="34"/>
      <c r="AK89" s="35">
        <f t="shared" si="212"/>
        <v>0.0</v>
      </c>
      <c r="AL89" s="56"/>
      <c r="AM89" s="35">
        <f t="shared" si="213"/>
        <v>0.0</v>
      </c>
      <c r="AN89" s="34"/>
      <c r="AO89" s="35">
        <f t="shared" si="214"/>
        <v>0.0</v>
      </c>
      <c r="AP89" s="36">
        <f t="shared" si="215"/>
        <v>0.0</v>
      </c>
      <c r="AQ89" s="34"/>
      <c r="AR89" s="34"/>
      <c r="AS89" s="34"/>
      <c r="AT89" s="55">
        <f t="shared" si="216"/>
        <v>0.0</v>
      </c>
      <c r="AU89" s="37"/>
      <c r="AV89" s="38"/>
      <c r="AW89" s="38"/>
      <c r="AX89" s="38"/>
      <c r="AY89" s="38"/>
      <c r="AZ89" s="39" t="e">
        <f>VLOOKUP(C89,Employees!D:H,5,FALSE)</f>
        <v>#N/A</v>
      </c>
      <c r="BA89" s="38">
        <f t="shared" si="166"/>
        <v>0.0</v>
      </c>
      <c r="BB89" s="38">
        <f t="shared" si="167"/>
        <v>0.0</v>
      </c>
      <c r="BC89" s="38">
        <f t="shared" si="168"/>
        <v>0.0</v>
      </c>
      <c r="BD89" s="38">
        <f t="shared" si="169"/>
        <v>0.0</v>
      </c>
      <c r="BE89" s="38">
        <f t="shared" si="170"/>
        <v>0.0</v>
      </c>
      <c r="BF89" s="38">
        <f t="shared" si="171"/>
        <v>0.0</v>
      </c>
      <c r="BG89" s="38">
        <f t="shared" si="172"/>
        <v>0.0</v>
      </c>
      <c r="BH89" s="38">
        <f t="shared" si="173"/>
        <v>0.0</v>
      </c>
      <c r="BI89" s="38">
        <f t="shared" si="174"/>
        <v>0.0</v>
      </c>
      <c r="BJ89" s="38">
        <f t="shared" si="175"/>
        <v>0.0</v>
      </c>
      <c r="BK89" s="38">
        <f t="shared" si="176"/>
        <v>0.0</v>
      </c>
      <c r="BL89" s="38">
        <f t="shared" si="177"/>
        <v>0.0</v>
      </c>
      <c r="BM89" s="38">
        <f t="shared" si="178"/>
        <v>0.0</v>
      </c>
      <c r="BN89" s="38">
        <f t="shared" si="179"/>
        <v>0.0</v>
      </c>
      <c r="BO89" s="38">
        <f t="shared" si="180"/>
        <v>0.0</v>
      </c>
      <c r="BP89" s="38">
        <f t="shared" si="181"/>
        <v>0.0</v>
      </c>
      <c r="BQ89" s="38">
        <f t="shared" si="182"/>
        <v>0.0</v>
      </c>
      <c r="BR89" s="38">
        <f t="shared" si="183"/>
        <v>0.0</v>
      </c>
      <c r="BS89" s="38">
        <f t="shared" si="184"/>
        <v>0.0</v>
      </c>
      <c r="BT89" s="38">
        <f t="shared" si="185"/>
        <v>0.0</v>
      </c>
      <c r="BU89" s="38">
        <f t="shared" si="186"/>
        <v>0.0</v>
      </c>
      <c r="BV89" s="38">
        <f t="shared" si="187"/>
        <v>0.0</v>
      </c>
      <c r="BW89" s="38">
        <f t="shared" si="188"/>
        <v>0.0</v>
      </c>
      <c r="BX89" s="38">
        <f t="shared" si="189"/>
        <v>0.0</v>
      </c>
      <c r="BY89" s="38">
        <f t="shared" si="190"/>
        <v>0.0</v>
      </c>
      <c r="BZ89" s="38">
        <f t="shared" si="191"/>
        <v>0.0</v>
      </c>
      <c r="CA89" s="38">
        <f t="shared" si="192"/>
        <v>0.0</v>
      </c>
      <c r="CB89" s="38">
        <f t="shared" si="193"/>
        <v>0.0</v>
      </c>
      <c r="CC89" s="38">
        <f t="shared" si="194"/>
        <v>0.0</v>
      </c>
      <c r="CD89" s="38">
        <f t="shared" si="195"/>
        <v>0.0</v>
      </c>
      <c r="CE89" s="38">
        <f t="shared" si="196"/>
        <v>0.0</v>
      </c>
      <c r="CF89" s="38">
        <f t="shared" si="197"/>
        <v>0.0</v>
      </c>
      <c r="CG89" s="38">
        <f t="shared" si="198"/>
        <v>0.0</v>
      </c>
      <c r="CH89" s="38">
        <f t="shared" si="199"/>
        <v>0.0</v>
      </c>
      <c r="CI89" s="38">
        <f t="shared" si="200"/>
        <v>0.0</v>
      </c>
      <c r="CJ89" s="38"/>
      <c r="CK89" s="13">
        <f t="shared" si="165"/>
        <v>0.0</v>
      </c>
    </row>
    <row r="90" spans="8:8" ht="47.0" customHeight="1">
      <c r="A90" s="27" t="str">
        <f t="shared" si="164"/>
        <v/>
      </c>
      <c r="B90" s="28"/>
      <c r="C90" s="50"/>
      <c r="D90" s="48"/>
      <c r="E90" s="47"/>
      <c r="F90" s="31">
        <f t="shared" si="201"/>
        <v>0.0</v>
      </c>
      <c r="G90" s="47"/>
      <c r="H90" s="48"/>
      <c r="I90" s="31">
        <f t="shared" si="202"/>
        <v>0.0</v>
      </c>
      <c r="J90" s="48"/>
      <c r="K90" s="48"/>
      <c r="L90" s="31">
        <f t="shared" si="203"/>
        <v>0.0</v>
      </c>
      <c r="M90" s="47"/>
      <c r="N90" s="47"/>
      <c r="O90" s="31">
        <f t="shared" si="204"/>
        <v>0.0</v>
      </c>
      <c r="P90" s="48"/>
      <c r="Q90" s="48"/>
      <c r="R90" s="31">
        <f t="shared" si="205"/>
        <v>0.0</v>
      </c>
      <c r="S90" s="48"/>
      <c r="T90" s="48"/>
      <c r="U90" s="31">
        <f t="shared" si="206"/>
        <v>0.0</v>
      </c>
      <c r="V90" s="47"/>
      <c r="W90" s="48"/>
      <c r="X90" s="31">
        <f t="shared" si="207"/>
        <v>0.0</v>
      </c>
      <c r="Y90" s="31"/>
      <c r="Z90" s="31"/>
      <c r="AA90" s="31"/>
      <c r="AB90" s="55">
        <f t="shared" si="208"/>
        <v>0.0</v>
      </c>
      <c r="AC90" s="33"/>
      <c r="AD90" s="34"/>
      <c r="AE90" s="35">
        <f t="shared" si="209"/>
        <v>0.0</v>
      </c>
      <c r="AF90" s="34"/>
      <c r="AG90" s="35">
        <f t="shared" si="210"/>
        <v>0.0</v>
      </c>
      <c r="AH90" s="34"/>
      <c r="AI90" s="35">
        <f t="shared" si="211"/>
        <v>0.0</v>
      </c>
      <c r="AJ90" s="34"/>
      <c r="AK90" s="35">
        <f t="shared" si="212"/>
        <v>0.0</v>
      </c>
      <c r="AL90" s="56"/>
      <c r="AM90" s="35">
        <f t="shared" si="213"/>
        <v>0.0</v>
      </c>
      <c r="AN90" s="34"/>
      <c r="AO90" s="35">
        <f t="shared" si="214"/>
        <v>0.0</v>
      </c>
      <c r="AP90" s="36">
        <f t="shared" si="215"/>
        <v>0.0</v>
      </c>
      <c r="AQ90" s="34"/>
      <c r="AR90" s="34"/>
      <c r="AS90" s="34"/>
      <c r="AT90" s="55">
        <f t="shared" si="216"/>
        <v>0.0</v>
      </c>
      <c r="AU90" s="37"/>
      <c r="AV90" s="38"/>
      <c r="AW90" s="38"/>
      <c r="AX90" s="38"/>
      <c r="AY90" s="38"/>
      <c r="AZ90" s="39" t="e">
        <f>VLOOKUP(C90,Employees!D:H,5,FALSE)</f>
        <v>#N/A</v>
      </c>
      <c r="BA90" s="38">
        <f t="shared" si="166"/>
        <v>0.0</v>
      </c>
      <c r="BB90" s="38">
        <f t="shared" si="167"/>
        <v>0.0</v>
      </c>
      <c r="BC90" s="38">
        <f t="shared" si="168"/>
        <v>0.0</v>
      </c>
      <c r="BD90" s="38">
        <f t="shared" si="169"/>
        <v>0.0</v>
      </c>
      <c r="BE90" s="38">
        <f t="shared" si="170"/>
        <v>0.0</v>
      </c>
      <c r="BF90" s="38">
        <f t="shared" si="171"/>
        <v>0.0</v>
      </c>
      <c r="BG90" s="38">
        <f t="shared" si="172"/>
        <v>0.0</v>
      </c>
      <c r="BH90" s="38">
        <f t="shared" si="173"/>
        <v>0.0</v>
      </c>
      <c r="BI90" s="38">
        <f t="shared" si="174"/>
        <v>0.0</v>
      </c>
      <c r="BJ90" s="38">
        <f t="shared" si="175"/>
        <v>0.0</v>
      </c>
      <c r="BK90" s="38">
        <f t="shared" si="176"/>
        <v>0.0</v>
      </c>
      <c r="BL90" s="38">
        <f t="shared" si="177"/>
        <v>0.0</v>
      </c>
      <c r="BM90" s="38">
        <f t="shared" si="178"/>
        <v>0.0</v>
      </c>
      <c r="BN90" s="38">
        <f t="shared" si="179"/>
        <v>0.0</v>
      </c>
      <c r="BO90" s="38">
        <f t="shared" si="180"/>
        <v>0.0</v>
      </c>
      <c r="BP90" s="38">
        <f t="shared" si="181"/>
        <v>0.0</v>
      </c>
      <c r="BQ90" s="38">
        <f t="shared" si="182"/>
        <v>0.0</v>
      </c>
      <c r="BR90" s="38">
        <f t="shared" si="183"/>
        <v>0.0</v>
      </c>
      <c r="BS90" s="38">
        <f t="shared" si="184"/>
        <v>0.0</v>
      </c>
      <c r="BT90" s="38">
        <f t="shared" si="185"/>
        <v>0.0</v>
      </c>
      <c r="BU90" s="38">
        <f t="shared" si="186"/>
        <v>0.0</v>
      </c>
      <c r="BV90" s="38">
        <f t="shared" si="187"/>
        <v>0.0</v>
      </c>
      <c r="BW90" s="38">
        <f t="shared" si="188"/>
        <v>0.0</v>
      </c>
      <c r="BX90" s="38">
        <f t="shared" si="189"/>
        <v>0.0</v>
      </c>
      <c r="BY90" s="38">
        <f t="shared" si="190"/>
        <v>0.0</v>
      </c>
      <c r="BZ90" s="38">
        <f t="shared" si="191"/>
        <v>0.0</v>
      </c>
      <c r="CA90" s="38">
        <f t="shared" si="192"/>
        <v>0.0</v>
      </c>
      <c r="CB90" s="38">
        <f t="shared" si="193"/>
        <v>0.0</v>
      </c>
      <c r="CC90" s="38">
        <f t="shared" si="194"/>
        <v>0.0</v>
      </c>
      <c r="CD90" s="38">
        <f t="shared" si="195"/>
        <v>0.0</v>
      </c>
      <c r="CE90" s="38">
        <f t="shared" si="196"/>
        <v>0.0</v>
      </c>
      <c r="CF90" s="38">
        <f t="shared" si="197"/>
        <v>0.0</v>
      </c>
      <c r="CG90" s="38">
        <f t="shared" si="198"/>
        <v>0.0</v>
      </c>
      <c r="CH90" s="38">
        <f t="shared" si="199"/>
        <v>0.0</v>
      </c>
      <c r="CI90" s="38">
        <f t="shared" si="200"/>
        <v>0.0</v>
      </c>
      <c r="CJ90" s="38"/>
      <c r="CK90" s="13">
        <f t="shared" si="165"/>
        <v>0.0</v>
      </c>
    </row>
    <row r="91" spans="8:8" ht="47.0" customHeight="1">
      <c r="A91" s="27" t="str">
        <f t="shared" si="164"/>
        <v/>
      </c>
      <c r="B91" s="28"/>
      <c r="C91" s="50"/>
      <c r="D91" s="48"/>
      <c r="E91" s="47"/>
      <c r="F91" s="31">
        <f t="shared" si="201"/>
        <v>0.0</v>
      </c>
      <c r="G91" s="47"/>
      <c r="H91" s="48"/>
      <c r="I91" s="31">
        <f t="shared" si="202"/>
        <v>0.0</v>
      </c>
      <c r="J91" s="48"/>
      <c r="K91" s="48"/>
      <c r="L91" s="31">
        <f t="shared" si="203"/>
        <v>0.0</v>
      </c>
      <c r="M91" s="47"/>
      <c r="N91" s="47"/>
      <c r="O91" s="31">
        <f t="shared" si="204"/>
        <v>0.0</v>
      </c>
      <c r="P91" s="48"/>
      <c r="Q91" s="48"/>
      <c r="R91" s="31">
        <f t="shared" si="205"/>
        <v>0.0</v>
      </c>
      <c r="S91" s="48"/>
      <c r="T91" s="48"/>
      <c r="U91" s="31">
        <f t="shared" si="206"/>
        <v>0.0</v>
      </c>
      <c r="V91" s="47"/>
      <c r="W91" s="48"/>
      <c r="X91" s="31">
        <f t="shared" si="207"/>
        <v>0.0</v>
      </c>
      <c r="Y91" s="31"/>
      <c r="Z91" s="31"/>
      <c r="AA91" s="31"/>
      <c r="AB91" s="55">
        <f t="shared" si="208"/>
        <v>0.0</v>
      </c>
      <c r="AC91" s="33"/>
      <c r="AD91" s="34"/>
      <c r="AE91" s="35">
        <f t="shared" si="209"/>
        <v>0.0</v>
      </c>
      <c r="AF91" s="34"/>
      <c r="AG91" s="35">
        <f t="shared" si="210"/>
        <v>0.0</v>
      </c>
      <c r="AH91" s="34"/>
      <c r="AI91" s="35">
        <f t="shared" si="211"/>
        <v>0.0</v>
      </c>
      <c r="AJ91" s="34"/>
      <c r="AK91" s="35">
        <f t="shared" si="212"/>
        <v>0.0</v>
      </c>
      <c r="AL91" s="56"/>
      <c r="AM91" s="35">
        <f t="shared" si="213"/>
        <v>0.0</v>
      </c>
      <c r="AN91" s="34"/>
      <c r="AO91" s="35">
        <f t="shared" si="214"/>
        <v>0.0</v>
      </c>
      <c r="AP91" s="36">
        <f t="shared" si="215"/>
        <v>0.0</v>
      </c>
      <c r="AQ91" s="34"/>
      <c r="AR91" s="34"/>
      <c r="AS91" s="34"/>
      <c r="AT91" s="55">
        <f t="shared" si="216"/>
        <v>0.0</v>
      </c>
      <c r="AU91" s="37"/>
      <c r="AV91" s="38"/>
      <c r="AW91" s="38"/>
      <c r="AX91" s="38"/>
      <c r="AY91" s="38"/>
      <c r="AZ91" s="39" t="e">
        <f>VLOOKUP(C91,Employees!D:H,5,FALSE)</f>
        <v>#N/A</v>
      </c>
      <c r="BA91" s="38">
        <f t="shared" si="166"/>
        <v>0.0</v>
      </c>
      <c r="BB91" s="38">
        <f t="shared" si="167"/>
        <v>0.0</v>
      </c>
      <c r="BC91" s="38">
        <f t="shared" si="168"/>
        <v>0.0</v>
      </c>
      <c r="BD91" s="38">
        <f t="shared" si="169"/>
        <v>0.0</v>
      </c>
      <c r="BE91" s="38">
        <f t="shared" si="170"/>
        <v>0.0</v>
      </c>
      <c r="BF91" s="38">
        <f t="shared" si="171"/>
        <v>0.0</v>
      </c>
      <c r="BG91" s="38">
        <f t="shared" si="172"/>
        <v>0.0</v>
      </c>
      <c r="BH91" s="38">
        <f t="shared" si="173"/>
        <v>0.0</v>
      </c>
      <c r="BI91" s="38">
        <f t="shared" si="174"/>
        <v>0.0</v>
      </c>
      <c r="BJ91" s="38">
        <f t="shared" si="175"/>
        <v>0.0</v>
      </c>
      <c r="BK91" s="38">
        <f t="shared" si="176"/>
        <v>0.0</v>
      </c>
      <c r="BL91" s="38">
        <f t="shared" si="177"/>
        <v>0.0</v>
      </c>
      <c r="BM91" s="38">
        <f t="shared" si="178"/>
        <v>0.0</v>
      </c>
      <c r="BN91" s="38">
        <f t="shared" si="179"/>
        <v>0.0</v>
      </c>
      <c r="BO91" s="38">
        <f t="shared" si="180"/>
        <v>0.0</v>
      </c>
      <c r="BP91" s="38">
        <f t="shared" si="181"/>
        <v>0.0</v>
      </c>
      <c r="BQ91" s="38">
        <f t="shared" si="182"/>
        <v>0.0</v>
      </c>
      <c r="BR91" s="38">
        <f t="shared" si="183"/>
        <v>0.0</v>
      </c>
      <c r="BS91" s="38">
        <f t="shared" si="184"/>
        <v>0.0</v>
      </c>
      <c r="BT91" s="38">
        <f t="shared" si="185"/>
        <v>0.0</v>
      </c>
      <c r="BU91" s="38">
        <f t="shared" si="186"/>
        <v>0.0</v>
      </c>
      <c r="BV91" s="38">
        <f t="shared" si="187"/>
        <v>0.0</v>
      </c>
      <c r="BW91" s="38">
        <f t="shared" si="188"/>
        <v>0.0</v>
      </c>
      <c r="BX91" s="38">
        <f t="shared" si="189"/>
        <v>0.0</v>
      </c>
      <c r="BY91" s="38">
        <f t="shared" si="190"/>
        <v>0.0</v>
      </c>
      <c r="BZ91" s="38">
        <f t="shared" si="191"/>
        <v>0.0</v>
      </c>
      <c r="CA91" s="38">
        <f t="shared" si="192"/>
        <v>0.0</v>
      </c>
      <c r="CB91" s="38">
        <f t="shared" si="193"/>
        <v>0.0</v>
      </c>
      <c r="CC91" s="38">
        <f t="shared" si="194"/>
        <v>0.0</v>
      </c>
      <c r="CD91" s="38">
        <f t="shared" si="195"/>
        <v>0.0</v>
      </c>
      <c r="CE91" s="38">
        <f t="shared" si="196"/>
        <v>0.0</v>
      </c>
      <c r="CF91" s="38">
        <f t="shared" si="197"/>
        <v>0.0</v>
      </c>
      <c r="CG91" s="38">
        <f t="shared" si="198"/>
        <v>0.0</v>
      </c>
      <c r="CH91" s="38">
        <f t="shared" si="199"/>
        <v>0.0</v>
      </c>
      <c r="CI91" s="38">
        <f t="shared" si="200"/>
        <v>0.0</v>
      </c>
      <c r="CJ91" s="38"/>
      <c r="CK91" s="13">
        <f t="shared" si="165"/>
        <v>0.0</v>
      </c>
    </row>
    <row r="92" spans="8:8" ht="47.0" customHeight="1">
      <c r="A92" s="27" t="str">
        <f t="shared" si="164"/>
        <v/>
      </c>
      <c r="B92" s="28"/>
      <c r="C92" s="50"/>
      <c r="D92" s="48"/>
      <c r="E92" s="47"/>
      <c r="F92" s="31">
        <f t="shared" si="201"/>
        <v>0.0</v>
      </c>
      <c r="G92" s="47"/>
      <c r="H92" s="48"/>
      <c r="I92" s="31">
        <f t="shared" si="202"/>
        <v>0.0</v>
      </c>
      <c r="J92" s="48"/>
      <c r="K92" s="48"/>
      <c r="L92" s="31">
        <f t="shared" si="203"/>
        <v>0.0</v>
      </c>
      <c r="M92" s="47"/>
      <c r="N92" s="47"/>
      <c r="O92" s="31">
        <f t="shared" si="204"/>
        <v>0.0</v>
      </c>
      <c r="P92" s="48"/>
      <c r="Q92" s="48"/>
      <c r="R92" s="31">
        <f t="shared" si="205"/>
        <v>0.0</v>
      </c>
      <c r="S92" s="48"/>
      <c r="T92" s="48"/>
      <c r="U92" s="31">
        <f t="shared" si="206"/>
        <v>0.0</v>
      </c>
      <c r="V92" s="47"/>
      <c r="W92" s="48"/>
      <c r="X92" s="31">
        <f t="shared" si="207"/>
        <v>0.0</v>
      </c>
      <c r="Y92" s="31"/>
      <c r="Z92" s="31"/>
      <c r="AA92" s="31"/>
      <c r="AB92" s="55">
        <f t="shared" si="208"/>
        <v>0.0</v>
      </c>
      <c r="AC92" s="33"/>
      <c r="AD92" s="34"/>
      <c r="AE92" s="35">
        <f t="shared" si="209"/>
        <v>0.0</v>
      </c>
      <c r="AF92" s="34"/>
      <c r="AG92" s="35">
        <f t="shared" si="210"/>
        <v>0.0</v>
      </c>
      <c r="AH92" s="34"/>
      <c r="AI92" s="35">
        <f t="shared" si="211"/>
        <v>0.0</v>
      </c>
      <c r="AJ92" s="34"/>
      <c r="AK92" s="35">
        <f t="shared" si="212"/>
        <v>0.0</v>
      </c>
      <c r="AL92" s="56"/>
      <c r="AM92" s="35">
        <f t="shared" si="213"/>
        <v>0.0</v>
      </c>
      <c r="AN92" s="34"/>
      <c r="AO92" s="35">
        <f t="shared" si="214"/>
        <v>0.0</v>
      </c>
      <c r="AP92" s="36">
        <f t="shared" si="215"/>
        <v>0.0</v>
      </c>
      <c r="AQ92" s="34"/>
      <c r="AR92" s="34"/>
      <c r="AS92" s="34"/>
      <c r="AT92" s="55">
        <f t="shared" si="216"/>
        <v>0.0</v>
      </c>
      <c r="AU92" s="37"/>
      <c r="AV92" s="38"/>
      <c r="AW92" s="38"/>
      <c r="AX92" s="38"/>
      <c r="AY92" s="38"/>
      <c r="AZ92" s="39" t="e">
        <f>VLOOKUP(C92,Employees!D:H,5,FALSE)</f>
        <v>#N/A</v>
      </c>
      <c r="BA92" s="38">
        <f t="shared" si="166"/>
        <v>0.0</v>
      </c>
      <c r="BB92" s="38">
        <f t="shared" si="167"/>
        <v>0.0</v>
      </c>
      <c r="BC92" s="38">
        <f t="shared" si="168"/>
        <v>0.0</v>
      </c>
      <c r="BD92" s="38">
        <f t="shared" si="169"/>
        <v>0.0</v>
      </c>
      <c r="BE92" s="38">
        <f t="shared" si="170"/>
        <v>0.0</v>
      </c>
      <c r="BF92" s="38">
        <f t="shared" si="171"/>
        <v>0.0</v>
      </c>
      <c r="BG92" s="38">
        <f t="shared" si="172"/>
        <v>0.0</v>
      </c>
      <c r="BH92" s="38">
        <f t="shared" si="173"/>
        <v>0.0</v>
      </c>
      <c r="BI92" s="38">
        <f t="shared" si="174"/>
        <v>0.0</v>
      </c>
      <c r="BJ92" s="38">
        <f t="shared" si="175"/>
        <v>0.0</v>
      </c>
      <c r="BK92" s="38">
        <f t="shared" si="176"/>
        <v>0.0</v>
      </c>
      <c r="BL92" s="38">
        <f t="shared" si="177"/>
        <v>0.0</v>
      </c>
      <c r="BM92" s="38">
        <f t="shared" si="178"/>
        <v>0.0</v>
      </c>
      <c r="BN92" s="38">
        <f t="shared" si="179"/>
        <v>0.0</v>
      </c>
      <c r="BO92" s="38">
        <f t="shared" si="180"/>
        <v>0.0</v>
      </c>
      <c r="BP92" s="38">
        <f t="shared" si="181"/>
        <v>0.0</v>
      </c>
      <c r="BQ92" s="38">
        <f t="shared" si="182"/>
        <v>0.0</v>
      </c>
      <c r="BR92" s="38">
        <f t="shared" si="183"/>
        <v>0.0</v>
      </c>
      <c r="BS92" s="38">
        <f t="shared" si="184"/>
        <v>0.0</v>
      </c>
      <c r="BT92" s="38">
        <f t="shared" si="185"/>
        <v>0.0</v>
      </c>
      <c r="BU92" s="38">
        <f t="shared" si="186"/>
        <v>0.0</v>
      </c>
      <c r="BV92" s="38">
        <f t="shared" si="187"/>
        <v>0.0</v>
      </c>
      <c r="BW92" s="38">
        <f t="shared" si="188"/>
        <v>0.0</v>
      </c>
      <c r="BX92" s="38">
        <f t="shared" si="189"/>
        <v>0.0</v>
      </c>
      <c r="BY92" s="38">
        <f t="shared" si="190"/>
        <v>0.0</v>
      </c>
      <c r="BZ92" s="38">
        <f t="shared" si="191"/>
        <v>0.0</v>
      </c>
      <c r="CA92" s="38">
        <f t="shared" si="192"/>
        <v>0.0</v>
      </c>
      <c r="CB92" s="38">
        <f t="shared" si="193"/>
        <v>0.0</v>
      </c>
      <c r="CC92" s="38">
        <f t="shared" si="194"/>
        <v>0.0</v>
      </c>
      <c r="CD92" s="38">
        <f t="shared" si="195"/>
        <v>0.0</v>
      </c>
      <c r="CE92" s="38">
        <f t="shared" si="196"/>
        <v>0.0</v>
      </c>
      <c r="CF92" s="38">
        <f t="shared" si="197"/>
        <v>0.0</v>
      </c>
      <c r="CG92" s="38">
        <f t="shared" si="198"/>
        <v>0.0</v>
      </c>
      <c r="CH92" s="38">
        <f t="shared" si="199"/>
        <v>0.0</v>
      </c>
      <c r="CI92" s="38">
        <f t="shared" si="200"/>
        <v>0.0</v>
      </c>
      <c r="CJ92" s="38"/>
      <c r="CK92" s="13">
        <f t="shared" si="165"/>
        <v>0.0</v>
      </c>
    </row>
    <row r="93" spans="8:8" ht="47.0" customHeight="1">
      <c r="A93" s="27" t="str">
        <f t="shared" si="164"/>
        <v/>
      </c>
      <c r="B93" s="28"/>
      <c r="C93" s="50"/>
      <c r="D93" s="48"/>
      <c r="E93" s="47"/>
      <c r="F93" s="31">
        <f t="shared" si="201"/>
        <v>0.0</v>
      </c>
      <c r="G93" s="47"/>
      <c r="H93" s="48"/>
      <c r="I93" s="31">
        <f t="shared" si="202"/>
        <v>0.0</v>
      </c>
      <c r="J93" s="48"/>
      <c r="K93" s="48"/>
      <c r="L93" s="31">
        <f t="shared" si="203"/>
        <v>0.0</v>
      </c>
      <c r="M93" s="47"/>
      <c r="N93" s="47"/>
      <c r="O93" s="31">
        <f t="shared" si="204"/>
        <v>0.0</v>
      </c>
      <c r="P93" s="48"/>
      <c r="Q93" s="48"/>
      <c r="R93" s="31">
        <f t="shared" si="205"/>
        <v>0.0</v>
      </c>
      <c r="S93" s="48"/>
      <c r="T93" s="48"/>
      <c r="U93" s="31">
        <f t="shared" si="206"/>
        <v>0.0</v>
      </c>
      <c r="V93" s="47"/>
      <c r="W93" s="48"/>
      <c r="X93" s="31">
        <f t="shared" si="207"/>
        <v>0.0</v>
      </c>
      <c r="Y93" s="31"/>
      <c r="Z93" s="31"/>
      <c r="AA93" s="31"/>
      <c r="AB93" s="55">
        <f t="shared" si="208"/>
        <v>0.0</v>
      </c>
      <c r="AC93" s="33"/>
      <c r="AD93" s="34"/>
      <c r="AE93" s="35">
        <f t="shared" si="209"/>
        <v>0.0</v>
      </c>
      <c r="AF93" s="34"/>
      <c r="AG93" s="35">
        <f t="shared" si="210"/>
        <v>0.0</v>
      </c>
      <c r="AH93" s="34"/>
      <c r="AI93" s="35">
        <f t="shared" si="211"/>
        <v>0.0</v>
      </c>
      <c r="AJ93" s="34"/>
      <c r="AK93" s="35">
        <f t="shared" si="212"/>
        <v>0.0</v>
      </c>
      <c r="AL93" s="56"/>
      <c r="AM93" s="35">
        <f t="shared" si="213"/>
        <v>0.0</v>
      </c>
      <c r="AN93" s="34"/>
      <c r="AO93" s="35">
        <f t="shared" si="214"/>
        <v>0.0</v>
      </c>
      <c r="AP93" s="36">
        <f t="shared" si="215"/>
        <v>0.0</v>
      </c>
      <c r="AQ93" s="34"/>
      <c r="AR93" s="34"/>
      <c r="AS93" s="34"/>
      <c r="AT93" s="55">
        <f t="shared" si="216"/>
        <v>0.0</v>
      </c>
      <c r="AU93" s="37"/>
      <c r="AV93" s="38"/>
      <c r="AW93" s="38"/>
      <c r="AX93" s="38"/>
      <c r="AY93" s="38"/>
      <c r="AZ93" s="39" t="e">
        <f>VLOOKUP(C93,Employees!D:H,5,FALSE)</f>
        <v>#N/A</v>
      </c>
      <c r="BA93" s="38">
        <f t="shared" si="166"/>
        <v>0.0</v>
      </c>
      <c r="BB93" s="38">
        <f t="shared" si="167"/>
        <v>0.0</v>
      </c>
      <c r="BC93" s="38">
        <f t="shared" si="168"/>
        <v>0.0</v>
      </c>
      <c r="BD93" s="38">
        <f t="shared" si="169"/>
        <v>0.0</v>
      </c>
      <c r="BE93" s="38">
        <f t="shared" si="170"/>
        <v>0.0</v>
      </c>
      <c r="BF93" s="38">
        <f t="shared" si="171"/>
        <v>0.0</v>
      </c>
      <c r="BG93" s="38">
        <f t="shared" si="172"/>
        <v>0.0</v>
      </c>
      <c r="BH93" s="38">
        <f t="shared" si="173"/>
        <v>0.0</v>
      </c>
      <c r="BI93" s="38">
        <f t="shared" si="174"/>
        <v>0.0</v>
      </c>
      <c r="BJ93" s="38">
        <f t="shared" si="175"/>
        <v>0.0</v>
      </c>
      <c r="BK93" s="38">
        <f t="shared" si="176"/>
        <v>0.0</v>
      </c>
      <c r="BL93" s="38">
        <f t="shared" si="177"/>
        <v>0.0</v>
      </c>
      <c r="BM93" s="38">
        <f t="shared" si="178"/>
        <v>0.0</v>
      </c>
      <c r="BN93" s="38">
        <f t="shared" si="179"/>
        <v>0.0</v>
      </c>
      <c r="BO93" s="38">
        <f t="shared" si="180"/>
        <v>0.0</v>
      </c>
      <c r="BP93" s="38">
        <f t="shared" si="181"/>
        <v>0.0</v>
      </c>
      <c r="BQ93" s="38">
        <f t="shared" si="182"/>
        <v>0.0</v>
      </c>
      <c r="BR93" s="38">
        <f t="shared" si="183"/>
        <v>0.0</v>
      </c>
      <c r="BS93" s="38">
        <f t="shared" si="184"/>
        <v>0.0</v>
      </c>
      <c r="BT93" s="38">
        <f t="shared" si="185"/>
        <v>0.0</v>
      </c>
      <c r="BU93" s="38">
        <f t="shared" si="186"/>
        <v>0.0</v>
      </c>
      <c r="BV93" s="38">
        <f t="shared" si="187"/>
        <v>0.0</v>
      </c>
      <c r="BW93" s="38">
        <f t="shared" si="188"/>
        <v>0.0</v>
      </c>
      <c r="BX93" s="38">
        <f t="shared" si="189"/>
        <v>0.0</v>
      </c>
      <c r="BY93" s="38">
        <f t="shared" si="190"/>
        <v>0.0</v>
      </c>
      <c r="BZ93" s="38">
        <f t="shared" si="191"/>
        <v>0.0</v>
      </c>
      <c r="CA93" s="38">
        <f t="shared" si="192"/>
        <v>0.0</v>
      </c>
      <c r="CB93" s="38">
        <f t="shared" si="193"/>
        <v>0.0</v>
      </c>
      <c r="CC93" s="38">
        <f t="shared" si="194"/>
        <v>0.0</v>
      </c>
      <c r="CD93" s="38">
        <f t="shared" si="195"/>
        <v>0.0</v>
      </c>
      <c r="CE93" s="38">
        <f t="shared" si="196"/>
        <v>0.0</v>
      </c>
      <c r="CF93" s="38">
        <f t="shared" si="197"/>
        <v>0.0</v>
      </c>
      <c r="CG93" s="38">
        <f t="shared" si="198"/>
        <v>0.0</v>
      </c>
      <c r="CH93" s="38">
        <f t="shared" si="199"/>
        <v>0.0</v>
      </c>
      <c r="CI93" s="38">
        <f t="shared" si="200"/>
        <v>0.0</v>
      </c>
      <c r="CJ93" s="38"/>
      <c r="CK93" s="13">
        <f t="shared" si="165"/>
        <v>0.0</v>
      </c>
    </row>
    <row r="94" spans="8:8" ht="47.0" customHeight="1">
      <c r="A94" s="27" t="str">
        <f t="shared" si="164"/>
        <v/>
      </c>
      <c r="B94" s="28"/>
      <c r="C94" s="50"/>
      <c r="D94" s="48"/>
      <c r="E94" s="47"/>
      <c r="F94" s="31">
        <f t="shared" si="201"/>
        <v>0.0</v>
      </c>
      <c r="G94" s="47"/>
      <c r="H94" s="48"/>
      <c r="I94" s="31">
        <f t="shared" si="202"/>
        <v>0.0</v>
      </c>
      <c r="J94" s="48"/>
      <c r="K94" s="48"/>
      <c r="L94" s="31">
        <f t="shared" si="203"/>
        <v>0.0</v>
      </c>
      <c r="M94" s="47"/>
      <c r="N94" s="47"/>
      <c r="O94" s="31">
        <f t="shared" si="204"/>
        <v>0.0</v>
      </c>
      <c r="P94" s="48"/>
      <c r="Q94" s="48"/>
      <c r="R94" s="31">
        <f t="shared" si="205"/>
        <v>0.0</v>
      </c>
      <c r="S94" s="48"/>
      <c r="T94" s="48"/>
      <c r="U94" s="31">
        <f t="shared" si="206"/>
        <v>0.0</v>
      </c>
      <c r="V94" s="47"/>
      <c r="W94" s="48"/>
      <c r="X94" s="31">
        <f t="shared" si="207"/>
        <v>0.0</v>
      </c>
      <c r="Y94" s="31"/>
      <c r="Z94" s="31"/>
      <c r="AA94" s="31"/>
      <c r="AB94" s="55">
        <f t="shared" si="208"/>
        <v>0.0</v>
      </c>
      <c r="AC94" s="33"/>
      <c r="AD94" s="34"/>
      <c r="AE94" s="35">
        <f t="shared" si="209"/>
        <v>0.0</v>
      </c>
      <c r="AF94" s="34"/>
      <c r="AG94" s="35">
        <f t="shared" si="210"/>
        <v>0.0</v>
      </c>
      <c r="AH94" s="34"/>
      <c r="AI94" s="35">
        <f t="shared" si="211"/>
        <v>0.0</v>
      </c>
      <c r="AJ94" s="34"/>
      <c r="AK94" s="35">
        <f t="shared" si="212"/>
        <v>0.0</v>
      </c>
      <c r="AL94" s="56"/>
      <c r="AM94" s="35">
        <f t="shared" si="213"/>
        <v>0.0</v>
      </c>
      <c r="AN94" s="34"/>
      <c r="AO94" s="35">
        <f t="shared" si="214"/>
        <v>0.0</v>
      </c>
      <c r="AP94" s="36">
        <f t="shared" si="215"/>
        <v>0.0</v>
      </c>
      <c r="AQ94" s="34"/>
      <c r="AR94" s="34"/>
      <c r="AS94" s="34"/>
      <c r="AT94" s="55">
        <f t="shared" si="216"/>
        <v>0.0</v>
      </c>
      <c r="AU94" s="37"/>
      <c r="AV94" s="38"/>
      <c r="AW94" s="38"/>
      <c r="AX94" s="38"/>
      <c r="AY94" s="38"/>
      <c r="AZ94" s="39" t="e">
        <f>VLOOKUP(C94,Employees!D:H,5,FALSE)</f>
        <v>#N/A</v>
      </c>
      <c r="BA94" s="38">
        <f t="shared" si="166"/>
        <v>0.0</v>
      </c>
      <c r="BB94" s="38">
        <f t="shared" si="167"/>
        <v>0.0</v>
      </c>
      <c r="BC94" s="38">
        <f t="shared" si="168"/>
        <v>0.0</v>
      </c>
      <c r="BD94" s="38">
        <f t="shared" si="169"/>
        <v>0.0</v>
      </c>
      <c r="BE94" s="38">
        <f t="shared" si="170"/>
        <v>0.0</v>
      </c>
      <c r="BF94" s="38">
        <f t="shared" si="171"/>
        <v>0.0</v>
      </c>
      <c r="BG94" s="38">
        <f t="shared" si="172"/>
        <v>0.0</v>
      </c>
      <c r="BH94" s="38">
        <f t="shared" si="173"/>
        <v>0.0</v>
      </c>
      <c r="BI94" s="38">
        <f t="shared" si="174"/>
        <v>0.0</v>
      </c>
      <c r="BJ94" s="38">
        <f t="shared" si="175"/>
        <v>0.0</v>
      </c>
      <c r="BK94" s="38">
        <f t="shared" si="176"/>
        <v>0.0</v>
      </c>
      <c r="BL94" s="38">
        <f t="shared" si="177"/>
        <v>0.0</v>
      </c>
      <c r="BM94" s="38">
        <f t="shared" si="178"/>
        <v>0.0</v>
      </c>
      <c r="BN94" s="38">
        <f t="shared" si="179"/>
        <v>0.0</v>
      </c>
      <c r="BO94" s="38">
        <f t="shared" si="180"/>
        <v>0.0</v>
      </c>
      <c r="BP94" s="38">
        <f t="shared" si="181"/>
        <v>0.0</v>
      </c>
      <c r="BQ94" s="38">
        <f t="shared" si="182"/>
        <v>0.0</v>
      </c>
      <c r="BR94" s="38">
        <f t="shared" si="183"/>
        <v>0.0</v>
      </c>
      <c r="BS94" s="38">
        <f t="shared" si="184"/>
        <v>0.0</v>
      </c>
      <c r="BT94" s="38">
        <f t="shared" si="185"/>
        <v>0.0</v>
      </c>
      <c r="BU94" s="38">
        <f t="shared" si="186"/>
        <v>0.0</v>
      </c>
      <c r="BV94" s="38">
        <f t="shared" si="187"/>
        <v>0.0</v>
      </c>
      <c r="BW94" s="38">
        <f t="shared" si="188"/>
        <v>0.0</v>
      </c>
      <c r="BX94" s="38">
        <f t="shared" si="189"/>
        <v>0.0</v>
      </c>
      <c r="BY94" s="38">
        <f t="shared" si="190"/>
        <v>0.0</v>
      </c>
      <c r="BZ94" s="38">
        <f t="shared" si="191"/>
        <v>0.0</v>
      </c>
      <c r="CA94" s="38">
        <f t="shared" si="192"/>
        <v>0.0</v>
      </c>
      <c r="CB94" s="38">
        <f t="shared" si="193"/>
        <v>0.0</v>
      </c>
      <c r="CC94" s="38">
        <f t="shared" si="194"/>
        <v>0.0</v>
      </c>
      <c r="CD94" s="38">
        <f t="shared" si="195"/>
        <v>0.0</v>
      </c>
      <c r="CE94" s="38">
        <f t="shared" si="196"/>
        <v>0.0</v>
      </c>
      <c r="CF94" s="38">
        <f t="shared" si="197"/>
        <v>0.0</v>
      </c>
      <c r="CG94" s="38">
        <f t="shared" si="198"/>
        <v>0.0</v>
      </c>
      <c r="CH94" s="38">
        <f t="shared" si="199"/>
        <v>0.0</v>
      </c>
      <c r="CI94" s="38">
        <f t="shared" si="200"/>
        <v>0.0</v>
      </c>
      <c r="CJ94" s="38"/>
      <c r="CK94" s="13">
        <f t="shared" si="165"/>
        <v>0.0</v>
      </c>
    </row>
    <row r="95" spans="8:8" ht="47.0" customHeight="1">
      <c r="A95" s="27" t="str">
        <f t="shared" si="164"/>
        <v/>
      </c>
      <c r="B95" s="28"/>
      <c r="C95" s="50"/>
      <c r="D95" s="48"/>
      <c r="E95" s="47"/>
      <c r="F95" s="31">
        <f t="shared" si="201"/>
        <v>0.0</v>
      </c>
      <c r="G95" s="47"/>
      <c r="H95" s="48"/>
      <c r="I95" s="31">
        <f t="shared" si="202"/>
        <v>0.0</v>
      </c>
      <c r="J95" s="48"/>
      <c r="K95" s="48"/>
      <c r="L95" s="31">
        <f t="shared" si="203"/>
        <v>0.0</v>
      </c>
      <c r="M95" s="47"/>
      <c r="N95" s="47"/>
      <c r="O95" s="31">
        <f t="shared" si="204"/>
        <v>0.0</v>
      </c>
      <c r="P95" s="48"/>
      <c r="Q95" s="48"/>
      <c r="R95" s="31">
        <f t="shared" si="205"/>
        <v>0.0</v>
      </c>
      <c r="S95" s="48"/>
      <c r="T95" s="48"/>
      <c r="U95" s="31">
        <f t="shared" si="206"/>
        <v>0.0</v>
      </c>
      <c r="V95" s="47"/>
      <c r="W95" s="48"/>
      <c r="X95" s="31">
        <f t="shared" si="207"/>
        <v>0.0</v>
      </c>
      <c r="Y95" s="31"/>
      <c r="Z95" s="31"/>
      <c r="AA95" s="31"/>
      <c r="AB95" s="55">
        <f t="shared" si="208"/>
        <v>0.0</v>
      </c>
      <c r="AC95" s="33"/>
      <c r="AD95" s="34"/>
      <c r="AE95" s="35">
        <f t="shared" si="209"/>
        <v>0.0</v>
      </c>
      <c r="AF95" s="34"/>
      <c r="AG95" s="35">
        <f t="shared" si="210"/>
        <v>0.0</v>
      </c>
      <c r="AH95" s="34"/>
      <c r="AI95" s="35">
        <f t="shared" si="211"/>
        <v>0.0</v>
      </c>
      <c r="AJ95" s="34"/>
      <c r="AK95" s="35">
        <f t="shared" si="212"/>
        <v>0.0</v>
      </c>
      <c r="AL95" s="56"/>
      <c r="AM95" s="35">
        <f t="shared" si="213"/>
        <v>0.0</v>
      </c>
      <c r="AN95" s="34"/>
      <c r="AO95" s="35">
        <f t="shared" si="214"/>
        <v>0.0</v>
      </c>
      <c r="AP95" s="36">
        <f t="shared" si="215"/>
        <v>0.0</v>
      </c>
      <c r="AQ95" s="34"/>
      <c r="AR95" s="34"/>
      <c r="AS95" s="34"/>
      <c r="AT95" s="55">
        <f t="shared" si="216"/>
        <v>0.0</v>
      </c>
      <c r="AU95" s="37"/>
      <c r="AV95" s="38"/>
      <c r="AW95" s="38"/>
      <c r="AX95" s="38"/>
      <c r="AY95" s="38"/>
      <c r="AZ95" s="39" t="e">
        <f>VLOOKUP(C95,Employees!D:H,5,FALSE)</f>
        <v>#N/A</v>
      </c>
      <c r="BA95" s="38">
        <f t="shared" si="166"/>
        <v>0.0</v>
      </c>
      <c r="BB95" s="38">
        <f t="shared" si="167"/>
        <v>0.0</v>
      </c>
      <c r="BC95" s="38">
        <f t="shared" si="168"/>
        <v>0.0</v>
      </c>
      <c r="BD95" s="38">
        <f t="shared" si="169"/>
        <v>0.0</v>
      </c>
      <c r="BE95" s="38">
        <f t="shared" si="170"/>
        <v>0.0</v>
      </c>
      <c r="BF95" s="38">
        <f t="shared" si="171"/>
        <v>0.0</v>
      </c>
      <c r="BG95" s="38">
        <f t="shared" si="172"/>
        <v>0.0</v>
      </c>
      <c r="BH95" s="38">
        <f t="shared" si="173"/>
        <v>0.0</v>
      </c>
      <c r="BI95" s="38">
        <f t="shared" si="174"/>
        <v>0.0</v>
      </c>
      <c r="BJ95" s="38">
        <f t="shared" si="175"/>
        <v>0.0</v>
      </c>
      <c r="BK95" s="38">
        <f t="shared" si="176"/>
        <v>0.0</v>
      </c>
      <c r="BL95" s="38">
        <f t="shared" si="177"/>
        <v>0.0</v>
      </c>
      <c r="BM95" s="38">
        <f t="shared" si="178"/>
        <v>0.0</v>
      </c>
      <c r="BN95" s="38">
        <f t="shared" si="179"/>
        <v>0.0</v>
      </c>
      <c r="BO95" s="38">
        <f t="shared" si="180"/>
        <v>0.0</v>
      </c>
      <c r="BP95" s="38">
        <f t="shared" si="181"/>
        <v>0.0</v>
      </c>
      <c r="BQ95" s="38">
        <f t="shared" si="182"/>
        <v>0.0</v>
      </c>
      <c r="BR95" s="38">
        <f t="shared" si="183"/>
        <v>0.0</v>
      </c>
      <c r="BS95" s="38">
        <f t="shared" si="184"/>
        <v>0.0</v>
      </c>
      <c r="BT95" s="38">
        <f t="shared" si="185"/>
        <v>0.0</v>
      </c>
      <c r="BU95" s="38">
        <f t="shared" si="186"/>
        <v>0.0</v>
      </c>
      <c r="BV95" s="38">
        <f t="shared" si="187"/>
        <v>0.0</v>
      </c>
      <c r="BW95" s="38">
        <f t="shared" si="188"/>
        <v>0.0</v>
      </c>
      <c r="BX95" s="38">
        <f t="shared" si="189"/>
        <v>0.0</v>
      </c>
      <c r="BY95" s="38">
        <f t="shared" si="190"/>
        <v>0.0</v>
      </c>
      <c r="BZ95" s="38">
        <f t="shared" si="191"/>
        <v>0.0</v>
      </c>
      <c r="CA95" s="38">
        <f t="shared" si="192"/>
        <v>0.0</v>
      </c>
      <c r="CB95" s="38">
        <f t="shared" si="193"/>
        <v>0.0</v>
      </c>
      <c r="CC95" s="38">
        <f t="shared" si="194"/>
        <v>0.0</v>
      </c>
      <c r="CD95" s="38">
        <f t="shared" si="195"/>
        <v>0.0</v>
      </c>
      <c r="CE95" s="38">
        <f t="shared" si="196"/>
        <v>0.0</v>
      </c>
      <c r="CF95" s="38">
        <f t="shared" si="197"/>
        <v>0.0</v>
      </c>
      <c r="CG95" s="38">
        <f t="shared" si="198"/>
        <v>0.0</v>
      </c>
      <c r="CH95" s="38">
        <f t="shared" si="199"/>
        <v>0.0</v>
      </c>
      <c r="CI95" s="38">
        <f t="shared" si="200"/>
        <v>0.0</v>
      </c>
      <c r="CJ95" s="38"/>
      <c r="CK95" s="13">
        <f t="shared" si="165"/>
        <v>0.0</v>
      </c>
    </row>
    <row r="96" spans="8:8" ht="47.0" customHeight="1">
      <c r="A96" s="27" t="str">
        <f t="shared" si="164"/>
        <v/>
      </c>
      <c r="B96" s="28"/>
      <c r="C96" s="50"/>
      <c r="D96" s="48"/>
      <c r="E96" s="47"/>
      <c r="F96" s="31">
        <f t="shared" si="201"/>
        <v>0.0</v>
      </c>
      <c r="G96" s="47"/>
      <c r="H96" s="48"/>
      <c r="I96" s="31">
        <f t="shared" si="202"/>
        <v>0.0</v>
      </c>
      <c r="J96" s="48"/>
      <c r="K96" s="48"/>
      <c r="L96" s="31">
        <f t="shared" si="203"/>
        <v>0.0</v>
      </c>
      <c r="M96" s="47"/>
      <c r="N96" s="47"/>
      <c r="O96" s="31">
        <f t="shared" si="204"/>
        <v>0.0</v>
      </c>
      <c r="P96" s="48"/>
      <c r="Q96" s="48"/>
      <c r="R96" s="31">
        <f t="shared" si="205"/>
        <v>0.0</v>
      </c>
      <c r="S96" s="48"/>
      <c r="T96" s="48"/>
      <c r="U96" s="31">
        <f t="shared" si="206"/>
        <v>0.0</v>
      </c>
      <c r="V96" s="47"/>
      <c r="W96" s="48"/>
      <c r="X96" s="31">
        <f t="shared" si="207"/>
        <v>0.0</v>
      </c>
      <c r="Y96" s="31"/>
      <c r="Z96" s="31"/>
      <c r="AA96" s="31"/>
      <c r="AB96" s="55">
        <f t="shared" si="208"/>
        <v>0.0</v>
      </c>
      <c r="AC96" s="33"/>
      <c r="AD96" s="34"/>
      <c r="AE96" s="35">
        <f t="shared" si="209"/>
        <v>0.0</v>
      </c>
      <c r="AF96" s="34"/>
      <c r="AG96" s="35">
        <f t="shared" si="210"/>
        <v>0.0</v>
      </c>
      <c r="AH96" s="34"/>
      <c r="AI96" s="35">
        <f t="shared" si="211"/>
        <v>0.0</v>
      </c>
      <c r="AJ96" s="34"/>
      <c r="AK96" s="35">
        <f t="shared" si="212"/>
        <v>0.0</v>
      </c>
      <c r="AL96" s="56"/>
      <c r="AM96" s="35">
        <f t="shared" si="213"/>
        <v>0.0</v>
      </c>
      <c r="AN96" s="34"/>
      <c r="AO96" s="35">
        <f t="shared" si="214"/>
        <v>0.0</v>
      </c>
      <c r="AP96" s="36">
        <f t="shared" si="215"/>
        <v>0.0</v>
      </c>
      <c r="AQ96" s="34"/>
      <c r="AR96" s="34"/>
      <c r="AS96" s="34"/>
      <c r="AT96" s="55">
        <f t="shared" si="216"/>
        <v>0.0</v>
      </c>
      <c r="AU96" s="37"/>
      <c r="AV96" s="38"/>
      <c r="AW96" s="38"/>
      <c r="AX96" s="38"/>
      <c r="AY96" s="38"/>
      <c r="AZ96" s="39" t="e">
        <f>VLOOKUP(C96,Employees!D:H,5,FALSE)</f>
        <v>#N/A</v>
      </c>
      <c r="BA96" s="38">
        <f t="shared" si="166"/>
        <v>0.0</v>
      </c>
      <c r="BB96" s="38">
        <f t="shared" si="167"/>
        <v>0.0</v>
      </c>
      <c r="BC96" s="38">
        <f t="shared" si="168"/>
        <v>0.0</v>
      </c>
      <c r="BD96" s="38">
        <f t="shared" si="169"/>
        <v>0.0</v>
      </c>
      <c r="BE96" s="38">
        <f t="shared" si="170"/>
        <v>0.0</v>
      </c>
      <c r="BF96" s="38">
        <f t="shared" si="171"/>
        <v>0.0</v>
      </c>
      <c r="BG96" s="38">
        <f t="shared" si="172"/>
        <v>0.0</v>
      </c>
      <c r="BH96" s="38">
        <f t="shared" si="173"/>
        <v>0.0</v>
      </c>
      <c r="BI96" s="38">
        <f t="shared" si="174"/>
        <v>0.0</v>
      </c>
      <c r="BJ96" s="38">
        <f t="shared" si="175"/>
        <v>0.0</v>
      </c>
      <c r="BK96" s="38">
        <f t="shared" si="176"/>
        <v>0.0</v>
      </c>
      <c r="BL96" s="38">
        <f t="shared" si="177"/>
        <v>0.0</v>
      </c>
      <c r="BM96" s="38">
        <f t="shared" si="178"/>
        <v>0.0</v>
      </c>
      <c r="BN96" s="38">
        <f t="shared" si="179"/>
        <v>0.0</v>
      </c>
      <c r="BO96" s="38">
        <f t="shared" si="180"/>
        <v>0.0</v>
      </c>
      <c r="BP96" s="38">
        <f t="shared" si="181"/>
        <v>0.0</v>
      </c>
      <c r="BQ96" s="38">
        <f t="shared" si="182"/>
        <v>0.0</v>
      </c>
      <c r="BR96" s="38">
        <f t="shared" si="183"/>
        <v>0.0</v>
      </c>
      <c r="BS96" s="38">
        <f t="shared" si="184"/>
        <v>0.0</v>
      </c>
      <c r="BT96" s="38">
        <f t="shared" si="185"/>
        <v>0.0</v>
      </c>
      <c r="BU96" s="38">
        <f t="shared" si="186"/>
        <v>0.0</v>
      </c>
      <c r="BV96" s="38">
        <f t="shared" si="187"/>
        <v>0.0</v>
      </c>
      <c r="BW96" s="38">
        <f t="shared" si="188"/>
        <v>0.0</v>
      </c>
      <c r="BX96" s="38">
        <f t="shared" si="189"/>
        <v>0.0</v>
      </c>
      <c r="BY96" s="38">
        <f t="shared" si="190"/>
        <v>0.0</v>
      </c>
      <c r="BZ96" s="38">
        <f t="shared" si="191"/>
        <v>0.0</v>
      </c>
      <c r="CA96" s="38">
        <f t="shared" si="192"/>
        <v>0.0</v>
      </c>
      <c r="CB96" s="38">
        <f t="shared" si="193"/>
        <v>0.0</v>
      </c>
      <c r="CC96" s="38">
        <f t="shared" si="194"/>
        <v>0.0</v>
      </c>
      <c r="CD96" s="38">
        <f t="shared" si="195"/>
        <v>0.0</v>
      </c>
      <c r="CE96" s="38">
        <f t="shared" si="196"/>
        <v>0.0</v>
      </c>
      <c r="CF96" s="38">
        <f t="shared" si="197"/>
        <v>0.0</v>
      </c>
      <c r="CG96" s="38">
        <f t="shared" si="198"/>
        <v>0.0</v>
      </c>
      <c r="CH96" s="38">
        <f t="shared" si="199"/>
        <v>0.0</v>
      </c>
      <c r="CI96" s="38">
        <f t="shared" si="200"/>
        <v>0.0</v>
      </c>
      <c r="CJ96" s="38"/>
      <c r="CK96" s="13">
        <f t="shared" si="165"/>
        <v>0.0</v>
      </c>
    </row>
    <row r="97" spans="8:8" ht="47.0" customHeight="1">
      <c r="A97" s="27" t="str">
        <f t="shared" si="164"/>
        <v/>
      </c>
      <c r="B97" s="28"/>
      <c r="C97" s="50"/>
      <c r="D97" s="48"/>
      <c r="E97" s="47"/>
      <c r="F97" s="31">
        <f t="shared" si="201"/>
        <v>0.0</v>
      </c>
      <c r="G97" s="47"/>
      <c r="H97" s="48"/>
      <c r="I97" s="31">
        <f t="shared" si="202"/>
        <v>0.0</v>
      </c>
      <c r="J97" s="48"/>
      <c r="K97" s="48"/>
      <c r="L97" s="31">
        <f t="shared" si="203"/>
        <v>0.0</v>
      </c>
      <c r="M97" s="47"/>
      <c r="N97" s="47"/>
      <c r="O97" s="31">
        <f t="shared" si="204"/>
        <v>0.0</v>
      </c>
      <c r="P97" s="48"/>
      <c r="Q97" s="48"/>
      <c r="R97" s="31">
        <f t="shared" si="205"/>
        <v>0.0</v>
      </c>
      <c r="S97" s="48"/>
      <c r="T97" s="48"/>
      <c r="U97" s="31">
        <f t="shared" si="206"/>
        <v>0.0</v>
      </c>
      <c r="V97" s="47"/>
      <c r="W97" s="48"/>
      <c r="X97" s="31">
        <f t="shared" si="207"/>
        <v>0.0</v>
      </c>
      <c r="Y97" s="31"/>
      <c r="Z97" s="31"/>
      <c r="AA97" s="31"/>
      <c r="AB97" s="55">
        <f t="shared" si="208"/>
        <v>0.0</v>
      </c>
      <c r="AC97" s="33"/>
      <c r="AD97" s="34"/>
      <c r="AE97" s="35">
        <f t="shared" si="209"/>
        <v>0.0</v>
      </c>
      <c r="AF97" s="34"/>
      <c r="AG97" s="35">
        <f t="shared" si="210"/>
        <v>0.0</v>
      </c>
      <c r="AH97" s="34"/>
      <c r="AI97" s="35">
        <f t="shared" si="211"/>
        <v>0.0</v>
      </c>
      <c r="AJ97" s="34"/>
      <c r="AK97" s="35">
        <f t="shared" si="212"/>
        <v>0.0</v>
      </c>
      <c r="AL97" s="56"/>
      <c r="AM97" s="35">
        <f t="shared" si="213"/>
        <v>0.0</v>
      </c>
      <c r="AN97" s="34"/>
      <c r="AO97" s="35">
        <f t="shared" si="214"/>
        <v>0.0</v>
      </c>
      <c r="AP97" s="36">
        <f t="shared" si="215"/>
        <v>0.0</v>
      </c>
      <c r="AQ97" s="34"/>
      <c r="AR97" s="34"/>
      <c r="AS97" s="34"/>
      <c r="AT97" s="55">
        <f t="shared" si="216"/>
        <v>0.0</v>
      </c>
      <c r="AU97" s="37"/>
      <c r="AV97" s="38"/>
      <c r="AW97" s="38"/>
      <c r="AX97" s="38"/>
      <c r="AY97" s="38"/>
      <c r="AZ97" s="39" t="e">
        <f>VLOOKUP(C97,Employees!D:H,5,FALSE)</f>
        <v>#N/A</v>
      </c>
      <c r="BA97" s="38">
        <f t="shared" si="166"/>
        <v>0.0</v>
      </c>
      <c r="BB97" s="38">
        <f t="shared" si="167"/>
        <v>0.0</v>
      </c>
      <c r="BC97" s="38">
        <f t="shared" si="168"/>
        <v>0.0</v>
      </c>
      <c r="BD97" s="38">
        <f t="shared" si="169"/>
        <v>0.0</v>
      </c>
      <c r="BE97" s="38">
        <f t="shared" si="170"/>
        <v>0.0</v>
      </c>
      <c r="BF97" s="38">
        <f t="shared" si="171"/>
        <v>0.0</v>
      </c>
      <c r="BG97" s="38">
        <f t="shared" si="172"/>
        <v>0.0</v>
      </c>
      <c r="BH97" s="38">
        <f t="shared" si="173"/>
        <v>0.0</v>
      </c>
      <c r="BI97" s="38">
        <f t="shared" si="174"/>
        <v>0.0</v>
      </c>
      <c r="BJ97" s="38">
        <f t="shared" si="175"/>
        <v>0.0</v>
      </c>
      <c r="BK97" s="38">
        <f t="shared" si="176"/>
        <v>0.0</v>
      </c>
      <c r="BL97" s="38">
        <f t="shared" si="177"/>
        <v>0.0</v>
      </c>
      <c r="BM97" s="38">
        <f t="shared" si="178"/>
        <v>0.0</v>
      </c>
      <c r="BN97" s="38">
        <f t="shared" si="179"/>
        <v>0.0</v>
      </c>
      <c r="BO97" s="38">
        <f t="shared" si="180"/>
        <v>0.0</v>
      </c>
      <c r="BP97" s="38">
        <f t="shared" si="181"/>
        <v>0.0</v>
      </c>
      <c r="BQ97" s="38">
        <f t="shared" si="182"/>
        <v>0.0</v>
      </c>
      <c r="BR97" s="38">
        <f t="shared" si="183"/>
        <v>0.0</v>
      </c>
      <c r="BS97" s="38">
        <f t="shared" si="184"/>
        <v>0.0</v>
      </c>
      <c r="BT97" s="38">
        <f t="shared" si="185"/>
        <v>0.0</v>
      </c>
      <c r="BU97" s="38">
        <f t="shared" si="186"/>
        <v>0.0</v>
      </c>
      <c r="BV97" s="38">
        <f t="shared" si="187"/>
        <v>0.0</v>
      </c>
      <c r="BW97" s="38">
        <f t="shared" si="188"/>
        <v>0.0</v>
      </c>
      <c r="BX97" s="38">
        <f t="shared" si="189"/>
        <v>0.0</v>
      </c>
      <c r="BY97" s="38">
        <f t="shared" si="190"/>
        <v>0.0</v>
      </c>
      <c r="BZ97" s="38">
        <f t="shared" si="191"/>
        <v>0.0</v>
      </c>
      <c r="CA97" s="38">
        <f t="shared" si="192"/>
        <v>0.0</v>
      </c>
      <c r="CB97" s="38">
        <f t="shared" si="193"/>
        <v>0.0</v>
      </c>
      <c r="CC97" s="38">
        <f t="shared" si="194"/>
        <v>0.0</v>
      </c>
      <c r="CD97" s="38">
        <f t="shared" si="195"/>
        <v>0.0</v>
      </c>
      <c r="CE97" s="38">
        <f t="shared" si="196"/>
        <v>0.0</v>
      </c>
      <c r="CF97" s="38">
        <f t="shared" si="197"/>
        <v>0.0</v>
      </c>
      <c r="CG97" s="38">
        <f t="shared" si="198"/>
        <v>0.0</v>
      </c>
      <c r="CH97" s="38">
        <f t="shared" si="199"/>
        <v>0.0</v>
      </c>
      <c r="CI97" s="38">
        <f t="shared" si="200"/>
        <v>0.0</v>
      </c>
      <c r="CJ97" s="38"/>
      <c r="CK97" s="13">
        <f t="shared" si="165"/>
        <v>0.0</v>
      </c>
    </row>
    <row r="98" spans="8:8" ht="47.0" customHeight="1">
      <c r="A98" s="27" t="str">
        <f t="shared" si="164"/>
        <v/>
      </c>
      <c r="B98" s="28"/>
      <c r="C98" s="50"/>
      <c r="D98" s="48"/>
      <c r="E98" s="47"/>
      <c r="F98" s="31">
        <f t="shared" si="201"/>
        <v>0.0</v>
      </c>
      <c r="G98" s="47"/>
      <c r="H98" s="48"/>
      <c r="I98" s="31">
        <f t="shared" si="202"/>
        <v>0.0</v>
      </c>
      <c r="J98" s="48"/>
      <c r="K98" s="48"/>
      <c r="L98" s="31">
        <f t="shared" si="203"/>
        <v>0.0</v>
      </c>
      <c r="M98" s="47"/>
      <c r="N98" s="47"/>
      <c r="O98" s="31">
        <f t="shared" si="204"/>
        <v>0.0</v>
      </c>
      <c r="P98" s="48"/>
      <c r="Q98" s="48"/>
      <c r="R98" s="31">
        <f t="shared" si="205"/>
        <v>0.0</v>
      </c>
      <c r="S98" s="48"/>
      <c r="T98" s="48"/>
      <c r="U98" s="31">
        <f t="shared" si="206"/>
        <v>0.0</v>
      </c>
      <c r="V98" s="47"/>
      <c r="W98" s="48"/>
      <c r="X98" s="31">
        <f t="shared" si="207"/>
        <v>0.0</v>
      </c>
      <c r="Y98" s="31"/>
      <c r="Z98" s="31"/>
      <c r="AA98" s="31"/>
      <c r="AB98" s="55">
        <f t="shared" si="208"/>
        <v>0.0</v>
      </c>
      <c r="AC98" s="33"/>
      <c r="AD98" s="34"/>
      <c r="AE98" s="35">
        <f t="shared" si="209"/>
        <v>0.0</v>
      </c>
      <c r="AF98" s="34"/>
      <c r="AG98" s="35">
        <f t="shared" si="210"/>
        <v>0.0</v>
      </c>
      <c r="AH98" s="34"/>
      <c r="AI98" s="35">
        <f t="shared" si="211"/>
        <v>0.0</v>
      </c>
      <c r="AJ98" s="34"/>
      <c r="AK98" s="35">
        <f t="shared" si="212"/>
        <v>0.0</v>
      </c>
      <c r="AL98" s="56"/>
      <c r="AM98" s="35">
        <f t="shared" si="213"/>
        <v>0.0</v>
      </c>
      <c r="AN98" s="34"/>
      <c r="AO98" s="35">
        <f t="shared" si="214"/>
        <v>0.0</v>
      </c>
      <c r="AP98" s="36">
        <f t="shared" si="215"/>
        <v>0.0</v>
      </c>
      <c r="AQ98" s="34"/>
      <c r="AR98" s="34"/>
      <c r="AS98" s="34"/>
      <c r="AT98" s="55">
        <f t="shared" si="216"/>
        <v>0.0</v>
      </c>
      <c r="AU98" s="37"/>
      <c r="AV98" s="38"/>
      <c r="AW98" s="38"/>
      <c r="AX98" s="38"/>
      <c r="AY98" s="38"/>
      <c r="AZ98" s="39" t="e">
        <f>VLOOKUP(C98,Employees!D:H,5,FALSE)</f>
        <v>#N/A</v>
      </c>
      <c r="BA98" s="38">
        <f t="shared" si="166"/>
        <v>0.0</v>
      </c>
      <c r="BB98" s="38">
        <f t="shared" si="167"/>
        <v>0.0</v>
      </c>
      <c r="BC98" s="38">
        <f t="shared" si="168"/>
        <v>0.0</v>
      </c>
      <c r="BD98" s="38">
        <f t="shared" si="169"/>
        <v>0.0</v>
      </c>
      <c r="BE98" s="38">
        <f t="shared" si="170"/>
        <v>0.0</v>
      </c>
      <c r="BF98" s="38">
        <f t="shared" si="171"/>
        <v>0.0</v>
      </c>
      <c r="BG98" s="38">
        <f t="shared" si="172"/>
        <v>0.0</v>
      </c>
      <c r="BH98" s="38">
        <f t="shared" si="173"/>
        <v>0.0</v>
      </c>
      <c r="BI98" s="38">
        <f t="shared" si="174"/>
        <v>0.0</v>
      </c>
      <c r="BJ98" s="38">
        <f t="shared" si="175"/>
        <v>0.0</v>
      </c>
      <c r="BK98" s="38">
        <f t="shared" si="176"/>
        <v>0.0</v>
      </c>
      <c r="BL98" s="38">
        <f t="shared" si="177"/>
        <v>0.0</v>
      </c>
      <c r="BM98" s="38">
        <f t="shared" si="178"/>
        <v>0.0</v>
      </c>
      <c r="BN98" s="38">
        <f t="shared" si="179"/>
        <v>0.0</v>
      </c>
      <c r="BO98" s="38">
        <f t="shared" si="180"/>
        <v>0.0</v>
      </c>
      <c r="BP98" s="38">
        <f t="shared" si="181"/>
        <v>0.0</v>
      </c>
      <c r="BQ98" s="38">
        <f t="shared" si="182"/>
        <v>0.0</v>
      </c>
      <c r="BR98" s="38">
        <f t="shared" si="183"/>
        <v>0.0</v>
      </c>
      <c r="BS98" s="38">
        <f t="shared" si="184"/>
        <v>0.0</v>
      </c>
      <c r="BT98" s="38">
        <f t="shared" si="185"/>
        <v>0.0</v>
      </c>
      <c r="BU98" s="38">
        <f t="shared" si="186"/>
        <v>0.0</v>
      </c>
      <c r="BV98" s="38">
        <f t="shared" si="187"/>
        <v>0.0</v>
      </c>
      <c r="BW98" s="38">
        <f t="shared" si="188"/>
        <v>0.0</v>
      </c>
      <c r="BX98" s="38">
        <f t="shared" si="189"/>
        <v>0.0</v>
      </c>
      <c r="BY98" s="38">
        <f t="shared" si="190"/>
        <v>0.0</v>
      </c>
      <c r="BZ98" s="38">
        <f t="shared" si="191"/>
        <v>0.0</v>
      </c>
      <c r="CA98" s="38">
        <f t="shared" si="192"/>
        <v>0.0</v>
      </c>
      <c r="CB98" s="38">
        <f t="shared" si="193"/>
        <v>0.0</v>
      </c>
      <c r="CC98" s="38">
        <f t="shared" si="194"/>
        <v>0.0</v>
      </c>
      <c r="CD98" s="38">
        <f t="shared" si="195"/>
        <v>0.0</v>
      </c>
      <c r="CE98" s="38">
        <f t="shared" si="196"/>
        <v>0.0</v>
      </c>
      <c r="CF98" s="38">
        <f t="shared" si="197"/>
        <v>0.0</v>
      </c>
      <c r="CG98" s="38">
        <f t="shared" si="198"/>
        <v>0.0</v>
      </c>
      <c r="CH98" s="38">
        <f t="shared" si="199"/>
        <v>0.0</v>
      </c>
      <c r="CI98" s="38">
        <f t="shared" si="200"/>
        <v>0.0</v>
      </c>
      <c r="CJ98" s="38"/>
      <c r="CK98" s="13">
        <f t="shared" si="165"/>
        <v>0.0</v>
      </c>
    </row>
    <row r="99" spans="8:8" ht="47.0" customHeight="1">
      <c r="A99" s="27" t="str">
        <f t="shared" si="164"/>
        <v/>
      </c>
      <c r="B99" s="28"/>
      <c r="C99" s="50"/>
      <c r="D99" s="48"/>
      <c r="E99" s="47"/>
      <c r="F99" s="31">
        <f t="shared" si="201"/>
        <v>0.0</v>
      </c>
      <c r="G99" s="47"/>
      <c r="H99" s="48"/>
      <c r="I99" s="31">
        <f t="shared" si="202"/>
        <v>0.0</v>
      </c>
      <c r="J99" s="47"/>
      <c r="K99" s="48"/>
      <c r="L99" s="31">
        <f t="shared" si="203"/>
        <v>0.0</v>
      </c>
      <c r="M99" s="47"/>
      <c r="N99" s="48"/>
      <c r="O99" s="31">
        <f t="shared" si="204"/>
        <v>0.0</v>
      </c>
      <c r="P99" s="48"/>
      <c r="Q99" s="48"/>
      <c r="R99" s="31">
        <f t="shared" si="205"/>
        <v>0.0</v>
      </c>
      <c r="S99" s="48"/>
      <c r="T99" s="48"/>
      <c r="U99" s="31">
        <f t="shared" si="206"/>
        <v>0.0</v>
      </c>
      <c r="V99" s="47"/>
      <c r="W99" s="48"/>
      <c r="X99" s="31">
        <f t="shared" si="207"/>
        <v>0.0</v>
      </c>
      <c r="Y99" s="31"/>
      <c r="Z99" s="31"/>
      <c r="AA99" s="31"/>
      <c r="AB99" s="55">
        <f t="shared" si="217" ref="AB99:AB100">SUM(F99,I99,L99,O99,R99,U99,X99)</f>
        <v>0.0</v>
      </c>
      <c r="AC99" s="33"/>
      <c r="AD99" s="34"/>
      <c r="AE99" s="35">
        <f t="shared" si="209"/>
        <v>0.0</v>
      </c>
      <c r="AF99" s="34"/>
      <c r="AG99" s="35">
        <f t="shared" si="210"/>
        <v>0.0</v>
      </c>
      <c r="AH99" s="34"/>
      <c r="AI99" s="35">
        <f t="shared" si="211"/>
        <v>0.0</v>
      </c>
      <c r="AJ99" s="34"/>
      <c r="AK99" s="35">
        <f t="shared" si="212"/>
        <v>0.0</v>
      </c>
      <c r="AL99" s="56"/>
      <c r="AM99" s="35">
        <f t="shared" si="213"/>
        <v>0.0</v>
      </c>
      <c r="AN99" s="34"/>
      <c r="AO99" s="35">
        <f t="shared" si="214"/>
        <v>0.0</v>
      </c>
      <c r="AP99" s="36">
        <f t="shared" si="215"/>
        <v>0.0</v>
      </c>
      <c r="AQ99" s="34"/>
      <c r="AR99" s="34"/>
      <c r="AS99" s="34"/>
      <c r="AT99" s="55">
        <f t="shared" si="218" ref="AT99:AT100">AE99+AG99+AI99+AK99+AM99+AO99+SUM(AQ99:AS99)</f>
        <v>0.0</v>
      </c>
      <c r="AU99" s="37"/>
      <c r="AV99" s="38"/>
      <c r="AW99" s="38"/>
      <c r="AX99" s="38"/>
      <c r="AY99" s="38"/>
      <c r="AZ99" s="39" t="e">
        <f>VLOOKUP(C99,Employees!D:H,5,FALSE)</f>
        <v>#N/A</v>
      </c>
      <c r="BA99" s="38">
        <f t="shared" si="166"/>
        <v>0.0</v>
      </c>
      <c r="BB99" s="38">
        <f t="shared" si="167"/>
        <v>0.0</v>
      </c>
      <c r="BC99" s="38">
        <f t="shared" si="168"/>
        <v>0.0</v>
      </c>
      <c r="BD99" s="38">
        <f t="shared" si="169"/>
        <v>0.0</v>
      </c>
      <c r="BE99" s="38">
        <f t="shared" si="170"/>
        <v>0.0</v>
      </c>
      <c r="BF99" s="38">
        <f t="shared" si="171"/>
        <v>0.0</v>
      </c>
      <c r="BG99" s="38">
        <f t="shared" si="172"/>
        <v>0.0</v>
      </c>
      <c r="BH99" s="38">
        <f t="shared" si="173"/>
        <v>0.0</v>
      </c>
      <c r="BI99" s="38">
        <f t="shared" si="174"/>
        <v>0.0</v>
      </c>
      <c r="BJ99" s="38">
        <f t="shared" si="175"/>
        <v>0.0</v>
      </c>
      <c r="BK99" s="38">
        <f t="shared" si="176"/>
        <v>0.0</v>
      </c>
      <c r="BL99" s="38">
        <f t="shared" si="177"/>
        <v>0.0</v>
      </c>
      <c r="BM99" s="38">
        <f t="shared" si="178"/>
        <v>0.0</v>
      </c>
      <c r="BN99" s="38">
        <f t="shared" si="179"/>
        <v>0.0</v>
      </c>
      <c r="BO99" s="38">
        <f t="shared" si="180"/>
        <v>0.0</v>
      </c>
      <c r="BP99" s="38">
        <f t="shared" si="181"/>
        <v>0.0</v>
      </c>
      <c r="BQ99" s="38">
        <f t="shared" si="182"/>
        <v>0.0</v>
      </c>
      <c r="BR99" s="38">
        <f t="shared" si="183"/>
        <v>0.0</v>
      </c>
      <c r="BS99" s="38">
        <f t="shared" si="184"/>
        <v>0.0</v>
      </c>
      <c r="BT99" s="38">
        <f t="shared" si="185"/>
        <v>0.0</v>
      </c>
      <c r="BU99" s="38">
        <f t="shared" si="186"/>
        <v>0.0</v>
      </c>
      <c r="BV99" s="38">
        <f t="shared" si="187"/>
        <v>0.0</v>
      </c>
      <c r="BW99" s="38">
        <f t="shared" si="188"/>
        <v>0.0</v>
      </c>
      <c r="BX99" s="38">
        <f t="shared" si="189"/>
        <v>0.0</v>
      </c>
      <c r="BY99" s="38">
        <f t="shared" si="190"/>
        <v>0.0</v>
      </c>
      <c r="BZ99" s="38">
        <f t="shared" si="191"/>
        <v>0.0</v>
      </c>
      <c r="CA99" s="38">
        <f t="shared" si="192"/>
        <v>0.0</v>
      </c>
      <c r="CB99" s="38">
        <f t="shared" si="193"/>
        <v>0.0</v>
      </c>
      <c r="CC99" s="38">
        <f t="shared" si="194"/>
        <v>0.0</v>
      </c>
      <c r="CD99" s="38">
        <f t="shared" si="195"/>
        <v>0.0</v>
      </c>
      <c r="CE99" s="38">
        <f t="shared" si="196"/>
        <v>0.0</v>
      </c>
      <c r="CF99" s="38">
        <f t="shared" si="197"/>
        <v>0.0</v>
      </c>
      <c r="CG99" s="38">
        <f t="shared" si="198"/>
        <v>0.0</v>
      </c>
      <c r="CH99" s="38">
        <f t="shared" si="199"/>
        <v>0.0</v>
      </c>
      <c r="CI99" s="38">
        <f t="shared" si="200"/>
        <v>0.0</v>
      </c>
      <c r="CJ99" s="38"/>
      <c r="CK99" s="13">
        <f t="shared" si="165"/>
        <v>0.0</v>
      </c>
    </row>
    <row r="100" spans="8:8" ht="47.0" customHeight="1">
      <c r="A100" s="27" t="str">
        <f t="shared" si="164"/>
        <v/>
      </c>
      <c r="B100" s="28"/>
      <c r="C100" s="50"/>
      <c r="D100" s="48"/>
      <c r="E100" s="47"/>
      <c r="F100" s="31">
        <f t="shared" si="201"/>
        <v>0.0</v>
      </c>
      <c r="G100" s="47"/>
      <c r="H100" s="48"/>
      <c r="I100" s="31">
        <f t="shared" si="202"/>
        <v>0.0</v>
      </c>
      <c r="J100" s="48"/>
      <c r="K100" s="48"/>
      <c r="L100" s="31">
        <f t="shared" si="203"/>
        <v>0.0</v>
      </c>
      <c r="M100" s="47"/>
      <c r="N100" s="47"/>
      <c r="O100" s="31">
        <f t="shared" si="204"/>
        <v>0.0</v>
      </c>
      <c r="P100" s="48"/>
      <c r="Q100" s="48"/>
      <c r="R100" s="31">
        <f t="shared" si="205"/>
        <v>0.0</v>
      </c>
      <c r="S100" s="48"/>
      <c r="T100" s="48"/>
      <c r="U100" s="31">
        <f t="shared" si="206"/>
        <v>0.0</v>
      </c>
      <c r="V100" s="47"/>
      <c r="W100" s="48"/>
      <c r="X100" s="31">
        <f t="shared" si="207"/>
        <v>0.0</v>
      </c>
      <c r="Y100" s="31"/>
      <c r="Z100" s="31"/>
      <c r="AA100" s="31"/>
      <c r="AB100" s="55">
        <f t="shared" si="217"/>
        <v>0.0</v>
      </c>
      <c r="AC100" s="33"/>
      <c r="AD100" s="34"/>
      <c r="AE100" s="35">
        <f t="shared" si="209"/>
        <v>0.0</v>
      </c>
      <c r="AF100" s="34"/>
      <c r="AG100" s="35">
        <f t="shared" si="210"/>
        <v>0.0</v>
      </c>
      <c r="AH100" s="34"/>
      <c r="AI100" s="35">
        <f t="shared" si="211"/>
        <v>0.0</v>
      </c>
      <c r="AJ100" s="34"/>
      <c r="AK100" s="35">
        <f t="shared" si="212"/>
        <v>0.0</v>
      </c>
      <c r="AL100" s="56"/>
      <c r="AM100" s="35">
        <f t="shared" si="213"/>
        <v>0.0</v>
      </c>
      <c r="AN100" s="34"/>
      <c r="AO100" s="35">
        <f t="shared" si="214"/>
        <v>0.0</v>
      </c>
      <c r="AP100" s="36">
        <f t="shared" si="215"/>
        <v>0.0</v>
      </c>
      <c r="AQ100" s="34"/>
      <c r="AR100" s="34"/>
      <c r="AS100" s="34"/>
      <c r="AT100" s="55">
        <f t="shared" si="218"/>
        <v>0.0</v>
      </c>
      <c r="AU100" s="37"/>
      <c r="AV100" s="38"/>
      <c r="AW100" s="38"/>
      <c r="AX100" s="38"/>
      <c r="AY100" s="38"/>
      <c r="AZ100" s="39" t="e">
        <f>VLOOKUP(C100,Employees!D:H,5,FALSE)</f>
        <v>#N/A</v>
      </c>
      <c r="BA100" s="38">
        <f t="shared" si="166"/>
        <v>0.0</v>
      </c>
      <c r="BB100" s="38">
        <f t="shared" si="167"/>
        <v>0.0</v>
      </c>
      <c r="BC100" s="38">
        <f t="shared" si="168"/>
        <v>0.0</v>
      </c>
      <c r="BD100" s="38">
        <f t="shared" si="169"/>
        <v>0.0</v>
      </c>
      <c r="BE100" s="38">
        <f t="shared" si="170"/>
        <v>0.0</v>
      </c>
      <c r="BF100" s="38">
        <f t="shared" si="171"/>
        <v>0.0</v>
      </c>
      <c r="BG100" s="38">
        <f t="shared" si="172"/>
        <v>0.0</v>
      </c>
      <c r="BH100" s="38">
        <f t="shared" si="173"/>
        <v>0.0</v>
      </c>
      <c r="BI100" s="38">
        <f t="shared" si="174"/>
        <v>0.0</v>
      </c>
      <c r="BJ100" s="38">
        <f t="shared" si="175"/>
        <v>0.0</v>
      </c>
      <c r="BK100" s="38">
        <f t="shared" si="176"/>
        <v>0.0</v>
      </c>
      <c r="BL100" s="38">
        <f t="shared" si="177"/>
        <v>0.0</v>
      </c>
      <c r="BM100" s="38">
        <f t="shared" si="178"/>
        <v>0.0</v>
      </c>
      <c r="BN100" s="38">
        <f t="shared" si="179"/>
        <v>0.0</v>
      </c>
      <c r="BO100" s="38">
        <f t="shared" si="180"/>
        <v>0.0</v>
      </c>
      <c r="BP100" s="38">
        <f t="shared" si="181"/>
        <v>0.0</v>
      </c>
      <c r="BQ100" s="38">
        <f t="shared" si="182"/>
        <v>0.0</v>
      </c>
      <c r="BR100" s="38">
        <f t="shared" si="183"/>
        <v>0.0</v>
      </c>
      <c r="BS100" s="38">
        <f t="shared" si="184"/>
        <v>0.0</v>
      </c>
      <c r="BT100" s="38">
        <f t="shared" si="185"/>
        <v>0.0</v>
      </c>
      <c r="BU100" s="38">
        <f t="shared" si="186"/>
        <v>0.0</v>
      </c>
      <c r="BV100" s="38">
        <f t="shared" si="187"/>
        <v>0.0</v>
      </c>
      <c r="BW100" s="38">
        <f t="shared" si="188"/>
        <v>0.0</v>
      </c>
      <c r="BX100" s="38">
        <f t="shared" si="189"/>
        <v>0.0</v>
      </c>
      <c r="BY100" s="38">
        <f t="shared" si="190"/>
        <v>0.0</v>
      </c>
      <c r="BZ100" s="38">
        <f t="shared" si="191"/>
        <v>0.0</v>
      </c>
      <c r="CA100" s="38">
        <f t="shared" si="192"/>
        <v>0.0</v>
      </c>
      <c r="CB100" s="38">
        <f t="shared" si="193"/>
        <v>0.0</v>
      </c>
      <c r="CC100" s="38">
        <f t="shared" si="194"/>
        <v>0.0</v>
      </c>
      <c r="CD100" s="38">
        <f t="shared" si="195"/>
        <v>0.0</v>
      </c>
      <c r="CE100" s="38">
        <f t="shared" si="196"/>
        <v>0.0</v>
      </c>
      <c r="CF100" s="38">
        <f t="shared" si="197"/>
        <v>0.0</v>
      </c>
      <c r="CG100" s="38">
        <f t="shared" si="198"/>
        <v>0.0</v>
      </c>
      <c r="CH100" s="38">
        <f t="shared" si="199"/>
        <v>0.0</v>
      </c>
      <c r="CI100" s="38">
        <f t="shared" si="200"/>
        <v>0.0</v>
      </c>
      <c r="CJ100" s="38"/>
      <c r="CK100" s="13">
        <f t="shared" si="165"/>
        <v>0.0</v>
      </c>
    </row>
  </sheetData>
  <sheetProtection algorithmName="SHA-512" hashValue="sF3Fj4EzWDlS/oolhXva5hn/JIGYcy8HlqhCMaKMIP9HPhqReObCF+TW6k32/hfIV/Z2a/m8aLnoALk+TxR0ZA==" saltValue="CUp79gj1F4oGntCrDImRcQ==" spinCount="100000" sheet="1" formatCells="0" formatColumns="0" formatRows="0"/>
  <conditionalFormatting sqref="AT1">
    <cfRule type="cellIs" operator="equal" priority="725" dxfId="7">
      <formula>"Pub"</formula>
    </cfRule>
  </conditionalFormatting>
  <conditionalFormatting sqref="F2:F100 I2:I100 L2:L100 O2:O100 R2:R100 U2:U100 X2:AB100 AT2:AT100 T10">
    <cfRule type="cellIs" operator="between" priority="731" dxfId="8">
      <formula>3</formula>
      <formula>0.01</formula>
    </cfRule>
    <cfRule type="cellIs" operator="lessThan" priority="730" dxfId="9">
      <formula>0</formula>
    </cfRule>
    <cfRule type="cellIs" operator="lessThan" priority="732" dxfId="10">
      <formula>SUMIF($C:$C,$C2,F:F)</formula>
    </cfRule>
  </conditionalFormatting>
  <conditionalFormatting sqref="AL2:AL100">
    <cfRule type="notContainsBlanks" priority="257" dxfId="11">
      <formula>LEN(TRIM(AL2))&gt;0</formula>
    </cfRule>
  </conditionalFormatting>
  <conditionalFormatting sqref="D1:AB1">
    <cfRule type="cellIs" operator="equal" priority="729" dxfId="12">
      <formula>"Pub"</formula>
    </cfRule>
  </conditionalFormatting>
  <conditionalFormatting sqref="AL21:AL29 AL61:AL63 AL75:AL100 AD2:AD100 AF2:AF100 AH2:AH100 AJ2:AJ100 AN2:AN100 AQ2:AS100">
    <cfRule type="notContainsBlanks" priority="733" dxfId="13">
      <formula>LEN(TRIM(AD2))&gt;0</formula>
    </cfRule>
  </conditionalFormatting>
  <pageMargins left="0.7" right="0.7" top="0.75" bottom="0.75" header="0.0" footer="0.0"/>
  <pageSetup paperSize="9" scale="10"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type="list" errorStyle="stop" showInputMessage="1" showErrorMessage="1">
          <x14:formula1>
            <xm:f>Stores!$A$2:$A$40</xm:f>
          </x14:formula1>
          <xm:sqref>B2:B100</xm:sqref>
        </x14:dataValidation>
        <x14:dataValidation allowBlank="1" type="list" errorStyle="stop" showInputMessage="1" showErrorMessage="1">
          <x14:formula1>
            <xm:f>Employees!$A:$A</xm:f>
          </x14:formula1>
          <xm:sqref>A2:A100</xm:sqref>
        </x14:dataValidation>
      </x14:dataValidations>
    </ext>
  </extLst>
</worksheet>
</file>

<file path=xl/worksheets/sheet3.xml><?xml version="1.0" encoding="utf-8"?>
<worksheet xmlns:r="http://schemas.openxmlformats.org/officeDocument/2006/relationships" xmlns="http://schemas.openxmlformats.org/spreadsheetml/2006/main">
  <dimension ref="A1:AW300"/>
  <sheetViews>
    <sheetView workbookViewId="0" topLeftCell="C1" zoomScale="120">
      <selection activeCell="AG1" sqref="AG1:AG1048576"/>
    </sheetView>
  </sheetViews>
  <sheetFormatPr defaultRowHeight="13.0" defaultColWidth="10"/>
  <cols>
    <col min="1" max="1" customWidth="1" width="10.832031" style="60"/>
    <col min="2" max="2" customWidth="1" bestFit="1" width="11.1640625" style="61"/>
    <col min="3" max="4" customWidth="1" width="11.1640625" style="61"/>
    <col min="5" max="5" customWidth="1" width="14.0" style="62"/>
    <col min="6" max="10" customWidth="1" width="14.0" style="63"/>
    <col min="11" max="11" customWidth="1" width="7.1640625" style="64"/>
    <col min="12" max="12" customWidth="1" bestFit="1" width="8.0" style="64"/>
    <col min="13" max="13" customWidth="1" bestFit="1" width="5.8320312" style="64"/>
    <col min="14" max="14" customWidth="1" bestFit="1" width="6.0" style="64"/>
    <col min="15" max="15" customWidth="1" bestFit="1" width="5.8320312" style="64"/>
    <col min="16" max="16" customWidth="1" bestFit="1" width="6.0" style="64"/>
    <col min="17" max="17" customWidth="1" bestFit="1" width="10.832031" style="61"/>
    <col min="18" max="18" customWidth="1" bestFit="1" width="13.6640625" style="64"/>
    <col min="19" max="20" customWidth="1" bestFit="1" width="12.332031" style="64"/>
    <col min="21" max="21" customWidth="1" width="12.332031" style="64"/>
    <col min="22" max="22" customWidth="0" width="10.832031" style="65"/>
    <col min="23" max="23" customWidth="1" bestFit="1" width="5.8320312" style="65"/>
    <col min="24" max="28" customWidth="1" width="12.0" style="65"/>
    <col min="29" max="29" customWidth="1" bestFit="1" width="10.6640625" style="66"/>
    <col min="30" max="34" customWidth="1" width="12.0" style="65"/>
    <col min="35" max="35" customWidth="1" bestFit="1" width="5.6640625" style="65"/>
    <col min="36" max="40" customWidth="1" width="12.0" style="60"/>
    <col min="41" max="41" customWidth="1" width="12.0" style="66"/>
    <col min="42" max="46" customWidth="0" width="10.832031" style="60"/>
    <col min="47" max="48" customWidth="1" bestFit="1" width="10.6640625" style="67"/>
    <col min="49" max="16384" customWidth="0" width="10.832031" style="60"/>
  </cols>
  <sheetData>
    <row r="1" spans="8:8">
      <c r="B1" s="61" t="s">
        <v>6</v>
      </c>
      <c r="C1" s="61" t="s">
        <v>7</v>
      </c>
      <c r="D1" s="61" t="s">
        <v>9</v>
      </c>
      <c r="E1" s="68" t="s">
        <v>10</v>
      </c>
      <c r="F1" s="63" t="s">
        <v>1023</v>
      </c>
      <c r="G1" s="63" t="s">
        <v>1024</v>
      </c>
      <c r="H1" s="63" t="s">
        <v>54</v>
      </c>
      <c r="I1" s="63" t="s">
        <v>444</v>
      </c>
      <c r="J1" s="63" t="s">
        <v>11</v>
      </c>
      <c r="K1" s="64" t="s">
        <v>0</v>
      </c>
      <c r="L1" s="64" t="s">
        <v>1</v>
      </c>
      <c r="M1" s="64" t="s">
        <v>2</v>
      </c>
      <c r="N1" s="64" t="s">
        <v>3</v>
      </c>
      <c r="O1" s="64" t="s">
        <v>25</v>
      </c>
      <c r="P1" s="64" t="s">
        <v>24</v>
      </c>
      <c r="Q1" s="61" t="s">
        <v>55</v>
      </c>
      <c r="R1" s="64" t="s">
        <v>40</v>
      </c>
      <c r="S1" s="64" t="s">
        <v>21</v>
      </c>
      <c r="T1" s="64" t="s">
        <v>22</v>
      </c>
      <c r="U1" s="64" t="s">
        <v>56</v>
      </c>
      <c r="V1" s="64"/>
      <c r="W1" s="69" t="s">
        <v>0</v>
      </c>
      <c r="X1" s="69" t="s">
        <v>1</v>
      </c>
      <c r="Y1" s="69" t="s">
        <v>2</v>
      </c>
      <c r="Z1" s="69" t="s">
        <v>3</v>
      </c>
      <c r="AA1" s="69" t="s">
        <v>25</v>
      </c>
      <c r="AB1" s="69" t="s">
        <v>24</v>
      </c>
      <c r="AC1" s="70" t="s">
        <v>55</v>
      </c>
      <c r="AD1" s="69" t="s">
        <v>40</v>
      </c>
      <c r="AE1" s="69" t="s">
        <v>21</v>
      </c>
      <c r="AF1" s="69" t="s">
        <v>22</v>
      </c>
      <c r="AG1" s="69" t="s">
        <v>31</v>
      </c>
      <c r="AH1" s="69"/>
      <c r="AI1" s="69" t="s">
        <v>0</v>
      </c>
      <c r="AJ1" s="69" t="s">
        <v>1</v>
      </c>
      <c r="AK1" s="69" t="s">
        <v>2</v>
      </c>
      <c r="AL1" s="69" t="s">
        <v>3</v>
      </c>
      <c r="AM1" s="69" t="s">
        <v>25</v>
      </c>
      <c r="AN1" s="69" t="s">
        <v>24</v>
      </c>
      <c r="AO1" s="70" t="s">
        <v>55</v>
      </c>
      <c r="AP1" s="69" t="s">
        <v>40</v>
      </c>
      <c r="AQ1" s="69" t="s">
        <v>21</v>
      </c>
      <c r="AR1" s="69" t="s">
        <v>22</v>
      </c>
      <c r="AS1" s="69" t="s">
        <v>32</v>
      </c>
      <c r="AT1" s="69"/>
      <c r="AU1" s="67" t="str">
        <f>'Week 1 Roster'!AZ1</f>
        <v>Employee ID</v>
      </c>
      <c r="AV1" s="67" t="str">
        <f>'Week 2 Roster'!AZ1</f>
        <v>Employee ID</v>
      </c>
    </row>
    <row r="2" spans="8:8">
      <c r="A2" s="60">
        <v>10203.0</v>
      </c>
      <c r="B2" s="61">
        <v>10203.0</v>
      </c>
      <c r="C2" s="61" t="str">
        <f>IF($A2=0,"",VLOOKUP($B2,Employees!$A:$G,2,FALSE))</f>
        <v>Joseph</v>
      </c>
      <c r="D2" s="61" t="str">
        <f>IF($A2=0,"",VLOOKUP($B2,Employees!$A:$G,3,FALSE))</f>
        <v>Nalty</v>
      </c>
      <c r="E2" s="62">
        <f>IF($A2=0,"",VLOOKUP($B2,Employees!$A:$G,5,FALSE))</f>
        <v>33987.0</v>
      </c>
      <c r="F2" s="63">
        <f>IF($E2="","",ROUNDDOWN(YEARFRAC($E2,'Week 1 Roster'!$D$1-1,1),0))</f>
        <v>31.0</v>
      </c>
      <c r="G2" s="63">
        <f>IF($E2="","",ROUNDDOWN(YEARFRAC($E2,'Week 1 Roster'!$D$1+14,1),0))</f>
        <v>31.0</v>
      </c>
      <c r="H2" s="63" t="b">
        <f>IF($E2="","",IF(AND(F2&lt;21,F2&lt;&gt;G2),TRUE,FALSE))</f>
        <v>0</v>
      </c>
      <c r="I2" s="63">
        <f>IF($A2=0,"",VLOOKUP($B2,Employees!$A:$G,6,FALSE))</f>
        <v>76.0</v>
      </c>
      <c r="J2" s="63" t="str">
        <f>IF($A2=0,"",VLOOKUP($B2,Employees!$A:$G,7,FALSE))</f>
        <v>HL</v>
      </c>
      <c r="K2" s="64">
        <f t="shared" si="0" ref="K2">W2+AI2</f>
        <v>24.5</v>
      </c>
      <c r="L2" s="64">
        <f t="shared" si="1" ref="L2">X2+AJ2</f>
        <v>0.0</v>
      </c>
      <c r="M2" s="64">
        <f t="shared" si="2" ref="M2">Y2+AK2</f>
        <v>0.0</v>
      </c>
      <c r="N2" s="64">
        <f t="shared" si="3" ref="N2">Z2+AL2</f>
        <v>7.0</v>
      </c>
      <c r="O2" s="64">
        <f t="shared" si="4" ref="O2">AA2+AM2</f>
        <v>0.0</v>
      </c>
      <c r="P2" s="64">
        <f t="shared" si="5" ref="P2:Q2">AB2+AN2</f>
        <v>0.0</v>
      </c>
      <c r="Q2" s="61">
        <f t="shared" si="5"/>
        <v>4.0</v>
      </c>
      <c r="R2" s="64">
        <f t="shared" si="6" ref="R2">AD2+AP2</f>
        <v>0.0</v>
      </c>
      <c r="S2" s="64">
        <f t="shared" si="7" ref="S2">AE2+AQ2</f>
        <v>0.0</v>
      </c>
      <c r="T2" s="64">
        <f t="shared" si="8" ref="T2">AF2+AR2</f>
        <v>0.0</v>
      </c>
      <c r="U2" s="64">
        <f>SUM(K2:P2,R2:T2)</f>
        <v>31.5</v>
      </c>
      <c r="W2" s="65">
        <f>IF($A2=0,0,SUMIF('Week 1 Roster'!$AZ:$AZ,$B2,'Week 1 Roster'!$AE:$AE))</f>
        <v>15.5</v>
      </c>
      <c r="X2" s="65">
        <f>IF($A2=0,0,SUMIF('Week 1 Roster'!$AZ:$AZ,$B2,'Week 1 Roster'!$AG:$AG))</f>
        <v>0.0</v>
      </c>
      <c r="Y2" s="65">
        <f>IF($A2=0,0,SUMIF('Week 1 Roster'!$AZ:$AZ,$B2,'Week 1 Roster'!$AI:$AI))</f>
        <v>0.0</v>
      </c>
      <c r="Z2" s="65">
        <f>IF($A2=0,0,SUMIF('Week 1 Roster'!$AZ:$AZ,$B2,'Week 1 Roster'!$AK:$AK))</f>
        <v>0.0</v>
      </c>
      <c r="AA2" s="65">
        <f>IF($A2=0,0,SUMIF('Week 1 Roster'!$AZ:$AZ,$B2,'Week 1 Roster'!$AM:$AM))</f>
        <v>0.0</v>
      </c>
      <c r="AB2" s="65">
        <f>IF($A2=0,0,SUMIF('Week 1 Roster'!$AZ:$AZ,$B2,'Week 1 Roster'!$AO:$AO))</f>
        <v>0.0</v>
      </c>
      <c r="AC2" s="66">
        <f>IF($A2=0,0,SUMIF('Week 1 Roster'!$AZ:$AZ,$B2,'Week 1 Roster'!$AP:$AP))</f>
        <v>2.0</v>
      </c>
      <c r="AD2" s="65">
        <f>IF($A2=0,0,SUMIF('Week 1 Roster'!$AZ:$AZ,$B2,'Week 1 Roster'!$AQ:$AQ))</f>
        <v>0.0</v>
      </c>
      <c r="AE2" s="65">
        <f>IF($A2=0,0,SUMIF('Week 1 Roster'!$AZ:$AZ,$B2,'Week 1 Roster'!$AR:$AR))</f>
        <v>0.0</v>
      </c>
      <c r="AF2" s="65">
        <f>IF($A2=0,0,SUMIF('Week 1 Roster'!$AZ:$AZ,$B2,'Week 1 Roster'!$AS:$AS))</f>
        <v>0.0</v>
      </c>
      <c r="AG2" s="65">
        <f>SUM(W2:AB2,AD2:AF2)</f>
        <v>15.5</v>
      </c>
      <c r="AI2" s="65">
        <f>IF($A2=0,0,SUMIF('Week 2 Roster'!$AZ:$AZ,$B2,'Week 2 Roster'!$AE:$AE))</f>
        <v>9.0</v>
      </c>
      <c r="AJ2" s="65">
        <f>IF($A2=0,0,SUMIF('Week 2 Roster'!$AZ:$AZ,$B2,'Week 2 Roster'!$AG:$AG))</f>
        <v>0.0</v>
      </c>
      <c r="AK2" s="65">
        <f>IF($A2=0,0,SUMIF('Week 2 Roster'!$AZ:$AZ,$B2,'Week 2 Roster'!$AI:$AI))</f>
        <v>0.0</v>
      </c>
      <c r="AL2" s="65">
        <f>IF($A2=0,0,SUMIF('Week 2 Roster'!$AZ:$AZ,$B2,'Week 2 Roster'!$AK:$AK))</f>
        <v>7.0</v>
      </c>
      <c r="AM2" s="65">
        <f>IF($A2=0,0,SUMIF('Week 2 Roster'!$AZ:$AZ,$B2,'Week 2 Roster'!$AM:$AM))</f>
        <v>0.0</v>
      </c>
      <c r="AN2" s="65">
        <f>IF($A2=0,0,SUMIF('Week 2 Roster'!$AZ:$AZ,$B2,'Week 2 Roster'!$AO:$AO))</f>
        <v>0.0</v>
      </c>
      <c r="AO2" s="66">
        <f>IF($A2=0,0,SUMIF('Week 2 Roster'!$AZ:$AZ,$B2,'Week 2 Roster'!$AP:$AP))</f>
        <v>2.0</v>
      </c>
      <c r="AP2" s="65">
        <f>IF($A2=0,0,SUMIF('Week 2 Roster'!$AZ:$AZ,$B2,'Week 2 Roster'!$AQ:$AQ))</f>
        <v>0.0</v>
      </c>
      <c r="AQ2" s="65">
        <f>IF($A2=0,0,SUMIF('Week 2 Roster'!$AZ:$AZ,$B2,'Week 2 Roster'!$AR:$AR))</f>
        <v>0.0</v>
      </c>
      <c r="AR2" s="65">
        <f>IF($A2=0,0,SUMIF('Week 2 Roster'!$AZ:$AZ,$B2,'Week 2 Roster'!$AS:$AS))</f>
        <v>0.0</v>
      </c>
      <c r="AS2" s="65">
        <f>SUM(AI2:AN2,AP2:AR2)</f>
        <v>16.0</v>
      </c>
      <c r="AT2" s="65"/>
      <c r="AU2" s="67">
        <f>'Week 1 Roster'!A2</f>
        <v>10203.0</v>
      </c>
      <c r="AV2" s="67">
        <f>'Week 2 Roster'!A2</f>
        <v>10203.0</v>
      </c>
    </row>
    <row r="3" spans="8:8">
      <c r="A3" s="60">
        <v>10015.0</v>
      </c>
      <c r="B3" s="61">
        <v>10015.0</v>
      </c>
      <c r="C3" s="61" t="str">
        <f>IF($A3=0,"",VLOOKUP($B3,Employees!$A:$G,2,FALSE))</f>
        <v>Haoxi</v>
      </c>
      <c r="D3" s="61" t="str">
        <f>IF($A3=0,"",VLOOKUP($B3,Employees!$A:$G,3,FALSE))</f>
        <v>Lu</v>
      </c>
      <c r="E3" s="62">
        <f>IF($A3=0,"",VLOOKUP($B3,Employees!$A:$G,5,FALSE))</f>
        <v>37913.0</v>
      </c>
      <c r="F3" s="63">
        <f>IF($E3="","",ROUNDDOWN(YEARFRAC($E3,'Week 1 Roster'!$D$1-1,1),0))</f>
        <v>20.0</v>
      </c>
      <c r="G3" s="63">
        <f>IF($E3="","",ROUNDDOWN(YEARFRAC($E3,'Week 1 Roster'!$D$1+14,1),0))</f>
        <v>20.0</v>
      </c>
      <c r="H3" s="63" t="b">
        <f t="shared" si="9" ref="H3:H66">IF($E3="","",IF(AND(F3&lt;21,F3&lt;&gt;G3),TRUE,FALSE))</f>
        <v>0</v>
      </c>
      <c r="I3" s="63">
        <f>IF($A3=0,"",VLOOKUP($B3,Employees!$A:$G,6,FALSE))</f>
        <v>76.0</v>
      </c>
      <c r="J3" s="63" t="str">
        <f>IF($A3=0,"",VLOOKUP($B3,Employees!$A:$G,7,FALSE))</f>
        <v>GCM</v>
      </c>
      <c r="K3" s="64">
        <f t="shared" si="10" ref="K3:K66">W3+AI3</f>
        <v>31.5</v>
      </c>
      <c r="L3" s="64">
        <f t="shared" si="11" ref="L3:L66">X3+AJ3</f>
        <v>0.0</v>
      </c>
      <c r="M3" s="64">
        <f t="shared" si="12" ref="M3:M66">Y3+AK3</f>
        <v>0.0</v>
      </c>
      <c r="N3" s="64">
        <f t="shared" si="13" ref="N3:N66">Z3+AL3</f>
        <v>0.0</v>
      </c>
      <c r="O3" s="64">
        <f t="shared" si="14" ref="O3:O66">AA3+AM3</f>
        <v>0.0</v>
      </c>
      <c r="P3" s="64">
        <f t="shared" si="15" ref="P3:P66">AB3+AN3</f>
        <v>0.0</v>
      </c>
      <c r="Q3" s="61">
        <f t="shared" si="16" ref="Q3:Q66">AC3+AO3</f>
        <v>4.0</v>
      </c>
      <c r="R3" s="64">
        <f t="shared" si="17" ref="R3:R66">AD3+AP3</f>
        <v>0.0</v>
      </c>
      <c r="S3" s="64">
        <f t="shared" si="18" ref="S3:S66">AE3+AQ3</f>
        <v>0.0</v>
      </c>
      <c r="T3" s="64">
        <f t="shared" si="19" ref="T3:T66">AF3+AR3</f>
        <v>0.0</v>
      </c>
      <c r="U3" s="64">
        <f t="shared" si="20" ref="U3:U66">SUM(K3:P3,R3:T3)</f>
        <v>31.5</v>
      </c>
      <c r="W3" s="65">
        <f>IF($A3=0,0,SUMIF('Week 1 Roster'!$AZ:$AZ,$B3,'Week 1 Roster'!$AE:$AE))</f>
        <v>16.0</v>
      </c>
      <c r="X3" s="65">
        <f>IF($A3=0,0,SUMIF('Week 1 Roster'!$AZ:$AZ,$B3,'Week 1 Roster'!$AG:$AG))</f>
        <v>0.0</v>
      </c>
      <c r="Y3" s="65">
        <f>IF($A3=0,0,SUMIF('Week 1 Roster'!$AZ:$AZ,$B3,'Week 1 Roster'!$AI:$AI))</f>
        <v>0.0</v>
      </c>
      <c r="Z3" s="65">
        <f>IF($A3=0,0,SUMIF('Week 1 Roster'!$AZ:$AZ,$B3,'Week 1 Roster'!$AK:$AK))</f>
        <v>0.0</v>
      </c>
      <c r="AA3" s="65">
        <f>IF($A3=0,0,SUMIF('Week 1 Roster'!$AZ:$AZ,$B3,'Week 1 Roster'!$AM:$AM))</f>
        <v>0.0</v>
      </c>
      <c r="AB3" s="65">
        <f>IF($A3=0,0,SUMIF('Week 1 Roster'!$AZ:$AZ,$B3,'Week 1 Roster'!$AO:$AO))</f>
        <v>0.0</v>
      </c>
      <c r="AC3" s="66">
        <f>IF($A3=0,0,SUMIF('Week 1 Roster'!$AZ:$AZ,$B3,'Week 1 Roster'!$AP:$AP))</f>
        <v>2.0</v>
      </c>
      <c r="AD3" s="65">
        <f>IF($A3=0,0,SUMIF('Week 1 Roster'!$AZ:$AZ,$B3,'Week 1 Roster'!$AQ:$AQ))</f>
        <v>0.0</v>
      </c>
      <c r="AE3" s="65">
        <f>IF($A3=0,0,SUMIF('Week 1 Roster'!$AZ:$AZ,$B3,'Week 1 Roster'!$AR:$AR))</f>
        <v>0.0</v>
      </c>
      <c r="AF3" s="65">
        <f>IF($A3=0,0,SUMIF('Week 1 Roster'!$AZ:$AZ,$B3,'Week 1 Roster'!$AS:$AS))</f>
        <v>0.0</v>
      </c>
      <c r="AG3" s="65">
        <f t="shared" si="21" ref="AG3:AG66">SUM(W3:AB3,AD3:AF3)</f>
        <v>16.0</v>
      </c>
      <c r="AI3" s="65">
        <f>IF($A3=0,0,SUMIF('Week 2 Roster'!$AZ:$AZ,$B3,'Week 2 Roster'!$AE:$AE))</f>
        <v>15.5</v>
      </c>
      <c r="AJ3" s="65">
        <f>IF($A3=0,0,SUMIF('Week 2 Roster'!$AZ:$AZ,$B3,'Week 2 Roster'!$AG:$AG))</f>
        <v>0.0</v>
      </c>
      <c r="AK3" s="65">
        <f>IF($A3=0,0,SUMIF('Week 2 Roster'!$AZ:$AZ,$B3,'Week 2 Roster'!$AI:$AI))</f>
        <v>0.0</v>
      </c>
      <c r="AL3" s="65">
        <f>IF($A3=0,0,SUMIF('Week 2 Roster'!$AZ:$AZ,$B3,'Week 2 Roster'!$AK:$AK))</f>
        <v>0.0</v>
      </c>
      <c r="AM3" s="65">
        <f>IF($A3=0,0,SUMIF('Week 2 Roster'!$AZ:$AZ,$B3,'Week 2 Roster'!$AM:$AM))</f>
        <v>0.0</v>
      </c>
      <c r="AN3" s="65">
        <f>IF($A3=0,0,SUMIF('Week 2 Roster'!$AZ:$AZ,$B3,'Week 2 Roster'!$AO:$AO))</f>
        <v>0.0</v>
      </c>
      <c r="AO3" s="66">
        <f>IF($A3=0,0,SUMIF('Week 2 Roster'!$AZ:$AZ,$B3,'Week 2 Roster'!$AP:$AP))</f>
        <v>2.0</v>
      </c>
      <c r="AP3" s="65">
        <f>IF($A3=0,0,SUMIF('Week 2 Roster'!$AZ:$AZ,$B3,'Week 2 Roster'!$AQ:$AQ))</f>
        <v>0.0</v>
      </c>
      <c r="AQ3" s="65">
        <f>IF($A3=0,0,SUMIF('Week 2 Roster'!$AZ:$AZ,$B3,'Week 2 Roster'!$AR:$AR))</f>
        <v>0.0</v>
      </c>
      <c r="AR3" s="65">
        <f>IF($A3=0,0,SUMIF('Week 2 Roster'!$AZ:$AZ,$B3,'Week 2 Roster'!$AS:$AS))</f>
        <v>0.0</v>
      </c>
      <c r="AS3" s="65">
        <f t="shared" si="22" ref="AS3:AS66">SUM(AI3:AN3,AP3:AR3)</f>
        <v>15.5</v>
      </c>
      <c r="AT3" s="65"/>
      <c r="AU3" s="67">
        <f>'Week 1 Roster'!A3</f>
        <v>10015.0</v>
      </c>
      <c r="AV3" s="67">
        <f>'Week 2 Roster'!A3</f>
        <v>10015.0</v>
      </c>
    </row>
    <row r="4" spans="8:8">
      <c r="A4" s="60">
        <v>10072.0</v>
      </c>
      <c r="B4" s="61">
        <v>10072.0</v>
      </c>
      <c r="C4" s="61" t="str">
        <f>IF($A4=0,"",VLOOKUP($B4,Employees!$A:$G,2,FALSE))</f>
        <v>Chun</v>
      </c>
      <c r="D4" s="61" t="str">
        <f>IF($A4=0,"",VLOOKUP($B4,Employees!$A:$G,3,FALSE))</f>
        <v>Li</v>
      </c>
      <c r="E4" s="62">
        <f>IF($A4=0,"",VLOOKUP($B4,Employees!$A:$G,5,FALSE))</f>
        <v>35410.0</v>
      </c>
      <c r="F4" s="63">
        <f>IF($E4="","",ROUNDDOWN(YEARFRAC($E4,'Week 1 Roster'!$D$1-1,1),0))</f>
        <v>27.0</v>
      </c>
      <c r="G4" s="63">
        <f>IF($E4="","",ROUNDDOWN(YEARFRAC($E4,'Week 1 Roster'!$D$1+14,1),0))</f>
        <v>27.0</v>
      </c>
      <c r="H4" s="63" t="b">
        <f t="shared" si="9"/>
        <v>0</v>
      </c>
      <c r="I4" s="63">
        <f>IF($A4=0,"",VLOOKUP($B4,Employees!$A:$G,6,FALSE))</f>
        <v>76.0</v>
      </c>
      <c r="J4" s="63" t="str">
        <f>IF($A4=0,"",VLOOKUP($B4,Employees!$A:$G,7,FALSE))</f>
        <v>HL</v>
      </c>
      <c r="K4" s="64">
        <f t="shared" si="10"/>
        <v>0.0</v>
      </c>
      <c r="L4" s="64">
        <f t="shared" si="11"/>
        <v>0.0</v>
      </c>
      <c r="M4" s="64">
        <f t="shared" si="12"/>
        <v>0.0</v>
      </c>
      <c r="N4" s="64">
        <f t="shared" si="13"/>
        <v>0.0</v>
      </c>
      <c r="O4" s="64">
        <f t="shared" si="14"/>
        <v>0.0</v>
      </c>
      <c r="P4" s="64">
        <f t="shared" si="15"/>
        <v>0.0</v>
      </c>
      <c r="Q4" s="61">
        <f t="shared" si="16"/>
        <v>0.0</v>
      </c>
      <c r="R4" s="64">
        <f t="shared" si="17"/>
        <v>0.0</v>
      </c>
      <c r="S4" s="64">
        <f t="shared" si="18"/>
        <v>0.0</v>
      </c>
      <c r="T4" s="64">
        <f t="shared" si="19"/>
        <v>0.0</v>
      </c>
      <c r="U4" s="64">
        <f t="shared" si="20"/>
        <v>0.0</v>
      </c>
      <c r="W4" s="65">
        <f>IF($A4=0,0,SUMIF('Week 1 Roster'!$AZ:$AZ,$B4,'Week 1 Roster'!$AE:$AE))</f>
        <v>0.0</v>
      </c>
      <c r="X4" s="65">
        <f>IF($A4=0,0,SUMIF('Week 1 Roster'!$AZ:$AZ,$B4,'Week 1 Roster'!$AG:$AG))</f>
        <v>0.0</v>
      </c>
      <c r="Y4" s="65">
        <f>IF($A4=0,0,SUMIF('Week 1 Roster'!$AZ:$AZ,$B4,'Week 1 Roster'!$AI:$AI))</f>
        <v>0.0</v>
      </c>
      <c r="Z4" s="65">
        <f>IF($A4=0,0,SUMIF('Week 1 Roster'!$AZ:$AZ,$B4,'Week 1 Roster'!$AK:$AK))</f>
        <v>0.0</v>
      </c>
      <c r="AA4" s="65">
        <f>IF($A4=0,0,SUMIF('Week 1 Roster'!$AZ:$AZ,$B4,'Week 1 Roster'!$AM:$AM))</f>
        <v>0.0</v>
      </c>
      <c r="AB4" s="65">
        <f>IF($A4=0,0,SUMIF('Week 1 Roster'!$AZ:$AZ,$B4,'Week 1 Roster'!$AO:$AO))</f>
        <v>0.0</v>
      </c>
      <c r="AC4" s="66">
        <f>IF($A4=0,0,SUMIF('Week 1 Roster'!$AZ:$AZ,$B4,'Week 1 Roster'!$AP:$AP))</f>
        <v>0.0</v>
      </c>
      <c r="AD4" s="65">
        <f>IF($A4=0,0,SUMIF('Week 1 Roster'!$AZ:$AZ,$B4,'Week 1 Roster'!$AQ:$AQ))</f>
        <v>0.0</v>
      </c>
      <c r="AE4" s="65">
        <f>IF($A4=0,0,SUMIF('Week 1 Roster'!$AZ:$AZ,$B4,'Week 1 Roster'!$AR:$AR))</f>
        <v>0.0</v>
      </c>
      <c r="AF4" s="65">
        <f>IF($A4=0,0,SUMIF('Week 1 Roster'!$AZ:$AZ,$B4,'Week 1 Roster'!$AS:$AS))</f>
        <v>0.0</v>
      </c>
      <c r="AG4" s="65">
        <f t="shared" si="21"/>
        <v>0.0</v>
      </c>
      <c r="AI4" s="65">
        <f>IF($A4=0,0,SUMIF('Week 2 Roster'!$AZ:$AZ,$B4,'Week 2 Roster'!$AE:$AE))</f>
        <v>0.0</v>
      </c>
      <c r="AJ4" s="65">
        <f>IF($A4=0,0,SUMIF('Week 2 Roster'!$AZ:$AZ,$B4,'Week 2 Roster'!$AG:$AG))</f>
        <v>0.0</v>
      </c>
      <c r="AK4" s="65">
        <f>IF($A4=0,0,SUMIF('Week 2 Roster'!$AZ:$AZ,$B4,'Week 2 Roster'!$AI:$AI))</f>
        <v>0.0</v>
      </c>
      <c r="AL4" s="65">
        <f>IF($A4=0,0,SUMIF('Week 2 Roster'!$AZ:$AZ,$B4,'Week 2 Roster'!$AK:$AK))</f>
        <v>0.0</v>
      </c>
      <c r="AM4" s="65">
        <f>IF($A4=0,0,SUMIF('Week 2 Roster'!$AZ:$AZ,$B4,'Week 2 Roster'!$AM:$AM))</f>
        <v>0.0</v>
      </c>
      <c r="AN4" s="65">
        <f>IF($A4=0,0,SUMIF('Week 2 Roster'!$AZ:$AZ,$B4,'Week 2 Roster'!$AO:$AO))</f>
        <v>0.0</v>
      </c>
      <c r="AO4" s="66">
        <f>IF($A4=0,0,SUMIF('Week 2 Roster'!$AZ:$AZ,$B4,'Week 2 Roster'!$AP:$AP))</f>
        <v>0.0</v>
      </c>
      <c r="AP4" s="65">
        <f>IF($A4=0,0,SUMIF('Week 2 Roster'!$AZ:$AZ,$B4,'Week 2 Roster'!$AQ:$AQ))</f>
        <v>0.0</v>
      </c>
      <c r="AQ4" s="65">
        <f>IF($A4=0,0,SUMIF('Week 2 Roster'!$AZ:$AZ,$B4,'Week 2 Roster'!$AR:$AR))</f>
        <v>0.0</v>
      </c>
      <c r="AR4" s="65">
        <f>IF($A4=0,0,SUMIF('Week 2 Roster'!$AZ:$AZ,$B4,'Week 2 Roster'!$AS:$AS))</f>
        <v>0.0</v>
      </c>
      <c r="AS4" s="65">
        <f t="shared" si="22"/>
        <v>0.0</v>
      </c>
      <c r="AT4" s="65"/>
      <c r="AU4" s="67">
        <f>'Week 1 Roster'!A4</f>
        <v>10072.0</v>
      </c>
      <c r="AV4" s="67">
        <f>'Week 2 Roster'!A4</f>
        <v>10072.0</v>
      </c>
    </row>
    <row r="5" spans="8:8">
      <c r="A5" s="60">
        <v>10017.0</v>
      </c>
      <c r="B5" s="61">
        <v>10017.0</v>
      </c>
      <c r="C5" s="61" t="str">
        <f>IF($A5=0,"",VLOOKUP($B5,Employees!$A:$G,2,FALSE))</f>
        <v>Jenny</v>
      </c>
      <c r="D5" s="61" t="str">
        <f>IF($A5=0,"",VLOOKUP($B5,Employees!$A:$G,3,FALSE))</f>
        <v>Cao</v>
      </c>
      <c r="E5" s="62">
        <f>IF($A5=0,"",VLOOKUP($B5,Employees!$A:$G,5,FALSE))</f>
        <v>37993.0</v>
      </c>
      <c r="F5" s="63">
        <f>IF($E5="","",ROUNDDOWN(YEARFRAC($E5,'Week 1 Roster'!$D$1-1,1),0))</f>
        <v>20.0</v>
      </c>
      <c r="G5" s="63">
        <f>IF($E5="","",ROUNDDOWN(YEARFRAC($E5,'Week 1 Roster'!$D$1+14,1),0))</f>
        <v>20.0</v>
      </c>
      <c r="H5" s="63" t="b">
        <f t="shared" si="9"/>
        <v>0</v>
      </c>
      <c r="I5" s="63">
        <f>IF($A5=0,"",VLOOKUP($B5,Employees!$A:$G,6,FALSE))</f>
        <v>76.0</v>
      </c>
      <c r="J5" s="63" t="str">
        <f>IF($A5=0,"",VLOOKUP($B5,Employees!$A:$G,7,FALSE))</f>
        <v>GCM</v>
      </c>
      <c r="K5" s="64">
        <f t="shared" si="10"/>
        <v>12.0</v>
      </c>
      <c r="L5" s="64">
        <f t="shared" si="11"/>
        <v>12.0</v>
      </c>
      <c r="M5" s="64">
        <f t="shared" si="12"/>
        <v>0.0</v>
      </c>
      <c r="N5" s="64">
        <f t="shared" si="13"/>
        <v>6.0</v>
      </c>
      <c r="O5" s="64">
        <f t="shared" si="14"/>
        <v>0.0</v>
      </c>
      <c r="P5" s="64">
        <f t="shared" si="15"/>
        <v>0.0</v>
      </c>
      <c r="Q5" s="61">
        <f t="shared" si="16"/>
        <v>5.0</v>
      </c>
      <c r="R5" s="64">
        <f t="shared" si="17"/>
        <v>0.0</v>
      </c>
      <c r="S5" s="64">
        <f t="shared" si="18"/>
        <v>0.0</v>
      </c>
      <c r="T5" s="64">
        <f t="shared" si="19"/>
        <v>0.0</v>
      </c>
      <c r="U5" s="64">
        <f t="shared" si="20"/>
        <v>30.0</v>
      </c>
      <c r="W5" s="65">
        <f>IF($A5=0,0,SUMIF('Week 1 Roster'!$AZ:$AZ,$B5,'Week 1 Roster'!$AE:$AE))</f>
        <v>12.0</v>
      </c>
      <c r="X5" s="65">
        <f>IF($A5=0,0,SUMIF('Week 1 Roster'!$AZ:$AZ,$B5,'Week 1 Roster'!$AG:$AG))</f>
        <v>6.0</v>
      </c>
      <c r="Y5" s="65">
        <f>IF($A5=0,0,SUMIF('Week 1 Roster'!$AZ:$AZ,$B5,'Week 1 Roster'!$AI:$AI))</f>
        <v>0.0</v>
      </c>
      <c r="Z5" s="65">
        <f>IF($A5=0,0,SUMIF('Week 1 Roster'!$AZ:$AZ,$B5,'Week 1 Roster'!$AK:$AK))</f>
        <v>0.0</v>
      </c>
      <c r="AA5" s="65">
        <f>IF($A5=0,0,SUMIF('Week 1 Roster'!$AZ:$AZ,$B5,'Week 1 Roster'!$AM:$AM))</f>
        <v>0.0</v>
      </c>
      <c r="AB5" s="65">
        <f>IF($A5=0,0,SUMIF('Week 1 Roster'!$AZ:$AZ,$B5,'Week 1 Roster'!$AO:$AO))</f>
        <v>0.0</v>
      </c>
      <c r="AC5" s="66">
        <f>IF($A5=0,0,SUMIF('Week 1 Roster'!$AZ:$AZ,$B5,'Week 1 Roster'!$AP:$AP))</f>
        <v>3.0</v>
      </c>
      <c r="AD5" s="65">
        <f>IF($A5=0,0,SUMIF('Week 1 Roster'!$AZ:$AZ,$B5,'Week 1 Roster'!$AQ:$AQ))</f>
        <v>0.0</v>
      </c>
      <c r="AE5" s="65">
        <f>IF($A5=0,0,SUMIF('Week 1 Roster'!$AZ:$AZ,$B5,'Week 1 Roster'!$AR:$AR))</f>
        <v>0.0</v>
      </c>
      <c r="AF5" s="65">
        <f>IF($A5=0,0,SUMIF('Week 1 Roster'!$AZ:$AZ,$B5,'Week 1 Roster'!$AS:$AS))</f>
        <v>0.0</v>
      </c>
      <c r="AG5" s="65">
        <f t="shared" si="21"/>
        <v>18.0</v>
      </c>
      <c r="AI5" s="65">
        <f>IF($A5=0,0,SUMIF('Week 2 Roster'!$AZ:$AZ,$B5,'Week 2 Roster'!$AE:$AE))</f>
        <v>0.0</v>
      </c>
      <c r="AJ5" s="65">
        <f>IF($A5=0,0,SUMIF('Week 2 Roster'!$AZ:$AZ,$B5,'Week 2 Roster'!$AG:$AG))</f>
        <v>6.0</v>
      </c>
      <c r="AK5" s="65">
        <f>IF($A5=0,0,SUMIF('Week 2 Roster'!$AZ:$AZ,$B5,'Week 2 Roster'!$AI:$AI))</f>
        <v>0.0</v>
      </c>
      <c r="AL5" s="65">
        <f>IF($A5=0,0,SUMIF('Week 2 Roster'!$AZ:$AZ,$B5,'Week 2 Roster'!$AK:$AK))</f>
        <v>6.0</v>
      </c>
      <c r="AM5" s="65">
        <f>IF($A5=0,0,SUMIF('Week 2 Roster'!$AZ:$AZ,$B5,'Week 2 Roster'!$AM:$AM))</f>
        <v>0.0</v>
      </c>
      <c r="AN5" s="65">
        <f>IF($A5=0,0,SUMIF('Week 2 Roster'!$AZ:$AZ,$B5,'Week 2 Roster'!$AO:$AO))</f>
        <v>0.0</v>
      </c>
      <c r="AO5" s="66">
        <f>IF($A5=0,0,SUMIF('Week 2 Roster'!$AZ:$AZ,$B5,'Week 2 Roster'!$AP:$AP))</f>
        <v>2.0</v>
      </c>
      <c r="AP5" s="65">
        <f>IF($A5=0,0,SUMIF('Week 2 Roster'!$AZ:$AZ,$B5,'Week 2 Roster'!$AQ:$AQ))</f>
        <v>0.0</v>
      </c>
      <c r="AQ5" s="65">
        <f>IF($A5=0,0,SUMIF('Week 2 Roster'!$AZ:$AZ,$B5,'Week 2 Roster'!$AR:$AR))</f>
        <v>0.0</v>
      </c>
      <c r="AR5" s="65">
        <f>IF($A5=0,0,SUMIF('Week 2 Roster'!$AZ:$AZ,$B5,'Week 2 Roster'!$AS:$AS))</f>
        <v>0.0</v>
      </c>
      <c r="AS5" s="65">
        <f t="shared" si="22"/>
        <v>12.0</v>
      </c>
      <c r="AT5" s="65"/>
      <c r="AU5" s="67">
        <f>'Week 1 Roster'!A5</f>
        <v>10017.0</v>
      </c>
      <c r="AV5" s="67">
        <f>'Week 2 Roster'!A5</f>
        <v>10017.0</v>
      </c>
    </row>
    <row r="6" spans="8:8">
      <c r="A6" s="60">
        <v>10176.0</v>
      </c>
      <c r="B6" s="61">
        <v>10176.0</v>
      </c>
      <c r="C6" s="61" t="str">
        <f>IF($A6=0,"",VLOOKUP($B6,Employees!$A:$G,2,FALSE))</f>
        <v>Tom Hin Chung</v>
      </c>
      <c r="D6" s="61" t="str">
        <f>IF($A6=0,"",VLOOKUP($B6,Employees!$A:$G,3,FALSE))</f>
        <v>Wong</v>
      </c>
      <c r="E6" s="62">
        <f>IF($A6=0,"",VLOOKUP($B6,Employees!$A:$G,5,FALSE))</f>
        <v>37710.0</v>
      </c>
      <c r="F6" s="63">
        <f>IF($E6="","",ROUNDDOWN(YEARFRAC($E6,'Week 1 Roster'!$D$1-1,1),0))</f>
        <v>21.0</v>
      </c>
      <c r="G6" s="63">
        <f>IF($E6="","",ROUNDDOWN(YEARFRAC($E6,'Week 1 Roster'!$D$1+14,1),0))</f>
        <v>21.0</v>
      </c>
      <c r="H6" s="63" t="b">
        <f t="shared" si="9"/>
        <v>0</v>
      </c>
      <c r="I6" s="63">
        <f>IF($A6=0,"",VLOOKUP($B6,Employees!$A:$G,6,FALSE))</f>
        <v>76.0</v>
      </c>
      <c r="J6" s="63" t="str">
        <f>IF($A6=0,"",VLOOKUP($B6,Employees!$A:$G,7,FALSE))</f>
        <v>HL</v>
      </c>
      <c r="K6" s="64">
        <f t="shared" si="10"/>
        <v>21.0</v>
      </c>
      <c r="L6" s="64">
        <f t="shared" si="11"/>
        <v>8.0</v>
      </c>
      <c r="M6" s="64">
        <f t="shared" si="12"/>
        <v>14.33333333333333</v>
      </c>
      <c r="N6" s="64">
        <f t="shared" si="13"/>
        <v>0.0</v>
      </c>
      <c r="O6" s="64">
        <f t="shared" si="14"/>
        <v>0.0</v>
      </c>
      <c r="P6" s="64">
        <f t="shared" si="15"/>
        <v>0.0</v>
      </c>
      <c r="Q6" s="61">
        <f t="shared" si="16"/>
        <v>6.0</v>
      </c>
      <c r="R6" s="64">
        <f t="shared" si="17"/>
        <v>0.0</v>
      </c>
      <c r="S6" s="64">
        <f t="shared" si="18"/>
        <v>0.0</v>
      </c>
      <c r="T6" s="64">
        <f t="shared" si="19"/>
        <v>0.0</v>
      </c>
      <c r="U6" s="64">
        <f t="shared" si="20"/>
        <v>43.33333333333333</v>
      </c>
      <c r="W6" s="65">
        <f>IF($A6=0,0,SUMIF('Week 1 Roster'!$AZ:$AZ,$B6,'Week 1 Roster'!$AE:$AE))</f>
        <v>7.5</v>
      </c>
      <c r="X6" s="65">
        <f>IF($A6=0,0,SUMIF('Week 1 Roster'!$AZ:$AZ,$B6,'Week 1 Roster'!$AG:$AG))</f>
        <v>8.0</v>
      </c>
      <c r="Y6" s="65">
        <f>IF($A6=0,0,SUMIF('Week 1 Roster'!$AZ:$AZ,$B6,'Week 1 Roster'!$AI:$AI))</f>
        <v>7.0</v>
      </c>
      <c r="Z6" s="65">
        <f>IF($A6=0,0,SUMIF('Week 1 Roster'!$AZ:$AZ,$B6,'Week 1 Roster'!$AK:$AK))</f>
        <v>0.0</v>
      </c>
      <c r="AA6" s="65">
        <f>IF($A6=0,0,SUMIF('Week 1 Roster'!$AZ:$AZ,$B6,'Week 1 Roster'!$AM:$AM))</f>
        <v>0.0</v>
      </c>
      <c r="AB6" s="65">
        <f>IF($A6=0,0,SUMIF('Week 1 Roster'!$AZ:$AZ,$B6,'Week 1 Roster'!$AO:$AO))</f>
        <v>0.0</v>
      </c>
      <c r="AC6" s="66">
        <f>IF($A6=0,0,SUMIF('Week 1 Roster'!$AZ:$AZ,$B6,'Week 1 Roster'!$AP:$AP))</f>
        <v>3.0</v>
      </c>
      <c r="AD6" s="65">
        <f>IF($A6=0,0,SUMIF('Week 1 Roster'!$AZ:$AZ,$B6,'Week 1 Roster'!$AQ:$AQ))</f>
        <v>0.0</v>
      </c>
      <c r="AE6" s="65">
        <f>IF($A6=0,0,SUMIF('Week 1 Roster'!$AZ:$AZ,$B6,'Week 1 Roster'!$AR:$AR))</f>
        <v>0.0</v>
      </c>
      <c r="AF6" s="65">
        <f>IF($A6=0,0,SUMIF('Week 1 Roster'!$AZ:$AZ,$B6,'Week 1 Roster'!$AS:$AS))</f>
        <v>0.0</v>
      </c>
      <c r="AG6" s="65">
        <f t="shared" si="21"/>
        <v>22.5</v>
      </c>
      <c r="AI6" s="65">
        <f>IF($A6=0,0,SUMIF('Week 2 Roster'!$AZ:$AZ,$B6,'Week 2 Roster'!$AE:$AE))</f>
        <v>13.5</v>
      </c>
      <c r="AJ6" s="65">
        <f>IF($A6=0,0,SUMIF('Week 2 Roster'!$AZ:$AZ,$B6,'Week 2 Roster'!$AG:$AG))</f>
        <v>0.0</v>
      </c>
      <c r="AK6" s="65">
        <f>IF($A6=0,0,SUMIF('Week 2 Roster'!$AZ:$AZ,$B6,'Week 2 Roster'!$AI:$AI))</f>
        <v>7.33333333333333</v>
      </c>
      <c r="AL6" s="65">
        <f>IF($A6=0,0,SUMIF('Week 2 Roster'!$AZ:$AZ,$B6,'Week 2 Roster'!$AK:$AK))</f>
        <v>0.0</v>
      </c>
      <c r="AM6" s="65">
        <f>IF($A6=0,0,SUMIF('Week 2 Roster'!$AZ:$AZ,$B6,'Week 2 Roster'!$AM:$AM))</f>
        <v>0.0</v>
      </c>
      <c r="AN6" s="65">
        <f>IF($A6=0,0,SUMIF('Week 2 Roster'!$AZ:$AZ,$B6,'Week 2 Roster'!$AO:$AO))</f>
        <v>0.0</v>
      </c>
      <c r="AO6" s="66">
        <f>IF($A6=0,0,SUMIF('Week 2 Roster'!$AZ:$AZ,$B6,'Week 2 Roster'!$AP:$AP))</f>
        <v>3.0</v>
      </c>
      <c r="AP6" s="65">
        <f>IF($A6=0,0,SUMIF('Week 2 Roster'!$AZ:$AZ,$B6,'Week 2 Roster'!$AQ:$AQ))</f>
        <v>0.0</v>
      </c>
      <c r="AQ6" s="65">
        <f>IF($A6=0,0,SUMIF('Week 2 Roster'!$AZ:$AZ,$B6,'Week 2 Roster'!$AR:$AR))</f>
        <v>0.0</v>
      </c>
      <c r="AR6" s="65">
        <f>IF($A6=0,0,SUMIF('Week 2 Roster'!$AZ:$AZ,$B6,'Week 2 Roster'!$AS:$AS))</f>
        <v>0.0</v>
      </c>
      <c r="AS6" s="65">
        <f t="shared" si="22"/>
        <v>20.83333333333333</v>
      </c>
      <c r="AT6" s="65"/>
      <c r="AU6" s="67">
        <f>'Week 1 Roster'!A6</f>
        <v>10176.0</v>
      </c>
      <c r="AV6" s="67">
        <f>'Week 2 Roster'!A6</f>
        <v>10176.0</v>
      </c>
    </row>
    <row r="7" spans="8:8">
      <c r="A7" s="60">
        <v>10281.0</v>
      </c>
      <c r="B7" s="61">
        <v>10281.0</v>
      </c>
      <c r="C7" s="61" t="str">
        <f>IF($A7=0,"",VLOOKUP($B7,Employees!$A:$G,2,FALSE))</f>
        <v>LIJUE</v>
      </c>
      <c r="D7" s="61" t="str">
        <f>IF($A7=0,"",VLOOKUP($B7,Employees!$A:$G,3,FALSE))</f>
        <v>SHENG</v>
      </c>
      <c r="E7" s="62">
        <f>IF($A7=0,"",VLOOKUP($B7,Employees!$A:$G,5,FALSE))</f>
        <v>33475.0</v>
      </c>
      <c r="F7" s="63">
        <f>IF($E7="","",ROUNDDOWN(YEARFRAC($E7,'Week 1 Roster'!$D$1-1,1),0))</f>
        <v>32.0</v>
      </c>
      <c r="G7" s="63">
        <f>IF($E7="","",ROUNDDOWN(YEARFRAC($E7,'Week 1 Roster'!$D$1+14,1),0))</f>
        <v>32.0</v>
      </c>
      <c r="H7" s="63" t="b">
        <f t="shared" si="9"/>
        <v>0</v>
      </c>
      <c r="I7" s="63">
        <f>IF($A7=0,"",VLOOKUP($B7,Employees!$A:$G,6,FALSE))</f>
        <v>76.0</v>
      </c>
      <c r="J7" s="63" t="str">
        <f>IF($A7=0,"",VLOOKUP($B7,Employees!$A:$G,7,FALSE))</f>
        <v>HL</v>
      </c>
      <c r="K7" s="64">
        <f t="shared" si="10"/>
        <v>0.0</v>
      </c>
      <c r="L7" s="64">
        <f t="shared" si="11"/>
        <v>0.0</v>
      </c>
      <c r="M7" s="64">
        <f t="shared" si="12"/>
        <v>13.0</v>
      </c>
      <c r="N7" s="64">
        <f t="shared" si="13"/>
        <v>0.0</v>
      </c>
      <c r="O7" s="64">
        <f t="shared" si="14"/>
        <v>0.0</v>
      </c>
      <c r="P7" s="64">
        <f t="shared" si="15"/>
        <v>0.0</v>
      </c>
      <c r="Q7" s="61">
        <f t="shared" si="16"/>
        <v>2.0</v>
      </c>
      <c r="R7" s="64">
        <f t="shared" si="17"/>
        <v>0.0</v>
      </c>
      <c r="S7" s="64">
        <f t="shared" si="18"/>
        <v>0.0</v>
      </c>
      <c r="T7" s="64">
        <f t="shared" si="19"/>
        <v>0.0</v>
      </c>
      <c r="U7" s="64">
        <f t="shared" si="20"/>
        <v>13.0</v>
      </c>
      <c r="W7" s="65">
        <f>IF($A7=0,0,SUMIF('Week 1 Roster'!$AZ:$AZ,$B7,'Week 1 Roster'!$AE:$AE))</f>
        <v>0.0</v>
      </c>
      <c r="X7" s="65">
        <f>IF($A7=0,0,SUMIF('Week 1 Roster'!$AZ:$AZ,$B7,'Week 1 Roster'!$AG:$AG))</f>
        <v>0.0</v>
      </c>
      <c r="Y7" s="65">
        <f>IF($A7=0,0,SUMIF('Week 1 Roster'!$AZ:$AZ,$B7,'Week 1 Roster'!$AI:$AI))</f>
        <v>6.5</v>
      </c>
      <c r="Z7" s="65">
        <f>IF($A7=0,0,SUMIF('Week 1 Roster'!$AZ:$AZ,$B7,'Week 1 Roster'!$AK:$AK))</f>
        <v>0.0</v>
      </c>
      <c r="AA7" s="65">
        <f>IF($A7=0,0,SUMIF('Week 1 Roster'!$AZ:$AZ,$B7,'Week 1 Roster'!$AM:$AM))</f>
        <v>0.0</v>
      </c>
      <c r="AB7" s="65">
        <f>IF($A7=0,0,SUMIF('Week 1 Roster'!$AZ:$AZ,$B7,'Week 1 Roster'!$AO:$AO))</f>
        <v>0.0</v>
      </c>
      <c r="AC7" s="66">
        <f>IF($A7=0,0,SUMIF('Week 1 Roster'!$AZ:$AZ,$B7,'Week 1 Roster'!$AP:$AP))</f>
        <v>1.0</v>
      </c>
      <c r="AD7" s="65">
        <f>IF($A7=0,0,SUMIF('Week 1 Roster'!$AZ:$AZ,$B7,'Week 1 Roster'!$AQ:$AQ))</f>
        <v>0.0</v>
      </c>
      <c r="AE7" s="65">
        <f>IF($A7=0,0,SUMIF('Week 1 Roster'!$AZ:$AZ,$B7,'Week 1 Roster'!$AR:$AR))</f>
        <v>0.0</v>
      </c>
      <c r="AF7" s="65">
        <f>IF($A7=0,0,SUMIF('Week 1 Roster'!$AZ:$AZ,$B7,'Week 1 Roster'!$AS:$AS))</f>
        <v>0.0</v>
      </c>
      <c r="AG7" s="65">
        <f t="shared" si="21"/>
        <v>6.5</v>
      </c>
      <c r="AI7" s="65">
        <f>IF($A7=0,0,SUMIF('Week 2 Roster'!$AZ:$AZ,$B7,'Week 2 Roster'!$AE:$AE))</f>
        <v>0.0</v>
      </c>
      <c r="AJ7" s="65">
        <f>IF($A7=0,0,SUMIF('Week 2 Roster'!$AZ:$AZ,$B7,'Week 2 Roster'!$AG:$AG))</f>
        <v>0.0</v>
      </c>
      <c r="AK7" s="65">
        <f>IF($A7=0,0,SUMIF('Week 2 Roster'!$AZ:$AZ,$B7,'Week 2 Roster'!$AI:$AI))</f>
        <v>6.5</v>
      </c>
      <c r="AL7" s="65">
        <f>IF($A7=0,0,SUMIF('Week 2 Roster'!$AZ:$AZ,$B7,'Week 2 Roster'!$AK:$AK))</f>
        <v>0.0</v>
      </c>
      <c r="AM7" s="65">
        <f>IF($A7=0,0,SUMIF('Week 2 Roster'!$AZ:$AZ,$B7,'Week 2 Roster'!$AM:$AM))</f>
        <v>0.0</v>
      </c>
      <c r="AN7" s="65">
        <f>IF($A7=0,0,SUMIF('Week 2 Roster'!$AZ:$AZ,$B7,'Week 2 Roster'!$AO:$AO))</f>
        <v>0.0</v>
      </c>
      <c r="AO7" s="66">
        <f>IF($A7=0,0,SUMIF('Week 2 Roster'!$AZ:$AZ,$B7,'Week 2 Roster'!$AP:$AP))</f>
        <v>1.0</v>
      </c>
      <c r="AP7" s="65">
        <f>IF($A7=0,0,SUMIF('Week 2 Roster'!$AZ:$AZ,$B7,'Week 2 Roster'!$AQ:$AQ))</f>
        <v>0.0</v>
      </c>
      <c r="AQ7" s="65">
        <f>IF($A7=0,0,SUMIF('Week 2 Roster'!$AZ:$AZ,$B7,'Week 2 Roster'!$AR:$AR))</f>
        <v>0.0</v>
      </c>
      <c r="AR7" s="65">
        <f>IF($A7=0,0,SUMIF('Week 2 Roster'!$AZ:$AZ,$B7,'Week 2 Roster'!$AS:$AS))</f>
        <v>0.0</v>
      </c>
      <c r="AS7" s="65">
        <f t="shared" si="22"/>
        <v>6.5</v>
      </c>
      <c r="AT7" s="65"/>
      <c r="AU7" s="67">
        <f>'Week 1 Roster'!A7</f>
        <v>10281.0</v>
      </c>
      <c r="AV7" s="67">
        <f>'Week 2 Roster'!A7</f>
        <v>10281.0</v>
      </c>
    </row>
    <row r="8" spans="8:8">
      <c r="A8" s="60">
        <v>10330.0</v>
      </c>
      <c r="B8" s="61">
        <v>10330.0</v>
      </c>
      <c r="C8" s="61" t="str">
        <f>IF($A8=0,"",VLOOKUP($B8,Employees!$A:$G,2,FALSE))</f>
        <v>Winson Tan</v>
      </c>
      <c r="D8" s="61" t="str">
        <f>IF($A8=0,"",VLOOKUP($B8,Employees!$A:$G,3,FALSE))</f>
        <v>Tan</v>
      </c>
      <c r="E8" s="62">
        <f>IF($A8=0,"",VLOOKUP($B8,Employees!$A:$G,5,FALSE))</f>
        <v>38171.0</v>
      </c>
      <c r="F8" s="63">
        <f>IF($E8="","",ROUNDDOWN(YEARFRAC($E8,'Week 1 Roster'!$D$1-1,1),0))</f>
        <v>19.0</v>
      </c>
      <c r="G8" s="63">
        <f>IF($E8="","",ROUNDDOWN(YEARFRAC($E8,'Week 1 Roster'!$D$1+14,1),0))</f>
        <v>19.0</v>
      </c>
      <c r="H8" s="63" t="b">
        <f t="shared" si="9"/>
        <v>0</v>
      </c>
      <c r="I8" s="63">
        <f>IF($A8=0,"",VLOOKUP($B8,Employees!$A:$G,6,FALSE))</f>
        <v>76.0</v>
      </c>
      <c r="J8" s="63" t="str">
        <f>IF($A8=0,"",VLOOKUP($B8,Employees!$A:$G,7,FALSE))</f>
        <v>SS</v>
      </c>
      <c r="K8" s="64">
        <f t="shared" si="10"/>
        <v>22.75</v>
      </c>
      <c r="L8" s="64">
        <f t="shared" si="11"/>
        <v>6.5</v>
      </c>
      <c r="M8" s="64">
        <f t="shared" si="12"/>
        <v>12.0</v>
      </c>
      <c r="N8" s="64">
        <f t="shared" si="13"/>
        <v>7.0</v>
      </c>
      <c r="O8" s="64">
        <f t="shared" si="14"/>
        <v>0.0</v>
      </c>
      <c r="P8" s="64">
        <f t="shared" si="15"/>
        <v>0.0</v>
      </c>
      <c r="Q8" s="61">
        <f t="shared" si="16"/>
        <v>7.0</v>
      </c>
      <c r="R8" s="64">
        <f t="shared" si="17"/>
        <v>0.0</v>
      </c>
      <c r="S8" s="64">
        <f t="shared" si="18"/>
        <v>0.0</v>
      </c>
      <c r="T8" s="64">
        <f t="shared" si="19"/>
        <v>0.0</v>
      </c>
      <c r="U8" s="64">
        <f t="shared" si="20"/>
        <v>48.25</v>
      </c>
      <c r="W8" s="65">
        <f>IF($A8=0,0,SUMIF('Week 1 Roster'!$AZ:$AZ,$B8,'Week 1 Roster'!$AE:$AE))</f>
        <v>16.5</v>
      </c>
      <c r="X8" s="65">
        <f>IF($A8=0,0,SUMIF('Week 1 Roster'!$AZ:$AZ,$B8,'Week 1 Roster'!$AG:$AG))</f>
        <v>0.0</v>
      </c>
      <c r="Y8" s="65">
        <f>IF($A8=0,0,SUMIF('Week 1 Roster'!$AZ:$AZ,$B8,'Week 1 Roster'!$AI:$AI))</f>
        <v>6.0</v>
      </c>
      <c r="Z8" s="65">
        <f>IF($A8=0,0,SUMIF('Week 1 Roster'!$AZ:$AZ,$B8,'Week 1 Roster'!$AK:$AK))</f>
        <v>0.0</v>
      </c>
      <c r="AA8" s="65">
        <f>IF($A8=0,0,SUMIF('Week 1 Roster'!$AZ:$AZ,$B8,'Week 1 Roster'!$AM:$AM))</f>
        <v>0.0</v>
      </c>
      <c r="AB8" s="65">
        <f>IF($A8=0,0,SUMIF('Week 1 Roster'!$AZ:$AZ,$B8,'Week 1 Roster'!$AO:$AO))</f>
        <v>0.0</v>
      </c>
      <c r="AC8" s="66">
        <f>IF($A8=0,0,SUMIF('Week 1 Roster'!$AZ:$AZ,$B8,'Week 1 Roster'!$AP:$AP))</f>
        <v>3.0</v>
      </c>
      <c r="AD8" s="65">
        <f>IF($A8=0,0,SUMIF('Week 1 Roster'!$AZ:$AZ,$B8,'Week 1 Roster'!$AQ:$AQ))</f>
        <v>0.0</v>
      </c>
      <c r="AE8" s="65">
        <f>IF($A8=0,0,SUMIF('Week 1 Roster'!$AZ:$AZ,$B8,'Week 1 Roster'!$AR:$AR))</f>
        <v>0.0</v>
      </c>
      <c r="AF8" s="65">
        <f>IF($A8=0,0,SUMIF('Week 1 Roster'!$AZ:$AZ,$B8,'Week 1 Roster'!$AS:$AS))</f>
        <v>0.0</v>
      </c>
      <c r="AG8" s="65">
        <f t="shared" si="21"/>
        <v>22.5</v>
      </c>
      <c r="AI8" s="65">
        <f>IF($A8=0,0,SUMIF('Week 2 Roster'!$AZ:$AZ,$B8,'Week 2 Roster'!$AE:$AE))</f>
        <v>6.25</v>
      </c>
      <c r="AJ8" s="65">
        <f>IF($A8=0,0,SUMIF('Week 2 Roster'!$AZ:$AZ,$B8,'Week 2 Roster'!$AG:$AG))</f>
        <v>6.5</v>
      </c>
      <c r="AK8" s="65">
        <f>IF($A8=0,0,SUMIF('Week 2 Roster'!$AZ:$AZ,$B8,'Week 2 Roster'!$AI:$AI))</f>
        <v>6.0</v>
      </c>
      <c r="AL8" s="65">
        <f>IF($A8=0,0,SUMIF('Week 2 Roster'!$AZ:$AZ,$B8,'Week 2 Roster'!$AK:$AK))</f>
        <v>7.0</v>
      </c>
      <c r="AM8" s="65">
        <f>IF($A8=0,0,SUMIF('Week 2 Roster'!$AZ:$AZ,$B8,'Week 2 Roster'!$AM:$AM))</f>
        <v>0.0</v>
      </c>
      <c r="AN8" s="65">
        <f>IF($A8=0,0,SUMIF('Week 2 Roster'!$AZ:$AZ,$B8,'Week 2 Roster'!$AO:$AO))</f>
        <v>0.0</v>
      </c>
      <c r="AO8" s="66">
        <f>IF($A8=0,0,SUMIF('Week 2 Roster'!$AZ:$AZ,$B8,'Week 2 Roster'!$AP:$AP))</f>
        <v>4.0</v>
      </c>
      <c r="AP8" s="65">
        <f>IF($A8=0,0,SUMIF('Week 2 Roster'!$AZ:$AZ,$B8,'Week 2 Roster'!$AQ:$AQ))</f>
        <v>0.0</v>
      </c>
      <c r="AQ8" s="65">
        <f>IF($A8=0,0,SUMIF('Week 2 Roster'!$AZ:$AZ,$B8,'Week 2 Roster'!$AR:$AR))</f>
        <v>0.0</v>
      </c>
      <c r="AR8" s="65">
        <f>IF($A8=0,0,SUMIF('Week 2 Roster'!$AZ:$AZ,$B8,'Week 2 Roster'!$AS:$AS))</f>
        <v>0.0</v>
      </c>
      <c r="AS8" s="65">
        <f t="shared" si="22"/>
        <v>25.75</v>
      </c>
      <c r="AT8" s="65"/>
      <c r="AU8" s="67">
        <f>'Week 1 Roster'!A8</f>
        <v>10330.0</v>
      </c>
      <c r="AV8" s="67">
        <f>'Week 2 Roster'!A8</f>
        <v>10330.0</v>
      </c>
    </row>
    <row r="9" spans="8:8">
      <c r="A9" s="60">
        <v>10340.0</v>
      </c>
      <c r="B9" s="61">
        <v>10340.0</v>
      </c>
      <c r="C9" s="61" t="str">
        <f>IF($A9=0,"",VLOOKUP($B9,Employees!$A:$G,2,FALSE))</f>
        <v>Rhea</v>
      </c>
      <c r="D9" s="61" t="str">
        <f>IF($A9=0,"",VLOOKUP($B9,Employees!$A:$G,3,FALSE))</f>
        <v>Chen</v>
      </c>
      <c r="E9" s="62">
        <f>IF($A9=0,"",VLOOKUP($B9,Employees!$A:$G,5,FALSE))</f>
        <v>38199.0</v>
      </c>
      <c r="F9" s="63">
        <f>IF($E9="","",ROUNDDOWN(YEARFRAC($E9,'Week 1 Roster'!$D$1-1,1),0))</f>
        <v>19.0</v>
      </c>
      <c r="G9" s="63">
        <f>IF($E9="","",ROUNDDOWN(YEARFRAC($E9,'Week 1 Roster'!$D$1+14,1),0))</f>
        <v>19.0</v>
      </c>
      <c r="H9" s="63" t="b">
        <f t="shared" si="9"/>
        <v>0</v>
      </c>
      <c r="I9" s="63">
        <f>IF($A9=0,"",VLOOKUP($B9,Employees!$A:$G,6,FALSE))</f>
        <v>76.0</v>
      </c>
      <c r="J9" s="63" t="str">
        <f>IF($A9=0,"",VLOOKUP($B9,Employees!$A:$G,7,FALSE))</f>
        <v>SS</v>
      </c>
      <c r="K9" s="64">
        <f t="shared" si="10"/>
        <v>18.0</v>
      </c>
      <c r="L9" s="64">
        <f t="shared" si="11"/>
        <v>14.0</v>
      </c>
      <c r="M9" s="64">
        <f t="shared" si="12"/>
        <v>0.0</v>
      </c>
      <c r="N9" s="64">
        <f t="shared" si="13"/>
        <v>0.0</v>
      </c>
      <c r="O9" s="64">
        <f t="shared" si="14"/>
        <v>0.0</v>
      </c>
      <c r="P9" s="64">
        <f t="shared" si="15"/>
        <v>0.0</v>
      </c>
      <c r="Q9" s="61">
        <f t="shared" si="16"/>
        <v>5.0</v>
      </c>
      <c r="R9" s="64">
        <f t="shared" si="17"/>
        <v>0.0</v>
      </c>
      <c r="S9" s="64">
        <f t="shared" si="18"/>
        <v>0.0</v>
      </c>
      <c r="T9" s="64">
        <f t="shared" si="19"/>
        <v>0.0</v>
      </c>
      <c r="U9" s="64">
        <f t="shared" si="20"/>
        <v>32.0</v>
      </c>
      <c r="W9" s="65">
        <f>IF($A9=0,0,SUMIF('Week 1 Roster'!$AZ:$AZ,$B9,'Week 1 Roster'!$AE:$AE))</f>
        <v>6.0</v>
      </c>
      <c r="X9" s="65">
        <f>IF($A9=0,0,SUMIF('Week 1 Roster'!$AZ:$AZ,$B9,'Week 1 Roster'!$AG:$AG))</f>
        <v>6.5</v>
      </c>
      <c r="Y9" s="65">
        <f>IF($A9=0,0,SUMIF('Week 1 Roster'!$AZ:$AZ,$B9,'Week 1 Roster'!$AI:$AI))</f>
        <v>0.0</v>
      </c>
      <c r="Z9" s="65">
        <f>IF($A9=0,0,SUMIF('Week 1 Roster'!$AZ:$AZ,$B9,'Week 1 Roster'!$AK:$AK))</f>
        <v>0.0</v>
      </c>
      <c r="AA9" s="65">
        <f>IF($A9=0,0,SUMIF('Week 1 Roster'!$AZ:$AZ,$B9,'Week 1 Roster'!$AM:$AM))</f>
        <v>0.0</v>
      </c>
      <c r="AB9" s="65">
        <f>IF($A9=0,0,SUMIF('Week 1 Roster'!$AZ:$AZ,$B9,'Week 1 Roster'!$AO:$AO))</f>
        <v>0.0</v>
      </c>
      <c r="AC9" s="66">
        <f>IF($A9=0,0,SUMIF('Week 1 Roster'!$AZ:$AZ,$B9,'Week 1 Roster'!$AP:$AP))</f>
        <v>2.0</v>
      </c>
      <c r="AD9" s="65">
        <f>IF($A9=0,0,SUMIF('Week 1 Roster'!$AZ:$AZ,$B9,'Week 1 Roster'!$AQ:$AQ))</f>
        <v>0.0</v>
      </c>
      <c r="AE9" s="65">
        <f>IF($A9=0,0,SUMIF('Week 1 Roster'!$AZ:$AZ,$B9,'Week 1 Roster'!$AR:$AR))</f>
        <v>0.0</v>
      </c>
      <c r="AF9" s="65">
        <f>IF($A9=0,0,SUMIF('Week 1 Roster'!$AZ:$AZ,$B9,'Week 1 Roster'!$AS:$AS))</f>
        <v>0.0</v>
      </c>
      <c r="AG9" s="65">
        <f t="shared" si="21"/>
        <v>12.5</v>
      </c>
      <c r="AI9" s="65">
        <f>IF($A9=0,0,SUMIF('Week 2 Roster'!$AZ:$AZ,$B9,'Week 2 Roster'!$AE:$AE))</f>
        <v>12.0</v>
      </c>
      <c r="AJ9" s="65">
        <f>IF($A9=0,0,SUMIF('Week 2 Roster'!$AZ:$AZ,$B9,'Week 2 Roster'!$AG:$AG))</f>
        <v>7.5</v>
      </c>
      <c r="AK9" s="65">
        <f>IF($A9=0,0,SUMIF('Week 2 Roster'!$AZ:$AZ,$B9,'Week 2 Roster'!$AI:$AI))</f>
        <v>0.0</v>
      </c>
      <c r="AL9" s="65">
        <f>IF($A9=0,0,SUMIF('Week 2 Roster'!$AZ:$AZ,$B9,'Week 2 Roster'!$AK:$AK))</f>
        <v>0.0</v>
      </c>
      <c r="AM9" s="65">
        <f>IF($A9=0,0,SUMIF('Week 2 Roster'!$AZ:$AZ,$B9,'Week 2 Roster'!$AM:$AM))</f>
        <v>0.0</v>
      </c>
      <c r="AN9" s="65">
        <f>IF($A9=0,0,SUMIF('Week 2 Roster'!$AZ:$AZ,$B9,'Week 2 Roster'!$AO:$AO))</f>
        <v>0.0</v>
      </c>
      <c r="AO9" s="66">
        <f>IF($A9=0,0,SUMIF('Week 2 Roster'!$AZ:$AZ,$B9,'Week 2 Roster'!$AP:$AP))</f>
        <v>3.0</v>
      </c>
      <c r="AP9" s="65">
        <f>IF($A9=0,0,SUMIF('Week 2 Roster'!$AZ:$AZ,$B9,'Week 2 Roster'!$AQ:$AQ))</f>
        <v>0.0</v>
      </c>
      <c r="AQ9" s="65">
        <f>IF($A9=0,0,SUMIF('Week 2 Roster'!$AZ:$AZ,$B9,'Week 2 Roster'!$AR:$AR))</f>
        <v>0.0</v>
      </c>
      <c r="AR9" s="65">
        <f>IF($A9=0,0,SUMIF('Week 2 Roster'!$AZ:$AZ,$B9,'Week 2 Roster'!$AS:$AS))</f>
        <v>0.0</v>
      </c>
      <c r="AS9" s="65">
        <f t="shared" si="22"/>
        <v>19.5</v>
      </c>
      <c r="AT9" s="65"/>
      <c r="AU9" s="67">
        <f>'Week 1 Roster'!A9</f>
        <v>10340.0</v>
      </c>
      <c r="AV9" s="67">
        <f>'Week 2 Roster'!A9</f>
        <v>10340.0</v>
      </c>
    </row>
    <row r="10" spans="8:8">
      <c r="A10" s="60">
        <v>0.0</v>
      </c>
      <c r="B10" s="61" t="s">
        <v>1022</v>
      </c>
      <c r="C10" s="61" t="str">
        <f>IF($A10=0,"",VLOOKUP($B10,Employees!$A:$G,2,FALSE))</f>
        <v/>
      </c>
      <c r="D10" s="61" t="str">
        <f>IF($A10=0,"",VLOOKUP($B10,Employees!$A:$G,3,FALSE))</f>
        <v/>
      </c>
      <c r="E10" s="62" t="str">
        <f>IF($A10=0,"",VLOOKUP($B10,Employees!$A:$G,5,FALSE))</f>
        <v/>
      </c>
      <c r="F10" s="63" t="str">
        <f>IF($E10="","",ROUNDDOWN(YEARFRAC($E10,'Week 1 Roster'!$D$1-1,1),0))</f>
        <v/>
      </c>
      <c r="G10" s="63" t="str">
        <f>IF($E10="","",ROUNDDOWN(YEARFRAC($E10,'Week 1 Roster'!$D$1+14,1),0))</f>
        <v/>
      </c>
      <c r="H10" s="63" t="str">
        <f t="shared" si="9"/>
        <v/>
      </c>
      <c r="I10" s="63" t="str">
        <f>IF($A10=0,"",VLOOKUP($B10,Employees!$A:$G,6,FALSE))</f>
        <v/>
      </c>
      <c r="J10" s="63" t="str">
        <f>IF($A10=0,"",VLOOKUP($B10,Employees!$A:$G,7,FALSE))</f>
        <v/>
      </c>
      <c r="K10" s="64">
        <f t="shared" si="10"/>
        <v>0.0</v>
      </c>
      <c r="L10" s="64">
        <f t="shared" si="11"/>
        <v>0.0</v>
      </c>
      <c r="M10" s="64">
        <f t="shared" si="12"/>
        <v>0.0</v>
      </c>
      <c r="N10" s="64">
        <f t="shared" si="13"/>
        <v>0.0</v>
      </c>
      <c r="O10" s="64">
        <f t="shared" si="14"/>
        <v>0.0</v>
      </c>
      <c r="P10" s="64">
        <f t="shared" si="15"/>
        <v>0.0</v>
      </c>
      <c r="Q10" s="61">
        <f t="shared" si="16"/>
        <v>0.0</v>
      </c>
      <c r="R10" s="64">
        <f t="shared" si="17"/>
        <v>0.0</v>
      </c>
      <c r="S10" s="64">
        <f t="shared" si="18"/>
        <v>0.0</v>
      </c>
      <c r="T10" s="64">
        <f t="shared" si="19"/>
        <v>0.0</v>
      </c>
      <c r="U10" s="64">
        <f t="shared" si="20"/>
        <v>0.0</v>
      </c>
      <c r="W10" s="65">
        <f>IF($A10=0,0,SUMIF('Week 1 Roster'!$AZ:$AZ,$B10,'Week 1 Roster'!$AE:$AE))</f>
        <v>0.0</v>
      </c>
      <c r="X10" s="65">
        <f>IF($A10=0,0,SUMIF('Week 1 Roster'!$AZ:$AZ,$B10,'Week 1 Roster'!$AG:$AG))</f>
        <v>0.0</v>
      </c>
      <c r="Y10" s="65">
        <f>IF($A10=0,0,SUMIF('Week 1 Roster'!$AZ:$AZ,$B10,'Week 1 Roster'!$AI:$AI))</f>
        <v>0.0</v>
      </c>
      <c r="Z10" s="65">
        <f>IF($A10=0,0,SUMIF('Week 1 Roster'!$AZ:$AZ,$B10,'Week 1 Roster'!$AK:$AK))</f>
        <v>0.0</v>
      </c>
      <c r="AA10" s="65">
        <f>IF($A10=0,0,SUMIF('Week 1 Roster'!$AZ:$AZ,$B10,'Week 1 Roster'!$AM:$AM))</f>
        <v>0.0</v>
      </c>
      <c r="AB10" s="65">
        <f>IF($A10=0,0,SUMIF('Week 1 Roster'!$AZ:$AZ,$B10,'Week 1 Roster'!$AO:$AO))</f>
        <v>0.0</v>
      </c>
      <c r="AC10" s="66">
        <f>IF($A10=0,0,SUMIF('Week 1 Roster'!$AZ:$AZ,$B10,'Week 1 Roster'!$AP:$AP))</f>
        <v>0.0</v>
      </c>
      <c r="AD10" s="65">
        <f>IF($A10=0,0,SUMIF('Week 1 Roster'!$AZ:$AZ,$B10,'Week 1 Roster'!$AQ:$AQ))</f>
        <v>0.0</v>
      </c>
      <c r="AE10" s="65">
        <f>IF($A10=0,0,SUMIF('Week 1 Roster'!$AZ:$AZ,$B10,'Week 1 Roster'!$AR:$AR))</f>
        <v>0.0</v>
      </c>
      <c r="AF10" s="65">
        <f>IF($A10=0,0,SUMIF('Week 1 Roster'!$AZ:$AZ,$B10,'Week 1 Roster'!$AS:$AS))</f>
        <v>0.0</v>
      </c>
      <c r="AG10" s="65">
        <f t="shared" si="21"/>
        <v>0.0</v>
      </c>
      <c r="AI10" s="65">
        <f>IF($A10=0,0,SUMIF('Week 2 Roster'!$AZ:$AZ,$B10,'Week 2 Roster'!$AE:$AE))</f>
        <v>0.0</v>
      </c>
      <c r="AJ10" s="65">
        <f>IF($A10=0,0,SUMIF('Week 2 Roster'!$AZ:$AZ,$B10,'Week 2 Roster'!$AG:$AG))</f>
        <v>0.0</v>
      </c>
      <c r="AK10" s="65">
        <f>IF($A10=0,0,SUMIF('Week 2 Roster'!$AZ:$AZ,$B10,'Week 2 Roster'!$AI:$AI))</f>
        <v>0.0</v>
      </c>
      <c r="AL10" s="65">
        <f>IF($A10=0,0,SUMIF('Week 2 Roster'!$AZ:$AZ,$B10,'Week 2 Roster'!$AK:$AK))</f>
        <v>0.0</v>
      </c>
      <c r="AM10" s="65">
        <f>IF($A10=0,0,SUMIF('Week 2 Roster'!$AZ:$AZ,$B10,'Week 2 Roster'!$AM:$AM))</f>
        <v>0.0</v>
      </c>
      <c r="AN10" s="65">
        <f>IF($A10=0,0,SUMIF('Week 2 Roster'!$AZ:$AZ,$B10,'Week 2 Roster'!$AO:$AO))</f>
        <v>0.0</v>
      </c>
      <c r="AO10" s="66">
        <f>IF($A10=0,0,SUMIF('Week 2 Roster'!$AZ:$AZ,$B10,'Week 2 Roster'!$AP:$AP))</f>
        <v>0.0</v>
      </c>
      <c r="AP10" s="65">
        <f>IF($A10=0,0,SUMIF('Week 2 Roster'!$AZ:$AZ,$B10,'Week 2 Roster'!$AQ:$AQ))</f>
        <v>0.0</v>
      </c>
      <c r="AQ10" s="65">
        <f>IF($A10=0,0,SUMIF('Week 2 Roster'!$AZ:$AZ,$B10,'Week 2 Roster'!$AR:$AR))</f>
        <v>0.0</v>
      </c>
      <c r="AR10" s="65">
        <f>IF($A10=0,0,SUMIF('Week 2 Roster'!$AZ:$AZ,$B10,'Week 2 Roster'!$AS:$AS))</f>
        <v>0.0</v>
      </c>
      <c r="AS10" s="65">
        <f t="shared" si="22"/>
        <v>0.0</v>
      </c>
      <c r="AT10" s="65"/>
      <c r="AU10" s="67" t="str">
        <f>'Week 1 Roster'!A10</f>
        <v/>
      </c>
      <c r="AV10" s="67" t="str">
        <f>'Week 2 Roster'!A10</f>
        <v/>
      </c>
    </row>
    <row r="11" spans="8:8">
      <c r="A11" s="60">
        <v>0.0</v>
      </c>
      <c r="B11" s="61" t="s">
        <v>1022</v>
      </c>
      <c r="C11" s="61" t="str">
        <f>IF($A11=0,"",VLOOKUP($B11,Employees!$A:$G,2,FALSE))</f>
        <v/>
      </c>
      <c r="D11" s="61" t="str">
        <f>IF($A11=0,"",VLOOKUP($B11,Employees!$A:$G,3,FALSE))</f>
        <v/>
      </c>
      <c r="E11" s="62" t="str">
        <f>IF($A11=0,"",VLOOKUP($B11,Employees!$A:$G,5,FALSE))</f>
        <v/>
      </c>
      <c r="F11" s="63" t="str">
        <f>IF($E11="","",ROUNDDOWN(YEARFRAC($E11,'Week 1 Roster'!$D$1-1,1),0))</f>
        <v/>
      </c>
      <c r="G11" s="63" t="str">
        <f>IF($E11="","",ROUNDDOWN(YEARFRAC($E11,'Week 1 Roster'!$D$1+14,1),0))</f>
        <v/>
      </c>
      <c r="H11" s="63" t="str">
        <f t="shared" si="9"/>
        <v/>
      </c>
      <c r="I11" s="63" t="str">
        <f>IF($A11=0,"",VLOOKUP($B11,Employees!$A:$G,6,FALSE))</f>
        <v/>
      </c>
      <c r="J11" s="63" t="str">
        <f>IF($A11=0,"",VLOOKUP($B11,Employees!$A:$G,7,FALSE))</f>
        <v/>
      </c>
      <c r="K11" s="64">
        <f t="shared" si="10"/>
        <v>0.0</v>
      </c>
      <c r="L11" s="64">
        <f t="shared" si="11"/>
        <v>0.0</v>
      </c>
      <c r="M11" s="64">
        <f t="shared" si="12"/>
        <v>0.0</v>
      </c>
      <c r="N11" s="64">
        <f t="shared" si="13"/>
        <v>0.0</v>
      </c>
      <c r="O11" s="64">
        <f t="shared" si="14"/>
        <v>0.0</v>
      </c>
      <c r="P11" s="64">
        <f t="shared" si="15"/>
        <v>0.0</v>
      </c>
      <c r="Q11" s="61">
        <f t="shared" si="16"/>
        <v>0.0</v>
      </c>
      <c r="R11" s="64">
        <f t="shared" si="17"/>
        <v>0.0</v>
      </c>
      <c r="S11" s="64">
        <f t="shared" si="18"/>
        <v>0.0</v>
      </c>
      <c r="T11" s="64">
        <f t="shared" si="19"/>
        <v>0.0</v>
      </c>
      <c r="U11" s="64">
        <f t="shared" si="20"/>
        <v>0.0</v>
      </c>
      <c r="W11" s="65">
        <f>IF($A11=0,0,SUMIF('Week 1 Roster'!$AZ:$AZ,$B11,'Week 1 Roster'!$AE:$AE))</f>
        <v>0.0</v>
      </c>
      <c r="X11" s="65">
        <f>IF($A11=0,0,SUMIF('Week 1 Roster'!$AZ:$AZ,$B11,'Week 1 Roster'!$AG:$AG))</f>
        <v>0.0</v>
      </c>
      <c r="Y11" s="65">
        <f>IF($A11=0,0,SUMIF('Week 1 Roster'!$AZ:$AZ,$B11,'Week 1 Roster'!$AI:$AI))</f>
        <v>0.0</v>
      </c>
      <c r="Z11" s="65">
        <f>IF($A11=0,0,SUMIF('Week 1 Roster'!$AZ:$AZ,$B11,'Week 1 Roster'!$AK:$AK))</f>
        <v>0.0</v>
      </c>
      <c r="AA11" s="65">
        <f>IF($A11=0,0,SUMIF('Week 1 Roster'!$AZ:$AZ,$B11,'Week 1 Roster'!$AM:$AM))</f>
        <v>0.0</v>
      </c>
      <c r="AB11" s="65">
        <f>IF($A11=0,0,SUMIF('Week 1 Roster'!$AZ:$AZ,$B11,'Week 1 Roster'!$AO:$AO))</f>
        <v>0.0</v>
      </c>
      <c r="AC11" s="66">
        <f>IF($A11=0,0,SUMIF('Week 1 Roster'!$AZ:$AZ,$B11,'Week 1 Roster'!$AP:$AP))</f>
        <v>0.0</v>
      </c>
      <c r="AD11" s="65">
        <f>IF($A11=0,0,SUMIF('Week 1 Roster'!$AZ:$AZ,$B11,'Week 1 Roster'!$AQ:$AQ))</f>
        <v>0.0</v>
      </c>
      <c r="AE11" s="65">
        <f>IF($A11=0,0,SUMIF('Week 1 Roster'!$AZ:$AZ,$B11,'Week 1 Roster'!$AR:$AR))</f>
        <v>0.0</v>
      </c>
      <c r="AF11" s="65">
        <f>IF($A11=0,0,SUMIF('Week 1 Roster'!$AZ:$AZ,$B11,'Week 1 Roster'!$AS:$AS))</f>
        <v>0.0</v>
      </c>
      <c r="AG11" s="65">
        <f t="shared" si="21"/>
        <v>0.0</v>
      </c>
      <c r="AI11" s="65">
        <f>IF($A11=0,0,SUMIF('Week 2 Roster'!$AZ:$AZ,$B11,'Week 2 Roster'!$AE:$AE))</f>
        <v>0.0</v>
      </c>
      <c r="AJ11" s="65">
        <f>IF($A11=0,0,SUMIF('Week 2 Roster'!$AZ:$AZ,$B11,'Week 2 Roster'!$AG:$AG))</f>
        <v>0.0</v>
      </c>
      <c r="AK11" s="65">
        <f>IF($A11=0,0,SUMIF('Week 2 Roster'!$AZ:$AZ,$B11,'Week 2 Roster'!$AI:$AI))</f>
        <v>0.0</v>
      </c>
      <c r="AL11" s="65">
        <f>IF($A11=0,0,SUMIF('Week 2 Roster'!$AZ:$AZ,$B11,'Week 2 Roster'!$AK:$AK))</f>
        <v>0.0</v>
      </c>
      <c r="AM11" s="65">
        <f>IF($A11=0,0,SUMIF('Week 2 Roster'!$AZ:$AZ,$B11,'Week 2 Roster'!$AM:$AM))</f>
        <v>0.0</v>
      </c>
      <c r="AN11" s="65">
        <f>IF($A11=0,0,SUMIF('Week 2 Roster'!$AZ:$AZ,$B11,'Week 2 Roster'!$AO:$AO))</f>
        <v>0.0</v>
      </c>
      <c r="AO11" s="66">
        <f>IF($A11=0,0,SUMIF('Week 2 Roster'!$AZ:$AZ,$B11,'Week 2 Roster'!$AP:$AP))</f>
        <v>0.0</v>
      </c>
      <c r="AP11" s="65">
        <f>IF($A11=0,0,SUMIF('Week 2 Roster'!$AZ:$AZ,$B11,'Week 2 Roster'!$AQ:$AQ))</f>
        <v>0.0</v>
      </c>
      <c r="AQ11" s="65">
        <f>IF($A11=0,0,SUMIF('Week 2 Roster'!$AZ:$AZ,$B11,'Week 2 Roster'!$AR:$AR))</f>
        <v>0.0</v>
      </c>
      <c r="AR11" s="65">
        <f>IF($A11=0,0,SUMIF('Week 2 Roster'!$AZ:$AZ,$B11,'Week 2 Roster'!$AS:$AS))</f>
        <v>0.0</v>
      </c>
      <c r="AS11" s="65">
        <f t="shared" si="22"/>
        <v>0.0</v>
      </c>
      <c r="AT11" s="65"/>
      <c r="AU11" s="67" t="str">
        <f>'Week 1 Roster'!A11</f>
        <v/>
      </c>
      <c r="AV11" s="67" t="str">
        <f>'Week 2 Roster'!A11</f>
        <v/>
      </c>
    </row>
    <row r="12" spans="8:8">
      <c r="A12" s="60">
        <v>0.0</v>
      </c>
      <c r="B12" s="61" t="s">
        <v>1022</v>
      </c>
      <c r="C12" s="61" t="str">
        <f>IF($A12=0,"",VLOOKUP($B12,Employees!$A:$G,2,FALSE))</f>
        <v/>
      </c>
      <c r="D12" s="61" t="str">
        <f>IF($A12=0,"",VLOOKUP($B12,Employees!$A:$G,3,FALSE))</f>
        <v/>
      </c>
      <c r="E12" s="62" t="str">
        <f>IF($A12=0,"",VLOOKUP($B12,Employees!$A:$G,5,FALSE))</f>
        <v/>
      </c>
      <c r="F12" s="63" t="str">
        <f>IF($E12="","",ROUNDDOWN(YEARFRAC($E12,'Week 1 Roster'!$D$1-1,1),0))</f>
        <v/>
      </c>
      <c r="G12" s="63" t="str">
        <f>IF($E12="","",ROUNDDOWN(YEARFRAC($E12,'Week 1 Roster'!$D$1+14,1),0))</f>
        <v/>
      </c>
      <c r="H12" s="63" t="str">
        <f t="shared" si="9"/>
        <v/>
      </c>
      <c r="I12" s="63" t="str">
        <f>IF($A12=0,"",VLOOKUP($B12,Employees!$A:$G,6,FALSE))</f>
        <v/>
      </c>
      <c r="J12" s="63" t="str">
        <f>IF($A12=0,"",VLOOKUP($B12,Employees!$A:$G,7,FALSE))</f>
        <v/>
      </c>
      <c r="K12" s="64">
        <f t="shared" si="10"/>
        <v>0.0</v>
      </c>
      <c r="L12" s="64">
        <f t="shared" si="11"/>
        <v>0.0</v>
      </c>
      <c r="M12" s="64">
        <f t="shared" si="12"/>
        <v>0.0</v>
      </c>
      <c r="N12" s="64">
        <f t="shared" si="13"/>
        <v>0.0</v>
      </c>
      <c r="O12" s="64">
        <f t="shared" si="14"/>
        <v>0.0</v>
      </c>
      <c r="P12" s="64">
        <f t="shared" si="15"/>
        <v>0.0</v>
      </c>
      <c r="Q12" s="61">
        <f t="shared" si="16"/>
        <v>0.0</v>
      </c>
      <c r="R12" s="64">
        <f t="shared" si="17"/>
        <v>0.0</v>
      </c>
      <c r="S12" s="64">
        <f t="shared" si="18"/>
        <v>0.0</v>
      </c>
      <c r="T12" s="64">
        <f t="shared" si="19"/>
        <v>0.0</v>
      </c>
      <c r="U12" s="64">
        <f t="shared" si="20"/>
        <v>0.0</v>
      </c>
      <c r="W12" s="65">
        <f>IF($A12=0,0,SUMIF('Week 1 Roster'!$AZ:$AZ,$B12,'Week 1 Roster'!$AE:$AE))</f>
        <v>0.0</v>
      </c>
      <c r="X12" s="65">
        <f>IF($A12=0,0,SUMIF('Week 1 Roster'!$AZ:$AZ,$B12,'Week 1 Roster'!$AG:$AG))</f>
        <v>0.0</v>
      </c>
      <c r="Y12" s="65">
        <f>IF($A12=0,0,SUMIF('Week 1 Roster'!$AZ:$AZ,$B12,'Week 1 Roster'!$AI:$AI))</f>
        <v>0.0</v>
      </c>
      <c r="Z12" s="65">
        <f>IF($A12=0,0,SUMIF('Week 1 Roster'!$AZ:$AZ,$B12,'Week 1 Roster'!$AK:$AK))</f>
        <v>0.0</v>
      </c>
      <c r="AA12" s="65">
        <f>IF($A12=0,0,SUMIF('Week 1 Roster'!$AZ:$AZ,$B12,'Week 1 Roster'!$AM:$AM))</f>
        <v>0.0</v>
      </c>
      <c r="AB12" s="65">
        <f>IF($A12=0,0,SUMIF('Week 1 Roster'!$AZ:$AZ,$B12,'Week 1 Roster'!$AO:$AO))</f>
        <v>0.0</v>
      </c>
      <c r="AC12" s="66">
        <f>IF($A12=0,0,SUMIF('Week 1 Roster'!$AZ:$AZ,$B12,'Week 1 Roster'!$AP:$AP))</f>
        <v>0.0</v>
      </c>
      <c r="AD12" s="65">
        <f>IF($A12=0,0,SUMIF('Week 1 Roster'!$AZ:$AZ,$B12,'Week 1 Roster'!$AQ:$AQ))</f>
        <v>0.0</v>
      </c>
      <c r="AE12" s="65">
        <f>IF($A12=0,0,SUMIF('Week 1 Roster'!$AZ:$AZ,$B12,'Week 1 Roster'!$AR:$AR))</f>
        <v>0.0</v>
      </c>
      <c r="AF12" s="65">
        <f>IF($A12=0,0,SUMIF('Week 1 Roster'!$AZ:$AZ,$B12,'Week 1 Roster'!$AS:$AS))</f>
        <v>0.0</v>
      </c>
      <c r="AG12" s="65">
        <f t="shared" si="21"/>
        <v>0.0</v>
      </c>
      <c r="AI12" s="65">
        <f>IF($A12=0,0,SUMIF('Week 2 Roster'!$AZ:$AZ,$B12,'Week 2 Roster'!$AE:$AE))</f>
        <v>0.0</v>
      </c>
      <c r="AJ12" s="65">
        <f>IF($A12=0,0,SUMIF('Week 2 Roster'!$AZ:$AZ,$B12,'Week 2 Roster'!$AG:$AG))</f>
        <v>0.0</v>
      </c>
      <c r="AK12" s="65">
        <f>IF($A12=0,0,SUMIF('Week 2 Roster'!$AZ:$AZ,$B12,'Week 2 Roster'!$AI:$AI))</f>
        <v>0.0</v>
      </c>
      <c r="AL12" s="65">
        <f>IF($A12=0,0,SUMIF('Week 2 Roster'!$AZ:$AZ,$B12,'Week 2 Roster'!$AK:$AK))</f>
        <v>0.0</v>
      </c>
      <c r="AM12" s="65">
        <f>IF($A12=0,0,SUMIF('Week 2 Roster'!$AZ:$AZ,$B12,'Week 2 Roster'!$AM:$AM))</f>
        <v>0.0</v>
      </c>
      <c r="AN12" s="65">
        <f>IF($A12=0,0,SUMIF('Week 2 Roster'!$AZ:$AZ,$B12,'Week 2 Roster'!$AO:$AO))</f>
        <v>0.0</v>
      </c>
      <c r="AO12" s="66">
        <f>IF($A12=0,0,SUMIF('Week 2 Roster'!$AZ:$AZ,$B12,'Week 2 Roster'!$AP:$AP))</f>
        <v>0.0</v>
      </c>
      <c r="AP12" s="65">
        <f>IF($A12=0,0,SUMIF('Week 2 Roster'!$AZ:$AZ,$B12,'Week 2 Roster'!$AQ:$AQ))</f>
        <v>0.0</v>
      </c>
      <c r="AQ12" s="65">
        <f>IF($A12=0,0,SUMIF('Week 2 Roster'!$AZ:$AZ,$B12,'Week 2 Roster'!$AR:$AR))</f>
        <v>0.0</v>
      </c>
      <c r="AR12" s="65">
        <f>IF($A12=0,0,SUMIF('Week 2 Roster'!$AZ:$AZ,$B12,'Week 2 Roster'!$AS:$AS))</f>
        <v>0.0</v>
      </c>
      <c r="AS12" s="65">
        <f t="shared" si="22"/>
        <v>0.0</v>
      </c>
      <c r="AT12" s="65"/>
      <c r="AU12" s="67" t="str">
        <f>'Week 1 Roster'!A12</f>
        <v/>
      </c>
      <c r="AV12" s="67" t="str">
        <f>'Week 2 Roster'!A12</f>
        <v/>
      </c>
    </row>
    <row r="13" spans="8:8">
      <c r="A13" s="60">
        <v>0.0</v>
      </c>
      <c r="B13" s="61" t="s">
        <v>1022</v>
      </c>
      <c r="C13" s="61" t="str">
        <f>IF($A13=0,"",VLOOKUP($B13,Employees!$A:$G,2,FALSE))</f>
        <v/>
      </c>
      <c r="D13" s="61" t="str">
        <f>IF($A13=0,"",VLOOKUP($B13,Employees!$A:$G,3,FALSE))</f>
        <v/>
      </c>
      <c r="E13" s="62" t="str">
        <f>IF($A13=0,"",VLOOKUP($B13,Employees!$A:$G,5,FALSE))</f>
        <v/>
      </c>
      <c r="F13" s="63" t="str">
        <f>IF($E13="","",ROUNDDOWN(YEARFRAC($E13,'Week 1 Roster'!$D$1-1,1),0))</f>
        <v/>
      </c>
      <c r="G13" s="63" t="str">
        <f>IF($E13="","",ROUNDDOWN(YEARFRAC($E13,'Week 1 Roster'!$D$1+14,1),0))</f>
        <v/>
      </c>
      <c r="H13" s="63" t="str">
        <f t="shared" si="9"/>
        <v/>
      </c>
      <c r="I13" s="63" t="str">
        <f>IF($A13=0,"",VLOOKUP($B13,Employees!$A:$G,6,FALSE))</f>
        <v/>
      </c>
      <c r="J13" s="63" t="str">
        <f>IF($A13=0,"",VLOOKUP($B13,Employees!$A:$G,7,FALSE))</f>
        <v/>
      </c>
      <c r="K13" s="64">
        <f t="shared" si="10"/>
        <v>0.0</v>
      </c>
      <c r="L13" s="64">
        <f t="shared" si="11"/>
        <v>0.0</v>
      </c>
      <c r="M13" s="64">
        <f t="shared" si="12"/>
        <v>0.0</v>
      </c>
      <c r="N13" s="64">
        <f t="shared" si="13"/>
        <v>0.0</v>
      </c>
      <c r="O13" s="64">
        <f t="shared" si="14"/>
        <v>0.0</v>
      </c>
      <c r="P13" s="64">
        <f t="shared" si="15"/>
        <v>0.0</v>
      </c>
      <c r="Q13" s="61">
        <f t="shared" si="16"/>
        <v>0.0</v>
      </c>
      <c r="R13" s="64">
        <f t="shared" si="17"/>
        <v>0.0</v>
      </c>
      <c r="S13" s="64">
        <f t="shared" si="18"/>
        <v>0.0</v>
      </c>
      <c r="T13" s="64">
        <f t="shared" si="19"/>
        <v>0.0</v>
      </c>
      <c r="U13" s="64">
        <f t="shared" si="20"/>
        <v>0.0</v>
      </c>
      <c r="W13" s="65">
        <f>IF($A13=0,0,SUMIF('Week 1 Roster'!$AZ:$AZ,$B13,'Week 1 Roster'!$AE:$AE))</f>
        <v>0.0</v>
      </c>
      <c r="X13" s="65">
        <f>IF($A13=0,0,SUMIF('Week 1 Roster'!$AZ:$AZ,$B13,'Week 1 Roster'!$AG:$AG))</f>
        <v>0.0</v>
      </c>
      <c r="Y13" s="65">
        <f>IF($A13=0,0,SUMIF('Week 1 Roster'!$AZ:$AZ,$B13,'Week 1 Roster'!$AI:$AI))</f>
        <v>0.0</v>
      </c>
      <c r="Z13" s="65">
        <f>IF($A13=0,0,SUMIF('Week 1 Roster'!$AZ:$AZ,$B13,'Week 1 Roster'!$AK:$AK))</f>
        <v>0.0</v>
      </c>
      <c r="AA13" s="65">
        <f>IF($A13=0,0,SUMIF('Week 1 Roster'!$AZ:$AZ,$B13,'Week 1 Roster'!$AM:$AM))</f>
        <v>0.0</v>
      </c>
      <c r="AB13" s="65">
        <f>IF($A13=0,0,SUMIF('Week 1 Roster'!$AZ:$AZ,$B13,'Week 1 Roster'!$AO:$AO))</f>
        <v>0.0</v>
      </c>
      <c r="AC13" s="66">
        <f>IF($A13=0,0,SUMIF('Week 1 Roster'!$AZ:$AZ,$B13,'Week 1 Roster'!$AP:$AP))</f>
        <v>0.0</v>
      </c>
      <c r="AD13" s="65">
        <f>IF($A13=0,0,SUMIF('Week 1 Roster'!$AZ:$AZ,$B13,'Week 1 Roster'!$AQ:$AQ))</f>
        <v>0.0</v>
      </c>
      <c r="AE13" s="65">
        <f>IF($A13=0,0,SUMIF('Week 1 Roster'!$AZ:$AZ,$B13,'Week 1 Roster'!$AR:$AR))</f>
        <v>0.0</v>
      </c>
      <c r="AF13" s="65">
        <f>IF($A13=0,0,SUMIF('Week 1 Roster'!$AZ:$AZ,$B13,'Week 1 Roster'!$AS:$AS))</f>
        <v>0.0</v>
      </c>
      <c r="AG13" s="65">
        <f t="shared" si="21"/>
        <v>0.0</v>
      </c>
      <c r="AI13" s="65">
        <f>IF($A13=0,0,SUMIF('Week 2 Roster'!$AZ:$AZ,$B13,'Week 2 Roster'!$AE:$AE))</f>
        <v>0.0</v>
      </c>
      <c r="AJ13" s="65">
        <f>IF($A13=0,0,SUMIF('Week 2 Roster'!$AZ:$AZ,$B13,'Week 2 Roster'!$AG:$AG))</f>
        <v>0.0</v>
      </c>
      <c r="AK13" s="65">
        <f>IF($A13=0,0,SUMIF('Week 2 Roster'!$AZ:$AZ,$B13,'Week 2 Roster'!$AI:$AI))</f>
        <v>0.0</v>
      </c>
      <c r="AL13" s="65">
        <f>IF($A13=0,0,SUMIF('Week 2 Roster'!$AZ:$AZ,$B13,'Week 2 Roster'!$AK:$AK))</f>
        <v>0.0</v>
      </c>
      <c r="AM13" s="65">
        <f>IF($A13=0,0,SUMIF('Week 2 Roster'!$AZ:$AZ,$B13,'Week 2 Roster'!$AM:$AM))</f>
        <v>0.0</v>
      </c>
      <c r="AN13" s="65">
        <f>IF($A13=0,0,SUMIF('Week 2 Roster'!$AZ:$AZ,$B13,'Week 2 Roster'!$AO:$AO))</f>
        <v>0.0</v>
      </c>
      <c r="AO13" s="66">
        <f>IF($A13=0,0,SUMIF('Week 2 Roster'!$AZ:$AZ,$B13,'Week 2 Roster'!$AP:$AP))</f>
        <v>0.0</v>
      </c>
      <c r="AP13" s="65">
        <f>IF($A13=0,0,SUMIF('Week 2 Roster'!$AZ:$AZ,$B13,'Week 2 Roster'!$AQ:$AQ))</f>
        <v>0.0</v>
      </c>
      <c r="AQ13" s="65">
        <f>IF($A13=0,0,SUMIF('Week 2 Roster'!$AZ:$AZ,$B13,'Week 2 Roster'!$AR:$AR))</f>
        <v>0.0</v>
      </c>
      <c r="AR13" s="65">
        <f>IF($A13=0,0,SUMIF('Week 2 Roster'!$AZ:$AZ,$B13,'Week 2 Roster'!$AS:$AS))</f>
        <v>0.0</v>
      </c>
      <c r="AS13" s="65">
        <f t="shared" si="22"/>
        <v>0.0</v>
      </c>
      <c r="AT13" s="65"/>
      <c r="AU13" s="67" t="str">
        <f>'Week 1 Roster'!A13</f>
        <v/>
      </c>
      <c r="AV13" s="67" t="str">
        <f>'Week 2 Roster'!A13</f>
        <v/>
      </c>
    </row>
    <row r="14" spans="8:8">
      <c r="A14" s="60">
        <v>0.0</v>
      </c>
      <c r="B14" s="61" t="s">
        <v>1022</v>
      </c>
      <c r="C14" s="61" t="str">
        <f>IF($A14=0,"",VLOOKUP($B14,Employees!$A:$G,2,FALSE))</f>
        <v/>
      </c>
      <c r="D14" s="61" t="str">
        <f>IF($A14=0,"",VLOOKUP($B14,Employees!$A:$G,3,FALSE))</f>
        <v/>
      </c>
      <c r="E14" s="62" t="str">
        <f>IF($A14=0,"",VLOOKUP($B14,Employees!$A:$G,5,FALSE))</f>
        <v/>
      </c>
      <c r="F14" s="63" t="str">
        <f>IF($E14="","",ROUNDDOWN(YEARFRAC($E14,'Week 1 Roster'!$D$1-1,1),0))</f>
        <v/>
      </c>
      <c r="G14" s="63" t="str">
        <f>IF($E14="","",ROUNDDOWN(YEARFRAC($E14,'Week 1 Roster'!$D$1+14,1),0))</f>
        <v/>
      </c>
      <c r="H14" s="63" t="str">
        <f t="shared" si="9"/>
        <v/>
      </c>
      <c r="I14" s="63" t="str">
        <f>IF($A14=0,"",VLOOKUP($B14,Employees!$A:$G,6,FALSE))</f>
        <v/>
      </c>
      <c r="J14" s="63" t="str">
        <f>IF($A14=0,"",VLOOKUP($B14,Employees!$A:$G,7,FALSE))</f>
        <v/>
      </c>
      <c r="K14" s="64">
        <f t="shared" si="10"/>
        <v>0.0</v>
      </c>
      <c r="L14" s="64">
        <f t="shared" si="11"/>
        <v>0.0</v>
      </c>
      <c r="M14" s="64">
        <f t="shared" si="12"/>
        <v>0.0</v>
      </c>
      <c r="N14" s="64">
        <f t="shared" si="13"/>
        <v>0.0</v>
      </c>
      <c r="O14" s="64">
        <f t="shared" si="14"/>
        <v>0.0</v>
      </c>
      <c r="P14" s="64">
        <f t="shared" si="15"/>
        <v>0.0</v>
      </c>
      <c r="Q14" s="61">
        <f t="shared" si="16"/>
        <v>0.0</v>
      </c>
      <c r="R14" s="64">
        <f t="shared" si="17"/>
        <v>0.0</v>
      </c>
      <c r="S14" s="64">
        <f t="shared" si="18"/>
        <v>0.0</v>
      </c>
      <c r="T14" s="64">
        <f t="shared" si="19"/>
        <v>0.0</v>
      </c>
      <c r="U14" s="64">
        <f t="shared" si="20"/>
        <v>0.0</v>
      </c>
      <c r="W14" s="65">
        <f>IF($A14=0,0,SUMIF('Week 1 Roster'!$AZ:$AZ,$B14,'Week 1 Roster'!$AE:$AE))</f>
        <v>0.0</v>
      </c>
      <c r="X14" s="65">
        <f>IF($A14=0,0,SUMIF('Week 1 Roster'!$AZ:$AZ,$B14,'Week 1 Roster'!$AG:$AG))</f>
        <v>0.0</v>
      </c>
      <c r="Y14" s="65">
        <f>IF($A14=0,0,SUMIF('Week 1 Roster'!$AZ:$AZ,$B14,'Week 1 Roster'!$AI:$AI))</f>
        <v>0.0</v>
      </c>
      <c r="Z14" s="65">
        <f>IF($A14=0,0,SUMIF('Week 1 Roster'!$AZ:$AZ,$B14,'Week 1 Roster'!$AK:$AK))</f>
        <v>0.0</v>
      </c>
      <c r="AA14" s="65">
        <f>IF($A14=0,0,SUMIF('Week 1 Roster'!$AZ:$AZ,$B14,'Week 1 Roster'!$AM:$AM))</f>
        <v>0.0</v>
      </c>
      <c r="AB14" s="65">
        <f>IF($A14=0,0,SUMIF('Week 1 Roster'!$AZ:$AZ,$B14,'Week 1 Roster'!$AO:$AO))</f>
        <v>0.0</v>
      </c>
      <c r="AC14" s="66">
        <f>IF($A14=0,0,SUMIF('Week 1 Roster'!$AZ:$AZ,$B14,'Week 1 Roster'!$AP:$AP))</f>
        <v>0.0</v>
      </c>
      <c r="AD14" s="65">
        <f>IF($A14=0,0,SUMIF('Week 1 Roster'!$AZ:$AZ,$B14,'Week 1 Roster'!$AQ:$AQ))</f>
        <v>0.0</v>
      </c>
      <c r="AE14" s="65">
        <f>IF($A14=0,0,SUMIF('Week 1 Roster'!$AZ:$AZ,$B14,'Week 1 Roster'!$AR:$AR))</f>
        <v>0.0</v>
      </c>
      <c r="AF14" s="65">
        <f>IF($A14=0,0,SUMIF('Week 1 Roster'!$AZ:$AZ,$B14,'Week 1 Roster'!$AS:$AS))</f>
        <v>0.0</v>
      </c>
      <c r="AG14" s="65">
        <f t="shared" si="21"/>
        <v>0.0</v>
      </c>
      <c r="AI14" s="65">
        <f>IF($A14=0,0,SUMIF('Week 2 Roster'!$AZ:$AZ,$B14,'Week 2 Roster'!$AE:$AE))</f>
        <v>0.0</v>
      </c>
      <c r="AJ14" s="65">
        <f>IF($A14=0,0,SUMIF('Week 2 Roster'!$AZ:$AZ,$B14,'Week 2 Roster'!$AG:$AG))</f>
        <v>0.0</v>
      </c>
      <c r="AK14" s="65">
        <f>IF($A14=0,0,SUMIF('Week 2 Roster'!$AZ:$AZ,$B14,'Week 2 Roster'!$AI:$AI))</f>
        <v>0.0</v>
      </c>
      <c r="AL14" s="65">
        <f>IF($A14=0,0,SUMIF('Week 2 Roster'!$AZ:$AZ,$B14,'Week 2 Roster'!$AK:$AK))</f>
        <v>0.0</v>
      </c>
      <c r="AM14" s="65">
        <f>IF($A14=0,0,SUMIF('Week 2 Roster'!$AZ:$AZ,$B14,'Week 2 Roster'!$AM:$AM))</f>
        <v>0.0</v>
      </c>
      <c r="AN14" s="65">
        <f>IF($A14=0,0,SUMIF('Week 2 Roster'!$AZ:$AZ,$B14,'Week 2 Roster'!$AO:$AO))</f>
        <v>0.0</v>
      </c>
      <c r="AO14" s="66">
        <f>IF($A14=0,0,SUMIF('Week 2 Roster'!$AZ:$AZ,$B14,'Week 2 Roster'!$AP:$AP))</f>
        <v>0.0</v>
      </c>
      <c r="AP14" s="65">
        <f>IF($A14=0,0,SUMIF('Week 2 Roster'!$AZ:$AZ,$B14,'Week 2 Roster'!$AQ:$AQ))</f>
        <v>0.0</v>
      </c>
      <c r="AQ14" s="65">
        <f>IF($A14=0,0,SUMIF('Week 2 Roster'!$AZ:$AZ,$B14,'Week 2 Roster'!$AR:$AR))</f>
        <v>0.0</v>
      </c>
      <c r="AR14" s="65">
        <f>IF($A14=0,0,SUMIF('Week 2 Roster'!$AZ:$AZ,$B14,'Week 2 Roster'!$AS:$AS))</f>
        <v>0.0</v>
      </c>
      <c r="AS14" s="65">
        <f t="shared" si="22"/>
        <v>0.0</v>
      </c>
      <c r="AT14" s="65"/>
      <c r="AU14" s="67" t="str">
        <f>'Week 1 Roster'!A14</f>
        <v/>
      </c>
      <c r="AV14" s="67" t="str">
        <f>'Week 2 Roster'!A14</f>
        <v/>
      </c>
    </row>
    <row r="15" spans="8:8">
      <c r="A15" s="60">
        <v>0.0</v>
      </c>
      <c r="B15" s="61" t="s">
        <v>1022</v>
      </c>
      <c r="C15" s="61" t="str">
        <f>IF($A15=0,"",VLOOKUP($B15,Employees!$A:$G,2,FALSE))</f>
        <v/>
      </c>
      <c r="D15" s="61" t="str">
        <f>IF($A15=0,"",VLOOKUP($B15,Employees!$A:$G,3,FALSE))</f>
        <v/>
      </c>
      <c r="E15" s="62" t="str">
        <f>IF($A15=0,"",VLOOKUP($B15,Employees!$A:$G,5,FALSE))</f>
        <v/>
      </c>
      <c r="F15" s="63" t="str">
        <f>IF($E15="","",ROUNDDOWN(YEARFRAC($E15,'Week 1 Roster'!$D$1-1,1),0))</f>
        <v/>
      </c>
      <c r="G15" s="63" t="str">
        <f>IF($E15="","",ROUNDDOWN(YEARFRAC($E15,'Week 1 Roster'!$D$1+14,1),0))</f>
        <v/>
      </c>
      <c r="H15" s="63" t="str">
        <f t="shared" si="9"/>
        <v/>
      </c>
      <c r="I15" s="63" t="str">
        <f>IF($A15=0,"",VLOOKUP($B15,Employees!$A:$G,6,FALSE))</f>
        <v/>
      </c>
      <c r="J15" s="63" t="str">
        <f>IF($A15=0,"",VLOOKUP($B15,Employees!$A:$G,7,FALSE))</f>
        <v/>
      </c>
      <c r="K15" s="64">
        <f t="shared" si="10"/>
        <v>0.0</v>
      </c>
      <c r="L15" s="64">
        <f t="shared" si="11"/>
        <v>0.0</v>
      </c>
      <c r="M15" s="64">
        <f t="shared" si="12"/>
        <v>0.0</v>
      </c>
      <c r="N15" s="64">
        <f t="shared" si="13"/>
        <v>0.0</v>
      </c>
      <c r="O15" s="64">
        <f t="shared" si="14"/>
        <v>0.0</v>
      </c>
      <c r="P15" s="64">
        <f t="shared" si="15"/>
        <v>0.0</v>
      </c>
      <c r="Q15" s="61">
        <f t="shared" si="16"/>
        <v>0.0</v>
      </c>
      <c r="R15" s="64">
        <f t="shared" si="17"/>
        <v>0.0</v>
      </c>
      <c r="S15" s="64">
        <f t="shared" si="18"/>
        <v>0.0</v>
      </c>
      <c r="T15" s="64">
        <f t="shared" si="19"/>
        <v>0.0</v>
      </c>
      <c r="U15" s="64">
        <f t="shared" si="20"/>
        <v>0.0</v>
      </c>
      <c r="W15" s="65">
        <f>IF($A15=0,0,SUMIF('Week 1 Roster'!$AZ:$AZ,$B15,'Week 1 Roster'!$AE:$AE))</f>
        <v>0.0</v>
      </c>
      <c r="X15" s="65">
        <f>IF($A15=0,0,SUMIF('Week 1 Roster'!$AZ:$AZ,$B15,'Week 1 Roster'!$AG:$AG))</f>
        <v>0.0</v>
      </c>
      <c r="Y15" s="65">
        <f>IF($A15=0,0,SUMIF('Week 1 Roster'!$AZ:$AZ,$B15,'Week 1 Roster'!$AI:$AI))</f>
        <v>0.0</v>
      </c>
      <c r="Z15" s="65">
        <f>IF($A15=0,0,SUMIF('Week 1 Roster'!$AZ:$AZ,$B15,'Week 1 Roster'!$AK:$AK))</f>
        <v>0.0</v>
      </c>
      <c r="AA15" s="65">
        <f>IF($A15=0,0,SUMIF('Week 1 Roster'!$AZ:$AZ,$B15,'Week 1 Roster'!$AM:$AM))</f>
        <v>0.0</v>
      </c>
      <c r="AB15" s="65">
        <f>IF($A15=0,0,SUMIF('Week 1 Roster'!$AZ:$AZ,$B15,'Week 1 Roster'!$AO:$AO))</f>
        <v>0.0</v>
      </c>
      <c r="AC15" s="66">
        <f>IF($A15=0,0,SUMIF('Week 1 Roster'!$AZ:$AZ,$B15,'Week 1 Roster'!$AP:$AP))</f>
        <v>0.0</v>
      </c>
      <c r="AD15" s="65">
        <f>IF($A15=0,0,SUMIF('Week 1 Roster'!$AZ:$AZ,$B15,'Week 1 Roster'!$AQ:$AQ))</f>
        <v>0.0</v>
      </c>
      <c r="AE15" s="65">
        <f>IF($A15=0,0,SUMIF('Week 1 Roster'!$AZ:$AZ,$B15,'Week 1 Roster'!$AR:$AR))</f>
        <v>0.0</v>
      </c>
      <c r="AF15" s="65">
        <f>IF($A15=0,0,SUMIF('Week 1 Roster'!$AZ:$AZ,$B15,'Week 1 Roster'!$AS:$AS))</f>
        <v>0.0</v>
      </c>
      <c r="AG15" s="65">
        <f t="shared" si="21"/>
        <v>0.0</v>
      </c>
      <c r="AI15" s="65">
        <f>IF($A15=0,0,SUMIF('Week 2 Roster'!$AZ:$AZ,$B15,'Week 2 Roster'!$AE:$AE))</f>
        <v>0.0</v>
      </c>
      <c r="AJ15" s="65">
        <f>IF($A15=0,0,SUMIF('Week 2 Roster'!$AZ:$AZ,$B15,'Week 2 Roster'!$AG:$AG))</f>
        <v>0.0</v>
      </c>
      <c r="AK15" s="65">
        <f>IF($A15=0,0,SUMIF('Week 2 Roster'!$AZ:$AZ,$B15,'Week 2 Roster'!$AI:$AI))</f>
        <v>0.0</v>
      </c>
      <c r="AL15" s="65">
        <f>IF($A15=0,0,SUMIF('Week 2 Roster'!$AZ:$AZ,$B15,'Week 2 Roster'!$AK:$AK))</f>
        <v>0.0</v>
      </c>
      <c r="AM15" s="65">
        <f>IF($A15=0,0,SUMIF('Week 2 Roster'!$AZ:$AZ,$B15,'Week 2 Roster'!$AM:$AM))</f>
        <v>0.0</v>
      </c>
      <c r="AN15" s="65">
        <f>IF($A15=0,0,SUMIF('Week 2 Roster'!$AZ:$AZ,$B15,'Week 2 Roster'!$AO:$AO))</f>
        <v>0.0</v>
      </c>
      <c r="AO15" s="66">
        <f>IF($A15=0,0,SUMIF('Week 2 Roster'!$AZ:$AZ,$B15,'Week 2 Roster'!$AP:$AP))</f>
        <v>0.0</v>
      </c>
      <c r="AP15" s="65">
        <f>IF($A15=0,0,SUMIF('Week 2 Roster'!$AZ:$AZ,$B15,'Week 2 Roster'!$AQ:$AQ))</f>
        <v>0.0</v>
      </c>
      <c r="AQ15" s="65">
        <f>IF($A15=0,0,SUMIF('Week 2 Roster'!$AZ:$AZ,$B15,'Week 2 Roster'!$AR:$AR))</f>
        <v>0.0</v>
      </c>
      <c r="AR15" s="65">
        <f>IF($A15=0,0,SUMIF('Week 2 Roster'!$AZ:$AZ,$B15,'Week 2 Roster'!$AS:$AS))</f>
        <v>0.0</v>
      </c>
      <c r="AS15" s="65">
        <f t="shared" si="22"/>
        <v>0.0</v>
      </c>
      <c r="AT15" s="65"/>
      <c r="AU15" s="67" t="str">
        <f>'Week 1 Roster'!A15</f>
        <v/>
      </c>
      <c r="AV15" s="67" t="str">
        <f>'Week 2 Roster'!A15</f>
        <v/>
      </c>
    </row>
    <row r="16" spans="8:8">
      <c r="A16" s="60">
        <v>0.0</v>
      </c>
      <c r="B16" s="61" t="s">
        <v>1022</v>
      </c>
      <c r="C16" s="61" t="str">
        <f>IF($A16=0,"",VLOOKUP($B16,Employees!$A:$G,2,FALSE))</f>
        <v/>
      </c>
      <c r="D16" s="61" t="str">
        <f>IF($A16=0,"",VLOOKUP($B16,Employees!$A:$G,3,FALSE))</f>
        <v/>
      </c>
      <c r="E16" s="62" t="str">
        <f>IF($A16=0,"",VLOOKUP($B16,Employees!$A:$G,5,FALSE))</f>
        <v/>
      </c>
      <c r="F16" s="63" t="str">
        <f>IF($E16="","",ROUNDDOWN(YEARFRAC($E16,'Week 1 Roster'!$D$1-1,1),0))</f>
        <v/>
      </c>
      <c r="G16" s="63" t="str">
        <f>IF($E16="","",ROUNDDOWN(YEARFRAC($E16,'Week 1 Roster'!$D$1+14,1),0))</f>
        <v/>
      </c>
      <c r="H16" s="63" t="str">
        <f t="shared" si="9"/>
        <v/>
      </c>
      <c r="I16" s="63" t="str">
        <f>IF($A16=0,"",VLOOKUP($B16,Employees!$A:$G,6,FALSE))</f>
        <v/>
      </c>
      <c r="J16" s="63" t="str">
        <f>IF($A16=0,"",VLOOKUP($B16,Employees!$A:$G,7,FALSE))</f>
        <v/>
      </c>
      <c r="K16" s="64">
        <f t="shared" si="10"/>
        <v>0.0</v>
      </c>
      <c r="L16" s="64">
        <f t="shared" si="11"/>
        <v>0.0</v>
      </c>
      <c r="M16" s="64">
        <f t="shared" si="12"/>
        <v>0.0</v>
      </c>
      <c r="N16" s="64">
        <f t="shared" si="13"/>
        <v>0.0</v>
      </c>
      <c r="O16" s="64">
        <f t="shared" si="14"/>
        <v>0.0</v>
      </c>
      <c r="P16" s="64">
        <f t="shared" si="15"/>
        <v>0.0</v>
      </c>
      <c r="Q16" s="61">
        <f t="shared" si="16"/>
        <v>0.0</v>
      </c>
      <c r="R16" s="64">
        <f t="shared" si="17"/>
        <v>0.0</v>
      </c>
      <c r="S16" s="64">
        <f t="shared" si="18"/>
        <v>0.0</v>
      </c>
      <c r="T16" s="64">
        <f t="shared" si="19"/>
        <v>0.0</v>
      </c>
      <c r="U16" s="64">
        <f t="shared" si="20"/>
        <v>0.0</v>
      </c>
      <c r="W16" s="65">
        <f>IF($A16=0,0,SUMIF('Week 1 Roster'!$AZ:$AZ,$B16,'Week 1 Roster'!$AE:$AE))</f>
        <v>0.0</v>
      </c>
      <c r="X16" s="65">
        <f>IF($A16=0,0,SUMIF('Week 1 Roster'!$AZ:$AZ,$B16,'Week 1 Roster'!$AG:$AG))</f>
        <v>0.0</v>
      </c>
      <c r="Y16" s="65">
        <f>IF($A16=0,0,SUMIF('Week 1 Roster'!$AZ:$AZ,$B16,'Week 1 Roster'!$AI:$AI))</f>
        <v>0.0</v>
      </c>
      <c r="Z16" s="65">
        <f>IF($A16=0,0,SUMIF('Week 1 Roster'!$AZ:$AZ,$B16,'Week 1 Roster'!$AK:$AK))</f>
        <v>0.0</v>
      </c>
      <c r="AA16" s="65">
        <f>IF($A16=0,0,SUMIF('Week 1 Roster'!$AZ:$AZ,$B16,'Week 1 Roster'!$AM:$AM))</f>
        <v>0.0</v>
      </c>
      <c r="AB16" s="65">
        <f>IF($A16=0,0,SUMIF('Week 1 Roster'!$AZ:$AZ,$B16,'Week 1 Roster'!$AO:$AO))</f>
        <v>0.0</v>
      </c>
      <c r="AC16" s="66">
        <f>IF($A16=0,0,SUMIF('Week 1 Roster'!$AZ:$AZ,$B16,'Week 1 Roster'!$AP:$AP))</f>
        <v>0.0</v>
      </c>
      <c r="AD16" s="65">
        <f>IF($A16=0,0,SUMIF('Week 1 Roster'!$AZ:$AZ,$B16,'Week 1 Roster'!$AQ:$AQ))</f>
        <v>0.0</v>
      </c>
      <c r="AE16" s="65">
        <f>IF($A16=0,0,SUMIF('Week 1 Roster'!$AZ:$AZ,$B16,'Week 1 Roster'!$AR:$AR))</f>
        <v>0.0</v>
      </c>
      <c r="AF16" s="65">
        <f>IF($A16=0,0,SUMIF('Week 1 Roster'!$AZ:$AZ,$B16,'Week 1 Roster'!$AS:$AS))</f>
        <v>0.0</v>
      </c>
      <c r="AG16" s="65">
        <f t="shared" si="21"/>
        <v>0.0</v>
      </c>
      <c r="AI16" s="65">
        <f>IF($A16=0,0,SUMIF('Week 2 Roster'!$AZ:$AZ,$B16,'Week 2 Roster'!$AE:$AE))</f>
        <v>0.0</v>
      </c>
      <c r="AJ16" s="65">
        <f>IF($A16=0,0,SUMIF('Week 2 Roster'!$AZ:$AZ,$B16,'Week 2 Roster'!$AG:$AG))</f>
        <v>0.0</v>
      </c>
      <c r="AK16" s="65">
        <f>IF($A16=0,0,SUMIF('Week 2 Roster'!$AZ:$AZ,$B16,'Week 2 Roster'!$AI:$AI))</f>
        <v>0.0</v>
      </c>
      <c r="AL16" s="65">
        <f>IF($A16=0,0,SUMIF('Week 2 Roster'!$AZ:$AZ,$B16,'Week 2 Roster'!$AK:$AK))</f>
        <v>0.0</v>
      </c>
      <c r="AM16" s="65">
        <f>IF($A16=0,0,SUMIF('Week 2 Roster'!$AZ:$AZ,$B16,'Week 2 Roster'!$AM:$AM))</f>
        <v>0.0</v>
      </c>
      <c r="AN16" s="65">
        <f>IF($A16=0,0,SUMIF('Week 2 Roster'!$AZ:$AZ,$B16,'Week 2 Roster'!$AO:$AO))</f>
        <v>0.0</v>
      </c>
      <c r="AO16" s="66">
        <f>IF($A16=0,0,SUMIF('Week 2 Roster'!$AZ:$AZ,$B16,'Week 2 Roster'!$AP:$AP))</f>
        <v>0.0</v>
      </c>
      <c r="AP16" s="65">
        <f>IF($A16=0,0,SUMIF('Week 2 Roster'!$AZ:$AZ,$B16,'Week 2 Roster'!$AQ:$AQ))</f>
        <v>0.0</v>
      </c>
      <c r="AQ16" s="65">
        <f>IF($A16=0,0,SUMIF('Week 2 Roster'!$AZ:$AZ,$B16,'Week 2 Roster'!$AR:$AR))</f>
        <v>0.0</v>
      </c>
      <c r="AR16" s="65">
        <f>IF($A16=0,0,SUMIF('Week 2 Roster'!$AZ:$AZ,$B16,'Week 2 Roster'!$AS:$AS))</f>
        <v>0.0</v>
      </c>
      <c r="AS16" s="65">
        <f t="shared" si="22"/>
        <v>0.0</v>
      </c>
      <c r="AT16" s="65"/>
      <c r="AU16" s="67" t="str">
        <f>'Week 1 Roster'!A16</f>
        <v/>
      </c>
      <c r="AV16" s="67" t="str">
        <f>'Week 2 Roster'!A16</f>
        <v/>
      </c>
    </row>
    <row r="17" spans="8:8">
      <c r="A17" s="60">
        <v>0.0</v>
      </c>
      <c r="B17" s="61" t="s">
        <v>1022</v>
      </c>
      <c r="C17" s="61" t="str">
        <f>IF($A17=0,"",VLOOKUP($B17,Employees!$A:$G,2,FALSE))</f>
        <v/>
      </c>
      <c r="D17" s="61" t="str">
        <f>IF($A17=0,"",VLOOKUP($B17,Employees!$A:$G,3,FALSE))</f>
        <v/>
      </c>
      <c r="E17" s="62" t="str">
        <f>IF($A17=0,"",VLOOKUP($B17,Employees!$A:$G,5,FALSE))</f>
        <v/>
      </c>
      <c r="F17" s="63" t="str">
        <f>IF($E17="","",ROUNDDOWN(YEARFRAC($E17,'Week 1 Roster'!$D$1-1,1),0))</f>
        <v/>
      </c>
      <c r="G17" s="63" t="str">
        <f>IF($E17="","",ROUNDDOWN(YEARFRAC($E17,'Week 1 Roster'!$D$1+14,1),0))</f>
        <v/>
      </c>
      <c r="H17" s="63" t="str">
        <f t="shared" si="9"/>
        <v/>
      </c>
      <c r="I17" s="63" t="str">
        <f>IF($A17=0,"",VLOOKUP($B17,Employees!$A:$G,6,FALSE))</f>
        <v/>
      </c>
      <c r="J17" s="63" t="str">
        <f>IF($A17=0,"",VLOOKUP($B17,Employees!$A:$G,7,FALSE))</f>
        <v/>
      </c>
      <c r="K17" s="64">
        <f t="shared" si="10"/>
        <v>0.0</v>
      </c>
      <c r="L17" s="64">
        <f t="shared" si="11"/>
        <v>0.0</v>
      </c>
      <c r="M17" s="64">
        <f t="shared" si="12"/>
        <v>0.0</v>
      </c>
      <c r="N17" s="64">
        <f t="shared" si="13"/>
        <v>0.0</v>
      </c>
      <c r="O17" s="64">
        <f t="shared" si="14"/>
        <v>0.0</v>
      </c>
      <c r="P17" s="64">
        <f t="shared" si="15"/>
        <v>0.0</v>
      </c>
      <c r="Q17" s="61">
        <f t="shared" si="16"/>
        <v>0.0</v>
      </c>
      <c r="R17" s="64">
        <f t="shared" si="17"/>
        <v>0.0</v>
      </c>
      <c r="S17" s="64">
        <f t="shared" si="18"/>
        <v>0.0</v>
      </c>
      <c r="T17" s="64">
        <f t="shared" si="19"/>
        <v>0.0</v>
      </c>
      <c r="U17" s="64">
        <f t="shared" si="20"/>
        <v>0.0</v>
      </c>
      <c r="W17" s="65">
        <f>IF($A17=0,0,SUMIF('Week 1 Roster'!$AZ:$AZ,$B17,'Week 1 Roster'!$AE:$AE))</f>
        <v>0.0</v>
      </c>
      <c r="X17" s="65">
        <f>IF($A17=0,0,SUMIF('Week 1 Roster'!$AZ:$AZ,$B17,'Week 1 Roster'!$AG:$AG))</f>
        <v>0.0</v>
      </c>
      <c r="Y17" s="65">
        <f>IF($A17=0,0,SUMIF('Week 1 Roster'!$AZ:$AZ,$B17,'Week 1 Roster'!$AI:$AI))</f>
        <v>0.0</v>
      </c>
      <c r="Z17" s="65">
        <f>IF($A17=0,0,SUMIF('Week 1 Roster'!$AZ:$AZ,$B17,'Week 1 Roster'!$AK:$AK))</f>
        <v>0.0</v>
      </c>
      <c r="AA17" s="65">
        <f>IF($A17=0,0,SUMIF('Week 1 Roster'!$AZ:$AZ,$B17,'Week 1 Roster'!$AM:$AM))</f>
        <v>0.0</v>
      </c>
      <c r="AB17" s="65">
        <f>IF($A17=0,0,SUMIF('Week 1 Roster'!$AZ:$AZ,$B17,'Week 1 Roster'!$AO:$AO))</f>
        <v>0.0</v>
      </c>
      <c r="AC17" s="66">
        <f>IF($A17=0,0,SUMIF('Week 1 Roster'!$AZ:$AZ,$B17,'Week 1 Roster'!$AP:$AP))</f>
        <v>0.0</v>
      </c>
      <c r="AD17" s="65">
        <f>IF($A17=0,0,SUMIF('Week 1 Roster'!$AZ:$AZ,$B17,'Week 1 Roster'!$AQ:$AQ))</f>
        <v>0.0</v>
      </c>
      <c r="AE17" s="65">
        <f>IF($A17=0,0,SUMIF('Week 1 Roster'!$AZ:$AZ,$B17,'Week 1 Roster'!$AR:$AR))</f>
        <v>0.0</v>
      </c>
      <c r="AF17" s="65">
        <f>IF($A17=0,0,SUMIF('Week 1 Roster'!$AZ:$AZ,$B17,'Week 1 Roster'!$AS:$AS))</f>
        <v>0.0</v>
      </c>
      <c r="AG17" s="65">
        <f t="shared" si="21"/>
        <v>0.0</v>
      </c>
      <c r="AI17" s="65">
        <f>IF($A17=0,0,SUMIF('Week 2 Roster'!$AZ:$AZ,$B17,'Week 2 Roster'!$AE:$AE))</f>
        <v>0.0</v>
      </c>
      <c r="AJ17" s="65">
        <f>IF($A17=0,0,SUMIF('Week 2 Roster'!$AZ:$AZ,$B17,'Week 2 Roster'!$AG:$AG))</f>
        <v>0.0</v>
      </c>
      <c r="AK17" s="65">
        <f>IF($A17=0,0,SUMIF('Week 2 Roster'!$AZ:$AZ,$B17,'Week 2 Roster'!$AI:$AI))</f>
        <v>0.0</v>
      </c>
      <c r="AL17" s="65">
        <f>IF($A17=0,0,SUMIF('Week 2 Roster'!$AZ:$AZ,$B17,'Week 2 Roster'!$AK:$AK))</f>
        <v>0.0</v>
      </c>
      <c r="AM17" s="65">
        <f>IF($A17=0,0,SUMIF('Week 2 Roster'!$AZ:$AZ,$B17,'Week 2 Roster'!$AM:$AM))</f>
        <v>0.0</v>
      </c>
      <c r="AN17" s="65">
        <f>IF($A17=0,0,SUMIF('Week 2 Roster'!$AZ:$AZ,$B17,'Week 2 Roster'!$AO:$AO))</f>
        <v>0.0</v>
      </c>
      <c r="AO17" s="66">
        <f>IF($A17=0,0,SUMIF('Week 2 Roster'!$AZ:$AZ,$B17,'Week 2 Roster'!$AP:$AP))</f>
        <v>0.0</v>
      </c>
      <c r="AP17" s="65">
        <f>IF($A17=0,0,SUMIF('Week 2 Roster'!$AZ:$AZ,$B17,'Week 2 Roster'!$AQ:$AQ))</f>
        <v>0.0</v>
      </c>
      <c r="AQ17" s="65">
        <f>IF($A17=0,0,SUMIF('Week 2 Roster'!$AZ:$AZ,$B17,'Week 2 Roster'!$AR:$AR))</f>
        <v>0.0</v>
      </c>
      <c r="AR17" s="65">
        <f>IF($A17=0,0,SUMIF('Week 2 Roster'!$AZ:$AZ,$B17,'Week 2 Roster'!$AS:$AS))</f>
        <v>0.0</v>
      </c>
      <c r="AS17" s="65">
        <f t="shared" si="22"/>
        <v>0.0</v>
      </c>
      <c r="AT17" s="65"/>
      <c r="AU17" s="67" t="str">
        <f>'Week 1 Roster'!A17</f>
        <v/>
      </c>
      <c r="AV17" s="67" t="str">
        <f>'Week 2 Roster'!A17</f>
        <v/>
      </c>
    </row>
    <row r="18" spans="8:8">
      <c r="A18" s="60">
        <v>0.0</v>
      </c>
      <c r="B18" s="61" t="s">
        <v>1022</v>
      </c>
      <c r="C18" s="61" t="str">
        <f>IF($A18=0,"",VLOOKUP($B18,Employees!$A:$G,2,FALSE))</f>
        <v/>
      </c>
      <c r="D18" s="61" t="str">
        <f>IF($A18=0,"",VLOOKUP($B18,Employees!$A:$G,3,FALSE))</f>
        <v/>
      </c>
      <c r="E18" s="62" t="str">
        <f>IF($A18=0,"",VLOOKUP($B18,Employees!$A:$G,5,FALSE))</f>
        <v/>
      </c>
      <c r="F18" s="63" t="str">
        <f>IF($E18="","",ROUNDDOWN(YEARFRAC($E18,'Week 1 Roster'!$D$1-1,1),0))</f>
        <v/>
      </c>
      <c r="G18" s="63" t="str">
        <f>IF($E18="","",ROUNDDOWN(YEARFRAC($E18,'Week 1 Roster'!$D$1+14,1),0))</f>
        <v/>
      </c>
      <c r="H18" s="63" t="str">
        <f t="shared" si="9"/>
        <v/>
      </c>
      <c r="I18" s="63" t="str">
        <f>IF($A18=0,"",VLOOKUP($B18,Employees!$A:$G,6,FALSE))</f>
        <v/>
      </c>
      <c r="J18" s="63" t="str">
        <f>IF($A18=0,"",VLOOKUP($B18,Employees!$A:$G,7,FALSE))</f>
        <v/>
      </c>
      <c r="K18" s="64">
        <f t="shared" si="10"/>
        <v>0.0</v>
      </c>
      <c r="L18" s="64">
        <f t="shared" si="11"/>
        <v>0.0</v>
      </c>
      <c r="M18" s="64">
        <f t="shared" si="12"/>
        <v>0.0</v>
      </c>
      <c r="N18" s="64">
        <f t="shared" si="13"/>
        <v>0.0</v>
      </c>
      <c r="O18" s="64">
        <f t="shared" si="14"/>
        <v>0.0</v>
      </c>
      <c r="P18" s="64">
        <f t="shared" si="15"/>
        <v>0.0</v>
      </c>
      <c r="Q18" s="61">
        <f t="shared" si="16"/>
        <v>0.0</v>
      </c>
      <c r="R18" s="64">
        <f t="shared" si="17"/>
        <v>0.0</v>
      </c>
      <c r="S18" s="64">
        <f t="shared" si="18"/>
        <v>0.0</v>
      </c>
      <c r="T18" s="64">
        <f t="shared" si="19"/>
        <v>0.0</v>
      </c>
      <c r="U18" s="64">
        <f t="shared" si="20"/>
        <v>0.0</v>
      </c>
      <c r="W18" s="65">
        <f>IF($A18=0,0,SUMIF('Week 1 Roster'!$AZ:$AZ,$B18,'Week 1 Roster'!$AE:$AE))</f>
        <v>0.0</v>
      </c>
      <c r="X18" s="65">
        <f>IF($A18=0,0,SUMIF('Week 1 Roster'!$AZ:$AZ,$B18,'Week 1 Roster'!$AG:$AG))</f>
        <v>0.0</v>
      </c>
      <c r="Y18" s="65">
        <f>IF($A18=0,0,SUMIF('Week 1 Roster'!$AZ:$AZ,$B18,'Week 1 Roster'!$AI:$AI))</f>
        <v>0.0</v>
      </c>
      <c r="Z18" s="65">
        <f>IF($A18=0,0,SUMIF('Week 1 Roster'!$AZ:$AZ,$B18,'Week 1 Roster'!$AK:$AK))</f>
        <v>0.0</v>
      </c>
      <c r="AA18" s="65">
        <f>IF($A18=0,0,SUMIF('Week 1 Roster'!$AZ:$AZ,$B18,'Week 1 Roster'!$AM:$AM))</f>
        <v>0.0</v>
      </c>
      <c r="AB18" s="65">
        <f>IF($A18=0,0,SUMIF('Week 1 Roster'!$AZ:$AZ,$B18,'Week 1 Roster'!$AO:$AO))</f>
        <v>0.0</v>
      </c>
      <c r="AC18" s="66">
        <f>IF($A18=0,0,SUMIF('Week 1 Roster'!$AZ:$AZ,$B18,'Week 1 Roster'!$AP:$AP))</f>
        <v>0.0</v>
      </c>
      <c r="AD18" s="65">
        <f>IF($A18=0,0,SUMIF('Week 1 Roster'!$AZ:$AZ,$B18,'Week 1 Roster'!$AQ:$AQ))</f>
        <v>0.0</v>
      </c>
      <c r="AE18" s="65">
        <f>IF($A18=0,0,SUMIF('Week 1 Roster'!$AZ:$AZ,$B18,'Week 1 Roster'!$AR:$AR))</f>
        <v>0.0</v>
      </c>
      <c r="AF18" s="65">
        <f>IF($A18=0,0,SUMIF('Week 1 Roster'!$AZ:$AZ,$B18,'Week 1 Roster'!$AS:$AS))</f>
        <v>0.0</v>
      </c>
      <c r="AG18" s="65">
        <f t="shared" si="21"/>
        <v>0.0</v>
      </c>
      <c r="AI18" s="65">
        <f>IF($A18=0,0,SUMIF('Week 2 Roster'!$AZ:$AZ,$B18,'Week 2 Roster'!$AE:$AE))</f>
        <v>0.0</v>
      </c>
      <c r="AJ18" s="65">
        <f>IF($A18=0,0,SUMIF('Week 2 Roster'!$AZ:$AZ,$B18,'Week 2 Roster'!$AG:$AG))</f>
        <v>0.0</v>
      </c>
      <c r="AK18" s="65">
        <f>IF($A18=0,0,SUMIF('Week 2 Roster'!$AZ:$AZ,$B18,'Week 2 Roster'!$AI:$AI))</f>
        <v>0.0</v>
      </c>
      <c r="AL18" s="65">
        <f>IF($A18=0,0,SUMIF('Week 2 Roster'!$AZ:$AZ,$B18,'Week 2 Roster'!$AK:$AK))</f>
        <v>0.0</v>
      </c>
      <c r="AM18" s="65">
        <f>IF($A18=0,0,SUMIF('Week 2 Roster'!$AZ:$AZ,$B18,'Week 2 Roster'!$AM:$AM))</f>
        <v>0.0</v>
      </c>
      <c r="AN18" s="65">
        <f>IF($A18=0,0,SUMIF('Week 2 Roster'!$AZ:$AZ,$B18,'Week 2 Roster'!$AO:$AO))</f>
        <v>0.0</v>
      </c>
      <c r="AO18" s="66">
        <f>IF($A18=0,0,SUMIF('Week 2 Roster'!$AZ:$AZ,$B18,'Week 2 Roster'!$AP:$AP))</f>
        <v>0.0</v>
      </c>
      <c r="AP18" s="65">
        <f>IF($A18=0,0,SUMIF('Week 2 Roster'!$AZ:$AZ,$B18,'Week 2 Roster'!$AQ:$AQ))</f>
        <v>0.0</v>
      </c>
      <c r="AQ18" s="65">
        <f>IF($A18=0,0,SUMIF('Week 2 Roster'!$AZ:$AZ,$B18,'Week 2 Roster'!$AR:$AR))</f>
        <v>0.0</v>
      </c>
      <c r="AR18" s="65">
        <f>IF($A18=0,0,SUMIF('Week 2 Roster'!$AZ:$AZ,$B18,'Week 2 Roster'!$AS:$AS))</f>
        <v>0.0</v>
      </c>
      <c r="AS18" s="65">
        <f t="shared" si="22"/>
        <v>0.0</v>
      </c>
      <c r="AT18" s="65"/>
      <c r="AU18" s="67" t="str">
        <f>'Week 1 Roster'!A18</f>
        <v/>
      </c>
      <c r="AV18" s="67" t="str">
        <f>'Week 2 Roster'!A18</f>
        <v/>
      </c>
    </row>
    <row r="19" spans="8:8">
      <c r="A19" s="60">
        <v>0.0</v>
      </c>
      <c r="B19" s="61" t="s">
        <v>1022</v>
      </c>
      <c r="C19" s="61" t="str">
        <f>IF($A19=0,"",VLOOKUP($B19,Employees!$A:$G,2,FALSE))</f>
        <v/>
      </c>
      <c r="D19" s="61" t="str">
        <f>IF($A19=0,"",VLOOKUP($B19,Employees!$A:$G,3,FALSE))</f>
        <v/>
      </c>
      <c r="E19" s="62" t="str">
        <f>IF($A19=0,"",VLOOKUP($B19,Employees!$A:$G,5,FALSE))</f>
        <v/>
      </c>
      <c r="F19" s="63" t="str">
        <f>IF($E19="","",ROUNDDOWN(YEARFRAC($E19,'Week 1 Roster'!$D$1-1,1),0))</f>
        <v/>
      </c>
      <c r="G19" s="63" t="str">
        <f>IF($E19="","",ROUNDDOWN(YEARFRAC($E19,'Week 1 Roster'!$D$1+14,1),0))</f>
        <v/>
      </c>
      <c r="H19" s="63" t="str">
        <f t="shared" si="9"/>
        <v/>
      </c>
      <c r="I19" s="63" t="str">
        <f>IF($A19=0,"",VLOOKUP($B19,Employees!$A:$G,6,FALSE))</f>
        <v/>
      </c>
      <c r="J19" s="63" t="str">
        <f>IF($A19=0,"",VLOOKUP($B19,Employees!$A:$G,7,FALSE))</f>
        <v/>
      </c>
      <c r="K19" s="64">
        <f t="shared" si="10"/>
        <v>0.0</v>
      </c>
      <c r="L19" s="64">
        <f t="shared" si="11"/>
        <v>0.0</v>
      </c>
      <c r="M19" s="64">
        <f t="shared" si="12"/>
        <v>0.0</v>
      </c>
      <c r="N19" s="64">
        <f t="shared" si="13"/>
        <v>0.0</v>
      </c>
      <c r="O19" s="64">
        <f t="shared" si="14"/>
        <v>0.0</v>
      </c>
      <c r="P19" s="64">
        <f t="shared" si="15"/>
        <v>0.0</v>
      </c>
      <c r="Q19" s="61">
        <f t="shared" si="16"/>
        <v>0.0</v>
      </c>
      <c r="R19" s="64">
        <f t="shared" si="17"/>
        <v>0.0</v>
      </c>
      <c r="S19" s="64">
        <f t="shared" si="18"/>
        <v>0.0</v>
      </c>
      <c r="T19" s="64">
        <f t="shared" si="19"/>
        <v>0.0</v>
      </c>
      <c r="U19" s="64">
        <f t="shared" si="20"/>
        <v>0.0</v>
      </c>
      <c r="W19" s="65">
        <f>IF($A19=0,0,SUMIF('Week 1 Roster'!$AZ:$AZ,$B19,'Week 1 Roster'!$AE:$AE))</f>
        <v>0.0</v>
      </c>
      <c r="X19" s="65">
        <f>IF($A19=0,0,SUMIF('Week 1 Roster'!$AZ:$AZ,$B19,'Week 1 Roster'!$AG:$AG))</f>
        <v>0.0</v>
      </c>
      <c r="Y19" s="65">
        <f>IF($A19=0,0,SUMIF('Week 1 Roster'!$AZ:$AZ,$B19,'Week 1 Roster'!$AI:$AI))</f>
        <v>0.0</v>
      </c>
      <c r="Z19" s="65">
        <f>IF($A19=0,0,SUMIF('Week 1 Roster'!$AZ:$AZ,$B19,'Week 1 Roster'!$AK:$AK))</f>
        <v>0.0</v>
      </c>
      <c r="AA19" s="65">
        <f>IF($A19=0,0,SUMIF('Week 1 Roster'!$AZ:$AZ,$B19,'Week 1 Roster'!$AM:$AM))</f>
        <v>0.0</v>
      </c>
      <c r="AB19" s="65">
        <f>IF($A19=0,0,SUMIF('Week 1 Roster'!$AZ:$AZ,$B19,'Week 1 Roster'!$AO:$AO))</f>
        <v>0.0</v>
      </c>
      <c r="AC19" s="66">
        <f>IF($A19=0,0,SUMIF('Week 1 Roster'!$AZ:$AZ,$B19,'Week 1 Roster'!$AP:$AP))</f>
        <v>0.0</v>
      </c>
      <c r="AD19" s="65">
        <f>IF($A19=0,0,SUMIF('Week 1 Roster'!$AZ:$AZ,$B19,'Week 1 Roster'!$AQ:$AQ))</f>
        <v>0.0</v>
      </c>
      <c r="AE19" s="65">
        <f>IF($A19=0,0,SUMIF('Week 1 Roster'!$AZ:$AZ,$B19,'Week 1 Roster'!$AR:$AR))</f>
        <v>0.0</v>
      </c>
      <c r="AF19" s="65">
        <f>IF($A19=0,0,SUMIF('Week 1 Roster'!$AZ:$AZ,$B19,'Week 1 Roster'!$AS:$AS))</f>
        <v>0.0</v>
      </c>
      <c r="AG19" s="65">
        <f t="shared" si="21"/>
        <v>0.0</v>
      </c>
      <c r="AI19" s="65">
        <f>IF($A19=0,0,SUMIF('Week 2 Roster'!$AZ:$AZ,$B19,'Week 2 Roster'!$AE:$AE))</f>
        <v>0.0</v>
      </c>
      <c r="AJ19" s="65">
        <f>IF($A19=0,0,SUMIF('Week 2 Roster'!$AZ:$AZ,$B19,'Week 2 Roster'!$AG:$AG))</f>
        <v>0.0</v>
      </c>
      <c r="AK19" s="65">
        <f>IF($A19=0,0,SUMIF('Week 2 Roster'!$AZ:$AZ,$B19,'Week 2 Roster'!$AI:$AI))</f>
        <v>0.0</v>
      </c>
      <c r="AL19" s="65">
        <f>IF($A19=0,0,SUMIF('Week 2 Roster'!$AZ:$AZ,$B19,'Week 2 Roster'!$AK:$AK))</f>
        <v>0.0</v>
      </c>
      <c r="AM19" s="65">
        <f>IF($A19=0,0,SUMIF('Week 2 Roster'!$AZ:$AZ,$B19,'Week 2 Roster'!$AM:$AM))</f>
        <v>0.0</v>
      </c>
      <c r="AN19" s="65">
        <f>IF($A19=0,0,SUMIF('Week 2 Roster'!$AZ:$AZ,$B19,'Week 2 Roster'!$AO:$AO))</f>
        <v>0.0</v>
      </c>
      <c r="AO19" s="66">
        <f>IF($A19=0,0,SUMIF('Week 2 Roster'!$AZ:$AZ,$B19,'Week 2 Roster'!$AP:$AP))</f>
        <v>0.0</v>
      </c>
      <c r="AP19" s="65">
        <f>IF($A19=0,0,SUMIF('Week 2 Roster'!$AZ:$AZ,$B19,'Week 2 Roster'!$AQ:$AQ))</f>
        <v>0.0</v>
      </c>
      <c r="AQ19" s="65">
        <f>IF($A19=0,0,SUMIF('Week 2 Roster'!$AZ:$AZ,$B19,'Week 2 Roster'!$AR:$AR))</f>
        <v>0.0</v>
      </c>
      <c r="AR19" s="65">
        <f>IF($A19=0,0,SUMIF('Week 2 Roster'!$AZ:$AZ,$B19,'Week 2 Roster'!$AS:$AS))</f>
        <v>0.0</v>
      </c>
      <c r="AS19" s="65">
        <f t="shared" si="22"/>
        <v>0.0</v>
      </c>
      <c r="AT19" s="65"/>
      <c r="AU19" s="67" t="str">
        <f>'Week 1 Roster'!A19</f>
        <v/>
      </c>
      <c r="AV19" s="67" t="str">
        <f>'Week 2 Roster'!A19</f>
        <v/>
      </c>
    </row>
    <row r="20" spans="8:8">
      <c r="A20" s="60">
        <v>0.0</v>
      </c>
      <c r="B20" s="61" t="s">
        <v>1022</v>
      </c>
      <c r="C20" s="61" t="str">
        <f>IF($A20=0,"",VLOOKUP($B20,Employees!$A:$G,2,FALSE))</f>
        <v/>
      </c>
      <c r="D20" s="61" t="str">
        <f>IF($A20=0,"",VLOOKUP($B20,Employees!$A:$G,3,FALSE))</f>
        <v/>
      </c>
      <c r="E20" s="62" t="str">
        <f>IF($A20=0,"",VLOOKUP($B20,Employees!$A:$G,5,FALSE))</f>
        <v/>
      </c>
      <c r="F20" s="63" t="str">
        <f>IF($E20="","",ROUNDDOWN(YEARFRAC($E20,'Week 1 Roster'!$D$1-1,1),0))</f>
        <v/>
      </c>
      <c r="G20" s="63" t="str">
        <f>IF($E20="","",ROUNDDOWN(YEARFRAC($E20,'Week 1 Roster'!$D$1+14,1),0))</f>
        <v/>
      </c>
      <c r="H20" s="63" t="str">
        <f t="shared" si="9"/>
        <v/>
      </c>
      <c r="I20" s="63" t="str">
        <f>IF($A20=0,"",VLOOKUP($B20,Employees!$A:$G,6,FALSE))</f>
        <v/>
      </c>
      <c r="J20" s="63" t="str">
        <f>IF($A20=0,"",VLOOKUP($B20,Employees!$A:$G,7,FALSE))</f>
        <v/>
      </c>
      <c r="K20" s="64">
        <f t="shared" si="10"/>
        <v>0.0</v>
      </c>
      <c r="L20" s="64">
        <f t="shared" si="11"/>
        <v>0.0</v>
      </c>
      <c r="M20" s="64">
        <f t="shared" si="12"/>
        <v>0.0</v>
      </c>
      <c r="N20" s="64">
        <f t="shared" si="13"/>
        <v>0.0</v>
      </c>
      <c r="O20" s="64">
        <f t="shared" si="14"/>
        <v>0.0</v>
      </c>
      <c r="P20" s="64">
        <f t="shared" si="15"/>
        <v>0.0</v>
      </c>
      <c r="Q20" s="61">
        <f t="shared" si="16"/>
        <v>0.0</v>
      </c>
      <c r="R20" s="64">
        <f t="shared" si="17"/>
        <v>0.0</v>
      </c>
      <c r="S20" s="64">
        <f t="shared" si="18"/>
        <v>0.0</v>
      </c>
      <c r="T20" s="64">
        <f t="shared" si="19"/>
        <v>0.0</v>
      </c>
      <c r="U20" s="64">
        <f t="shared" si="20"/>
        <v>0.0</v>
      </c>
      <c r="W20" s="65">
        <f>IF($A20=0,0,SUMIF('Week 1 Roster'!$AZ:$AZ,$B20,'Week 1 Roster'!$AE:$AE))</f>
        <v>0.0</v>
      </c>
      <c r="X20" s="65">
        <f>IF($A20=0,0,SUMIF('Week 1 Roster'!$AZ:$AZ,$B20,'Week 1 Roster'!$AG:$AG))</f>
        <v>0.0</v>
      </c>
      <c r="Y20" s="65">
        <f>IF($A20=0,0,SUMIF('Week 1 Roster'!$AZ:$AZ,$B20,'Week 1 Roster'!$AI:$AI))</f>
        <v>0.0</v>
      </c>
      <c r="Z20" s="65">
        <f>IF($A20=0,0,SUMIF('Week 1 Roster'!$AZ:$AZ,$B20,'Week 1 Roster'!$AK:$AK))</f>
        <v>0.0</v>
      </c>
      <c r="AA20" s="65">
        <f>IF($A20=0,0,SUMIF('Week 1 Roster'!$AZ:$AZ,$B20,'Week 1 Roster'!$AM:$AM))</f>
        <v>0.0</v>
      </c>
      <c r="AB20" s="65">
        <f>IF($A20=0,0,SUMIF('Week 1 Roster'!$AZ:$AZ,$B20,'Week 1 Roster'!$AO:$AO))</f>
        <v>0.0</v>
      </c>
      <c r="AC20" s="66">
        <f>IF($A20=0,0,SUMIF('Week 1 Roster'!$AZ:$AZ,$B20,'Week 1 Roster'!$AP:$AP))</f>
        <v>0.0</v>
      </c>
      <c r="AD20" s="65">
        <f>IF($A20=0,0,SUMIF('Week 1 Roster'!$AZ:$AZ,$B20,'Week 1 Roster'!$AQ:$AQ))</f>
        <v>0.0</v>
      </c>
      <c r="AE20" s="65">
        <f>IF($A20=0,0,SUMIF('Week 1 Roster'!$AZ:$AZ,$B20,'Week 1 Roster'!$AR:$AR))</f>
        <v>0.0</v>
      </c>
      <c r="AF20" s="65">
        <f>IF($A20=0,0,SUMIF('Week 1 Roster'!$AZ:$AZ,$B20,'Week 1 Roster'!$AS:$AS))</f>
        <v>0.0</v>
      </c>
      <c r="AG20" s="65">
        <f t="shared" si="21"/>
        <v>0.0</v>
      </c>
      <c r="AI20" s="65">
        <f>IF($A20=0,0,SUMIF('Week 2 Roster'!$AZ:$AZ,$B20,'Week 2 Roster'!$AE:$AE))</f>
        <v>0.0</v>
      </c>
      <c r="AJ20" s="65">
        <f>IF($A20=0,0,SUMIF('Week 2 Roster'!$AZ:$AZ,$B20,'Week 2 Roster'!$AG:$AG))</f>
        <v>0.0</v>
      </c>
      <c r="AK20" s="65">
        <f>IF($A20=0,0,SUMIF('Week 2 Roster'!$AZ:$AZ,$B20,'Week 2 Roster'!$AI:$AI))</f>
        <v>0.0</v>
      </c>
      <c r="AL20" s="65">
        <f>IF($A20=0,0,SUMIF('Week 2 Roster'!$AZ:$AZ,$B20,'Week 2 Roster'!$AK:$AK))</f>
        <v>0.0</v>
      </c>
      <c r="AM20" s="65">
        <f>IF($A20=0,0,SUMIF('Week 2 Roster'!$AZ:$AZ,$B20,'Week 2 Roster'!$AM:$AM))</f>
        <v>0.0</v>
      </c>
      <c r="AN20" s="65">
        <f>IF($A20=0,0,SUMIF('Week 2 Roster'!$AZ:$AZ,$B20,'Week 2 Roster'!$AO:$AO))</f>
        <v>0.0</v>
      </c>
      <c r="AO20" s="66">
        <f>IF($A20=0,0,SUMIF('Week 2 Roster'!$AZ:$AZ,$B20,'Week 2 Roster'!$AP:$AP))</f>
        <v>0.0</v>
      </c>
      <c r="AP20" s="65">
        <f>IF($A20=0,0,SUMIF('Week 2 Roster'!$AZ:$AZ,$B20,'Week 2 Roster'!$AQ:$AQ))</f>
        <v>0.0</v>
      </c>
      <c r="AQ20" s="65">
        <f>IF($A20=0,0,SUMIF('Week 2 Roster'!$AZ:$AZ,$B20,'Week 2 Roster'!$AR:$AR))</f>
        <v>0.0</v>
      </c>
      <c r="AR20" s="65">
        <f>IF($A20=0,0,SUMIF('Week 2 Roster'!$AZ:$AZ,$B20,'Week 2 Roster'!$AS:$AS))</f>
        <v>0.0</v>
      </c>
      <c r="AS20" s="65">
        <f t="shared" si="22"/>
        <v>0.0</v>
      </c>
      <c r="AT20" s="65"/>
      <c r="AU20" s="67" t="str">
        <f>'Week 1 Roster'!A20</f>
        <v/>
      </c>
      <c r="AV20" s="67" t="str">
        <f>'Week 2 Roster'!A20</f>
        <v/>
      </c>
    </row>
    <row r="21" spans="8:8">
      <c r="A21" s="60">
        <v>0.0</v>
      </c>
      <c r="B21" s="61" t="s">
        <v>1022</v>
      </c>
      <c r="C21" s="61" t="str">
        <f>IF($A21=0,"",VLOOKUP($B21,Employees!$A:$G,2,FALSE))</f>
        <v/>
      </c>
      <c r="D21" s="61" t="str">
        <f>IF($A21=0,"",VLOOKUP($B21,Employees!$A:$G,3,FALSE))</f>
        <v/>
      </c>
      <c r="E21" s="62" t="str">
        <f>IF($A21=0,"",VLOOKUP($B21,Employees!$A:$G,5,FALSE))</f>
        <v/>
      </c>
      <c r="F21" s="63" t="str">
        <f>IF($E21="","",ROUNDDOWN(YEARFRAC($E21,'Week 1 Roster'!$D$1-1,1),0))</f>
        <v/>
      </c>
      <c r="G21" s="63" t="str">
        <f>IF($E21="","",ROUNDDOWN(YEARFRAC($E21,'Week 1 Roster'!$D$1+14,1),0))</f>
        <v/>
      </c>
      <c r="H21" s="63" t="str">
        <f t="shared" si="9"/>
        <v/>
      </c>
      <c r="I21" s="63" t="str">
        <f>IF($A21=0,"",VLOOKUP($B21,Employees!$A:$G,6,FALSE))</f>
        <v/>
      </c>
      <c r="J21" s="63" t="str">
        <f>IF($A21=0,"",VLOOKUP($B21,Employees!$A:$G,7,FALSE))</f>
        <v/>
      </c>
      <c r="K21" s="64">
        <f t="shared" si="10"/>
        <v>0.0</v>
      </c>
      <c r="L21" s="64">
        <f t="shared" si="11"/>
        <v>0.0</v>
      </c>
      <c r="M21" s="64">
        <f t="shared" si="12"/>
        <v>0.0</v>
      </c>
      <c r="N21" s="64">
        <f t="shared" si="13"/>
        <v>0.0</v>
      </c>
      <c r="O21" s="64">
        <f t="shared" si="14"/>
        <v>0.0</v>
      </c>
      <c r="P21" s="64">
        <f t="shared" si="15"/>
        <v>0.0</v>
      </c>
      <c r="Q21" s="61">
        <f t="shared" si="16"/>
        <v>0.0</v>
      </c>
      <c r="R21" s="64">
        <f t="shared" si="17"/>
        <v>0.0</v>
      </c>
      <c r="S21" s="64">
        <f t="shared" si="18"/>
        <v>0.0</v>
      </c>
      <c r="T21" s="64">
        <f t="shared" si="19"/>
        <v>0.0</v>
      </c>
      <c r="U21" s="64">
        <f t="shared" si="20"/>
        <v>0.0</v>
      </c>
      <c r="W21" s="65">
        <f>IF($A21=0,0,SUMIF('Week 1 Roster'!$AZ:$AZ,$B21,'Week 1 Roster'!$AE:$AE))</f>
        <v>0.0</v>
      </c>
      <c r="X21" s="65">
        <f>IF($A21=0,0,SUMIF('Week 1 Roster'!$AZ:$AZ,$B21,'Week 1 Roster'!$AG:$AG))</f>
        <v>0.0</v>
      </c>
      <c r="Y21" s="65">
        <f>IF($A21=0,0,SUMIF('Week 1 Roster'!$AZ:$AZ,$B21,'Week 1 Roster'!$AI:$AI))</f>
        <v>0.0</v>
      </c>
      <c r="Z21" s="65">
        <f>IF($A21=0,0,SUMIF('Week 1 Roster'!$AZ:$AZ,$B21,'Week 1 Roster'!$AK:$AK))</f>
        <v>0.0</v>
      </c>
      <c r="AA21" s="65">
        <f>IF($A21=0,0,SUMIF('Week 1 Roster'!$AZ:$AZ,$B21,'Week 1 Roster'!$AM:$AM))</f>
        <v>0.0</v>
      </c>
      <c r="AB21" s="65">
        <f>IF($A21=0,0,SUMIF('Week 1 Roster'!$AZ:$AZ,$B21,'Week 1 Roster'!$AO:$AO))</f>
        <v>0.0</v>
      </c>
      <c r="AC21" s="66">
        <f>IF($A21=0,0,SUMIF('Week 1 Roster'!$AZ:$AZ,$B21,'Week 1 Roster'!$AP:$AP))</f>
        <v>0.0</v>
      </c>
      <c r="AD21" s="65">
        <f>IF($A21=0,0,SUMIF('Week 1 Roster'!$AZ:$AZ,$B21,'Week 1 Roster'!$AQ:$AQ))</f>
        <v>0.0</v>
      </c>
      <c r="AE21" s="65">
        <f>IF($A21=0,0,SUMIF('Week 1 Roster'!$AZ:$AZ,$B21,'Week 1 Roster'!$AR:$AR))</f>
        <v>0.0</v>
      </c>
      <c r="AF21" s="65">
        <f>IF($A21=0,0,SUMIF('Week 1 Roster'!$AZ:$AZ,$B21,'Week 1 Roster'!$AS:$AS))</f>
        <v>0.0</v>
      </c>
      <c r="AG21" s="65">
        <f t="shared" si="21"/>
        <v>0.0</v>
      </c>
      <c r="AI21" s="65">
        <f>IF($A21=0,0,SUMIF('Week 2 Roster'!$AZ:$AZ,$B21,'Week 2 Roster'!$AE:$AE))</f>
        <v>0.0</v>
      </c>
      <c r="AJ21" s="65">
        <f>IF($A21=0,0,SUMIF('Week 2 Roster'!$AZ:$AZ,$B21,'Week 2 Roster'!$AG:$AG))</f>
        <v>0.0</v>
      </c>
      <c r="AK21" s="65">
        <f>IF($A21=0,0,SUMIF('Week 2 Roster'!$AZ:$AZ,$B21,'Week 2 Roster'!$AI:$AI))</f>
        <v>0.0</v>
      </c>
      <c r="AL21" s="65">
        <f>IF($A21=0,0,SUMIF('Week 2 Roster'!$AZ:$AZ,$B21,'Week 2 Roster'!$AK:$AK))</f>
        <v>0.0</v>
      </c>
      <c r="AM21" s="65">
        <f>IF($A21=0,0,SUMIF('Week 2 Roster'!$AZ:$AZ,$B21,'Week 2 Roster'!$AM:$AM))</f>
        <v>0.0</v>
      </c>
      <c r="AN21" s="65">
        <f>IF($A21=0,0,SUMIF('Week 2 Roster'!$AZ:$AZ,$B21,'Week 2 Roster'!$AO:$AO))</f>
        <v>0.0</v>
      </c>
      <c r="AO21" s="66">
        <f>IF($A21=0,0,SUMIF('Week 2 Roster'!$AZ:$AZ,$B21,'Week 2 Roster'!$AP:$AP))</f>
        <v>0.0</v>
      </c>
      <c r="AP21" s="65">
        <f>IF($A21=0,0,SUMIF('Week 2 Roster'!$AZ:$AZ,$B21,'Week 2 Roster'!$AQ:$AQ))</f>
        <v>0.0</v>
      </c>
      <c r="AQ21" s="65">
        <f>IF($A21=0,0,SUMIF('Week 2 Roster'!$AZ:$AZ,$B21,'Week 2 Roster'!$AR:$AR))</f>
        <v>0.0</v>
      </c>
      <c r="AR21" s="65">
        <f>IF($A21=0,0,SUMIF('Week 2 Roster'!$AZ:$AZ,$B21,'Week 2 Roster'!$AS:$AS))</f>
        <v>0.0</v>
      </c>
      <c r="AS21" s="65">
        <f t="shared" si="22"/>
        <v>0.0</v>
      </c>
      <c r="AT21" s="65"/>
      <c r="AU21" s="67" t="str">
        <f>'Week 1 Roster'!A21</f>
        <v/>
      </c>
      <c r="AV21" s="67" t="str">
        <f>'Week 2 Roster'!A21</f>
        <v/>
      </c>
    </row>
    <row r="22" spans="8:8">
      <c r="A22" s="60">
        <v>0.0</v>
      </c>
      <c r="B22" s="61" t="s">
        <v>1022</v>
      </c>
      <c r="C22" s="61" t="str">
        <f>IF($A22=0,"",VLOOKUP($B22,Employees!$A:$G,2,FALSE))</f>
        <v/>
      </c>
      <c r="D22" s="61" t="str">
        <f>IF($A22=0,"",VLOOKUP($B22,Employees!$A:$G,3,FALSE))</f>
        <v/>
      </c>
      <c r="E22" s="62" t="str">
        <f>IF($A22=0,"",VLOOKUP($B22,Employees!$A:$G,5,FALSE))</f>
        <v/>
      </c>
      <c r="F22" s="63" t="str">
        <f>IF($E22="","",ROUNDDOWN(YEARFRAC($E22,'Week 1 Roster'!$D$1-1,1),0))</f>
        <v/>
      </c>
      <c r="G22" s="63" t="str">
        <f>IF($E22="","",ROUNDDOWN(YEARFRAC($E22,'Week 1 Roster'!$D$1+14,1),0))</f>
        <v/>
      </c>
      <c r="H22" s="63" t="str">
        <f t="shared" si="9"/>
        <v/>
      </c>
      <c r="I22" s="63" t="str">
        <f>IF($A22=0,"",VLOOKUP($B22,Employees!$A:$G,6,FALSE))</f>
        <v/>
      </c>
      <c r="J22" s="63" t="str">
        <f>IF($A22=0,"",VLOOKUP($B22,Employees!$A:$G,7,FALSE))</f>
        <v/>
      </c>
      <c r="K22" s="64">
        <f t="shared" si="10"/>
        <v>0.0</v>
      </c>
      <c r="L22" s="64">
        <f t="shared" si="11"/>
        <v>0.0</v>
      </c>
      <c r="M22" s="64">
        <f t="shared" si="12"/>
        <v>0.0</v>
      </c>
      <c r="N22" s="64">
        <f t="shared" si="13"/>
        <v>0.0</v>
      </c>
      <c r="O22" s="64">
        <f t="shared" si="14"/>
        <v>0.0</v>
      </c>
      <c r="P22" s="64">
        <f t="shared" si="15"/>
        <v>0.0</v>
      </c>
      <c r="Q22" s="61">
        <f t="shared" si="16"/>
        <v>0.0</v>
      </c>
      <c r="R22" s="64">
        <f t="shared" si="17"/>
        <v>0.0</v>
      </c>
      <c r="S22" s="64">
        <f t="shared" si="18"/>
        <v>0.0</v>
      </c>
      <c r="T22" s="64">
        <f t="shared" si="19"/>
        <v>0.0</v>
      </c>
      <c r="U22" s="64">
        <f t="shared" si="20"/>
        <v>0.0</v>
      </c>
      <c r="W22" s="65">
        <f>IF($A22=0,0,SUMIF('Week 1 Roster'!$AZ:$AZ,$B22,'Week 1 Roster'!$AE:$AE))</f>
        <v>0.0</v>
      </c>
      <c r="X22" s="65">
        <f>IF($A22=0,0,SUMIF('Week 1 Roster'!$AZ:$AZ,$B22,'Week 1 Roster'!$AG:$AG))</f>
        <v>0.0</v>
      </c>
      <c r="Y22" s="65">
        <f>IF($A22=0,0,SUMIF('Week 1 Roster'!$AZ:$AZ,$B22,'Week 1 Roster'!$AI:$AI))</f>
        <v>0.0</v>
      </c>
      <c r="Z22" s="65">
        <f>IF($A22=0,0,SUMIF('Week 1 Roster'!$AZ:$AZ,$B22,'Week 1 Roster'!$AK:$AK))</f>
        <v>0.0</v>
      </c>
      <c r="AA22" s="65">
        <f>IF($A22=0,0,SUMIF('Week 1 Roster'!$AZ:$AZ,$B22,'Week 1 Roster'!$AM:$AM))</f>
        <v>0.0</v>
      </c>
      <c r="AB22" s="65">
        <f>IF($A22=0,0,SUMIF('Week 1 Roster'!$AZ:$AZ,$B22,'Week 1 Roster'!$AO:$AO))</f>
        <v>0.0</v>
      </c>
      <c r="AC22" s="66">
        <f>IF($A22=0,0,SUMIF('Week 1 Roster'!$AZ:$AZ,$B22,'Week 1 Roster'!$AP:$AP))</f>
        <v>0.0</v>
      </c>
      <c r="AD22" s="65">
        <f>IF($A22=0,0,SUMIF('Week 1 Roster'!$AZ:$AZ,$B22,'Week 1 Roster'!$AQ:$AQ))</f>
        <v>0.0</v>
      </c>
      <c r="AE22" s="65">
        <f>IF($A22=0,0,SUMIF('Week 1 Roster'!$AZ:$AZ,$B22,'Week 1 Roster'!$AR:$AR))</f>
        <v>0.0</v>
      </c>
      <c r="AF22" s="65">
        <f>IF($A22=0,0,SUMIF('Week 1 Roster'!$AZ:$AZ,$B22,'Week 1 Roster'!$AS:$AS))</f>
        <v>0.0</v>
      </c>
      <c r="AG22" s="65">
        <f t="shared" si="21"/>
        <v>0.0</v>
      </c>
      <c r="AI22" s="65">
        <f>IF($A22=0,0,SUMIF('Week 2 Roster'!$AZ:$AZ,$B22,'Week 2 Roster'!$AE:$AE))</f>
        <v>0.0</v>
      </c>
      <c r="AJ22" s="65">
        <f>IF($A22=0,0,SUMIF('Week 2 Roster'!$AZ:$AZ,$B22,'Week 2 Roster'!$AG:$AG))</f>
        <v>0.0</v>
      </c>
      <c r="AK22" s="65">
        <f>IF($A22=0,0,SUMIF('Week 2 Roster'!$AZ:$AZ,$B22,'Week 2 Roster'!$AI:$AI))</f>
        <v>0.0</v>
      </c>
      <c r="AL22" s="65">
        <f>IF($A22=0,0,SUMIF('Week 2 Roster'!$AZ:$AZ,$B22,'Week 2 Roster'!$AK:$AK))</f>
        <v>0.0</v>
      </c>
      <c r="AM22" s="65">
        <f>IF($A22=0,0,SUMIF('Week 2 Roster'!$AZ:$AZ,$B22,'Week 2 Roster'!$AM:$AM))</f>
        <v>0.0</v>
      </c>
      <c r="AN22" s="65">
        <f>IF($A22=0,0,SUMIF('Week 2 Roster'!$AZ:$AZ,$B22,'Week 2 Roster'!$AO:$AO))</f>
        <v>0.0</v>
      </c>
      <c r="AO22" s="66">
        <f>IF($A22=0,0,SUMIF('Week 2 Roster'!$AZ:$AZ,$B22,'Week 2 Roster'!$AP:$AP))</f>
        <v>0.0</v>
      </c>
      <c r="AP22" s="65">
        <f>IF($A22=0,0,SUMIF('Week 2 Roster'!$AZ:$AZ,$B22,'Week 2 Roster'!$AQ:$AQ))</f>
        <v>0.0</v>
      </c>
      <c r="AQ22" s="65">
        <f>IF($A22=0,0,SUMIF('Week 2 Roster'!$AZ:$AZ,$B22,'Week 2 Roster'!$AR:$AR))</f>
        <v>0.0</v>
      </c>
      <c r="AR22" s="65">
        <f>IF($A22=0,0,SUMIF('Week 2 Roster'!$AZ:$AZ,$B22,'Week 2 Roster'!$AS:$AS))</f>
        <v>0.0</v>
      </c>
      <c r="AS22" s="65">
        <f t="shared" si="22"/>
        <v>0.0</v>
      </c>
      <c r="AT22" s="65"/>
      <c r="AU22" s="67" t="str">
        <f>'Week 1 Roster'!A22</f>
        <v/>
      </c>
      <c r="AV22" s="67" t="str">
        <f>'Week 2 Roster'!A22</f>
        <v/>
      </c>
    </row>
    <row r="23" spans="8:8">
      <c r="A23" s="60">
        <v>0.0</v>
      </c>
      <c r="B23" s="61" t="s">
        <v>1022</v>
      </c>
      <c r="C23" s="61" t="str">
        <f>IF($A23=0,"",VLOOKUP($B23,Employees!$A:$G,2,FALSE))</f>
        <v/>
      </c>
      <c r="D23" s="61" t="str">
        <f>IF($A23=0,"",VLOOKUP($B23,Employees!$A:$G,3,FALSE))</f>
        <v/>
      </c>
      <c r="E23" s="62" t="str">
        <f>IF($A23=0,"",VLOOKUP($B23,Employees!$A:$G,5,FALSE))</f>
        <v/>
      </c>
      <c r="F23" s="63" t="str">
        <f>IF($E23="","",ROUNDDOWN(YEARFRAC($E23,'Week 1 Roster'!$D$1-1,1),0))</f>
        <v/>
      </c>
      <c r="G23" s="63" t="str">
        <f>IF($E23="","",ROUNDDOWN(YEARFRAC($E23,'Week 1 Roster'!$D$1+14,1),0))</f>
        <v/>
      </c>
      <c r="H23" s="63" t="str">
        <f t="shared" si="9"/>
        <v/>
      </c>
      <c r="I23" s="63" t="str">
        <f>IF($A23=0,"",VLOOKUP($B23,Employees!$A:$G,6,FALSE))</f>
        <v/>
      </c>
      <c r="J23" s="63" t="str">
        <f>IF($A23=0,"",VLOOKUP($B23,Employees!$A:$G,7,FALSE))</f>
        <v/>
      </c>
      <c r="K23" s="64">
        <f t="shared" si="10"/>
        <v>0.0</v>
      </c>
      <c r="L23" s="64">
        <f t="shared" si="11"/>
        <v>0.0</v>
      </c>
      <c r="M23" s="64">
        <f t="shared" si="12"/>
        <v>0.0</v>
      </c>
      <c r="N23" s="64">
        <f t="shared" si="13"/>
        <v>0.0</v>
      </c>
      <c r="O23" s="64">
        <f t="shared" si="14"/>
        <v>0.0</v>
      </c>
      <c r="P23" s="64">
        <f t="shared" si="15"/>
        <v>0.0</v>
      </c>
      <c r="Q23" s="61">
        <f t="shared" si="16"/>
        <v>0.0</v>
      </c>
      <c r="R23" s="64">
        <f t="shared" si="17"/>
        <v>0.0</v>
      </c>
      <c r="S23" s="64">
        <f t="shared" si="18"/>
        <v>0.0</v>
      </c>
      <c r="T23" s="64">
        <f t="shared" si="19"/>
        <v>0.0</v>
      </c>
      <c r="U23" s="64">
        <f t="shared" si="20"/>
        <v>0.0</v>
      </c>
      <c r="W23" s="65">
        <f>IF($A23=0,0,SUMIF('Week 1 Roster'!$AZ:$AZ,$B23,'Week 1 Roster'!$AE:$AE))</f>
        <v>0.0</v>
      </c>
      <c r="X23" s="65">
        <f>IF($A23=0,0,SUMIF('Week 1 Roster'!$AZ:$AZ,$B23,'Week 1 Roster'!$AG:$AG))</f>
        <v>0.0</v>
      </c>
      <c r="Y23" s="65">
        <f>IF($A23=0,0,SUMIF('Week 1 Roster'!$AZ:$AZ,$B23,'Week 1 Roster'!$AI:$AI))</f>
        <v>0.0</v>
      </c>
      <c r="Z23" s="65">
        <f>IF($A23=0,0,SUMIF('Week 1 Roster'!$AZ:$AZ,$B23,'Week 1 Roster'!$AK:$AK))</f>
        <v>0.0</v>
      </c>
      <c r="AA23" s="65">
        <f>IF($A23=0,0,SUMIF('Week 1 Roster'!$AZ:$AZ,$B23,'Week 1 Roster'!$AM:$AM))</f>
        <v>0.0</v>
      </c>
      <c r="AB23" s="65">
        <f>IF($A23=0,0,SUMIF('Week 1 Roster'!$AZ:$AZ,$B23,'Week 1 Roster'!$AO:$AO))</f>
        <v>0.0</v>
      </c>
      <c r="AC23" s="66">
        <f>IF($A23=0,0,SUMIF('Week 1 Roster'!$AZ:$AZ,$B23,'Week 1 Roster'!$AP:$AP))</f>
        <v>0.0</v>
      </c>
      <c r="AD23" s="65">
        <f>IF($A23=0,0,SUMIF('Week 1 Roster'!$AZ:$AZ,$B23,'Week 1 Roster'!$AQ:$AQ))</f>
        <v>0.0</v>
      </c>
      <c r="AE23" s="65">
        <f>IF($A23=0,0,SUMIF('Week 1 Roster'!$AZ:$AZ,$B23,'Week 1 Roster'!$AR:$AR))</f>
        <v>0.0</v>
      </c>
      <c r="AF23" s="65">
        <f>IF($A23=0,0,SUMIF('Week 1 Roster'!$AZ:$AZ,$B23,'Week 1 Roster'!$AS:$AS))</f>
        <v>0.0</v>
      </c>
      <c r="AG23" s="65">
        <f t="shared" si="21"/>
        <v>0.0</v>
      </c>
      <c r="AI23" s="65">
        <f>IF($A23=0,0,SUMIF('Week 2 Roster'!$AZ:$AZ,$B23,'Week 2 Roster'!$AE:$AE))</f>
        <v>0.0</v>
      </c>
      <c r="AJ23" s="65">
        <f>IF($A23=0,0,SUMIF('Week 2 Roster'!$AZ:$AZ,$B23,'Week 2 Roster'!$AG:$AG))</f>
        <v>0.0</v>
      </c>
      <c r="AK23" s="65">
        <f>IF($A23=0,0,SUMIF('Week 2 Roster'!$AZ:$AZ,$B23,'Week 2 Roster'!$AI:$AI))</f>
        <v>0.0</v>
      </c>
      <c r="AL23" s="65">
        <f>IF($A23=0,0,SUMIF('Week 2 Roster'!$AZ:$AZ,$B23,'Week 2 Roster'!$AK:$AK))</f>
        <v>0.0</v>
      </c>
      <c r="AM23" s="65">
        <f>IF($A23=0,0,SUMIF('Week 2 Roster'!$AZ:$AZ,$B23,'Week 2 Roster'!$AM:$AM))</f>
        <v>0.0</v>
      </c>
      <c r="AN23" s="65">
        <f>IF($A23=0,0,SUMIF('Week 2 Roster'!$AZ:$AZ,$B23,'Week 2 Roster'!$AO:$AO))</f>
        <v>0.0</v>
      </c>
      <c r="AO23" s="66">
        <f>IF($A23=0,0,SUMIF('Week 2 Roster'!$AZ:$AZ,$B23,'Week 2 Roster'!$AP:$AP))</f>
        <v>0.0</v>
      </c>
      <c r="AP23" s="65">
        <f>IF($A23=0,0,SUMIF('Week 2 Roster'!$AZ:$AZ,$B23,'Week 2 Roster'!$AQ:$AQ))</f>
        <v>0.0</v>
      </c>
      <c r="AQ23" s="65">
        <f>IF($A23=0,0,SUMIF('Week 2 Roster'!$AZ:$AZ,$B23,'Week 2 Roster'!$AR:$AR))</f>
        <v>0.0</v>
      </c>
      <c r="AR23" s="65">
        <f>IF($A23=0,0,SUMIF('Week 2 Roster'!$AZ:$AZ,$B23,'Week 2 Roster'!$AS:$AS))</f>
        <v>0.0</v>
      </c>
      <c r="AS23" s="65">
        <f t="shared" si="22"/>
        <v>0.0</v>
      </c>
      <c r="AT23" s="65"/>
      <c r="AU23" s="67" t="str">
        <f>'Week 1 Roster'!A23</f>
        <v/>
      </c>
      <c r="AV23" s="67" t="str">
        <f>'Week 2 Roster'!A23</f>
        <v/>
      </c>
    </row>
    <row r="24" spans="8:8">
      <c r="A24" s="60">
        <v>0.0</v>
      </c>
      <c r="B24" s="61" t="s">
        <v>1022</v>
      </c>
      <c r="C24" s="61" t="str">
        <f>IF($A24=0,"",VLOOKUP($B24,Employees!$A:$G,2,FALSE))</f>
        <v/>
      </c>
      <c r="D24" s="61" t="str">
        <f>IF($A24=0,"",VLOOKUP($B24,Employees!$A:$G,3,FALSE))</f>
        <v/>
      </c>
      <c r="E24" s="62" t="str">
        <f>IF($A24=0,"",VLOOKUP($B24,Employees!$A:$G,5,FALSE))</f>
        <v/>
      </c>
      <c r="F24" s="63" t="str">
        <f>IF($E24="","",ROUNDDOWN(YEARFRAC($E24,'Week 1 Roster'!$D$1-1,1),0))</f>
        <v/>
      </c>
      <c r="G24" s="63" t="str">
        <f>IF($E24="","",ROUNDDOWN(YEARFRAC($E24,'Week 1 Roster'!$D$1+14,1),0))</f>
        <v/>
      </c>
      <c r="H24" s="63" t="str">
        <f t="shared" si="9"/>
        <v/>
      </c>
      <c r="I24" s="63" t="str">
        <f>IF($A24=0,"",VLOOKUP($B24,Employees!$A:$G,6,FALSE))</f>
        <v/>
      </c>
      <c r="J24" s="63" t="str">
        <f>IF($A24=0,"",VLOOKUP($B24,Employees!$A:$G,7,FALSE))</f>
        <v/>
      </c>
      <c r="K24" s="64">
        <f t="shared" si="10"/>
        <v>0.0</v>
      </c>
      <c r="L24" s="64">
        <f t="shared" si="11"/>
        <v>0.0</v>
      </c>
      <c r="M24" s="64">
        <f t="shared" si="12"/>
        <v>0.0</v>
      </c>
      <c r="N24" s="64">
        <f t="shared" si="13"/>
        <v>0.0</v>
      </c>
      <c r="O24" s="64">
        <f t="shared" si="14"/>
        <v>0.0</v>
      </c>
      <c r="P24" s="64">
        <f t="shared" si="15"/>
        <v>0.0</v>
      </c>
      <c r="Q24" s="61">
        <f t="shared" si="16"/>
        <v>0.0</v>
      </c>
      <c r="R24" s="64">
        <f t="shared" si="17"/>
        <v>0.0</v>
      </c>
      <c r="S24" s="64">
        <f t="shared" si="18"/>
        <v>0.0</v>
      </c>
      <c r="T24" s="64">
        <f t="shared" si="19"/>
        <v>0.0</v>
      </c>
      <c r="U24" s="64">
        <f t="shared" si="20"/>
        <v>0.0</v>
      </c>
      <c r="W24" s="65">
        <f>IF($A24=0,0,SUMIF('Week 1 Roster'!$AZ:$AZ,$B24,'Week 1 Roster'!$AE:$AE))</f>
        <v>0.0</v>
      </c>
      <c r="X24" s="65">
        <f>IF($A24=0,0,SUMIF('Week 1 Roster'!$AZ:$AZ,$B24,'Week 1 Roster'!$AG:$AG))</f>
        <v>0.0</v>
      </c>
      <c r="Y24" s="65">
        <f>IF($A24=0,0,SUMIF('Week 1 Roster'!$AZ:$AZ,$B24,'Week 1 Roster'!$AI:$AI))</f>
        <v>0.0</v>
      </c>
      <c r="Z24" s="65">
        <f>IF($A24=0,0,SUMIF('Week 1 Roster'!$AZ:$AZ,$B24,'Week 1 Roster'!$AK:$AK))</f>
        <v>0.0</v>
      </c>
      <c r="AA24" s="65">
        <f>IF($A24=0,0,SUMIF('Week 1 Roster'!$AZ:$AZ,$B24,'Week 1 Roster'!$AM:$AM))</f>
        <v>0.0</v>
      </c>
      <c r="AB24" s="65">
        <f>IF($A24=0,0,SUMIF('Week 1 Roster'!$AZ:$AZ,$B24,'Week 1 Roster'!$AO:$AO))</f>
        <v>0.0</v>
      </c>
      <c r="AC24" s="66">
        <f>IF($A24=0,0,SUMIF('Week 1 Roster'!$AZ:$AZ,$B24,'Week 1 Roster'!$AP:$AP))</f>
        <v>0.0</v>
      </c>
      <c r="AD24" s="65">
        <f>IF($A24=0,0,SUMIF('Week 1 Roster'!$AZ:$AZ,$B24,'Week 1 Roster'!$AQ:$AQ))</f>
        <v>0.0</v>
      </c>
      <c r="AE24" s="65">
        <f>IF($A24=0,0,SUMIF('Week 1 Roster'!$AZ:$AZ,$B24,'Week 1 Roster'!$AR:$AR))</f>
        <v>0.0</v>
      </c>
      <c r="AF24" s="65">
        <f>IF($A24=0,0,SUMIF('Week 1 Roster'!$AZ:$AZ,$B24,'Week 1 Roster'!$AS:$AS))</f>
        <v>0.0</v>
      </c>
      <c r="AG24" s="65">
        <f t="shared" si="21"/>
        <v>0.0</v>
      </c>
      <c r="AI24" s="65">
        <f>IF($A24=0,0,SUMIF('Week 2 Roster'!$AZ:$AZ,$B24,'Week 2 Roster'!$AE:$AE))</f>
        <v>0.0</v>
      </c>
      <c r="AJ24" s="65">
        <f>IF($A24=0,0,SUMIF('Week 2 Roster'!$AZ:$AZ,$B24,'Week 2 Roster'!$AG:$AG))</f>
        <v>0.0</v>
      </c>
      <c r="AK24" s="65">
        <f>IF($A24=0,0,SUMIF('Week 2 Roster'!$AZ:$AZ,$B24,'Week 2 Roster'!$AI:$AI))</f>
        <v>0.0</v>
      </c>
      <c r="AL24" s="65">
        <f>IF($A24=0,0,SUMIF('Week 2 Roster'!$AZ:$AZ,$B24,'Week 2 Roster'!$AK:$AK))</f>
        <v>0.0</v>
      </c>
      <c r="AM24" s="65">
        <f>IF($A24=0,0,SUMIF('Week 2 Roster'!$AZ:$AZ,$B24,'Week 2 Roster'!$AM:$AM))</f>
        <v>0.0</v>
      </c>
      <c r="AN24" s="65">
        <f>IF($A24=0,0,SUMIF('Week 2 Roster'!$AZ:$AZ,$B24,'Week 2 Roster'!$AO:$AO))</f>
        <v>0.0</v>
      </c>
      <c r="AO24" s="66">
        <f>IF($A24=0,0,SUMIF('Week 2 Roster'!$AZ:$AZ,$B24,'Week 2 Roster'!$AP:$AP))</f>
        <v>0.0</v>
      </c>
      <c r="AP24" s="65">
        <f>IF($A24=0,0,SUMIF('Week 2 Roster'!$AZ:$AZ,$B24,'Week 2 Roster'!$AQ:$AQ))</f>
        <v>0.0</v>
      </c>
      <c r="AQ24" s="65">
        <f>IF($A24=0,0,SUMIF('Week 2 Roster'!$AZ:$AZ,$B24,'Week 2 Roster'!$AR:$AR))</f>
        <v>0.0</v>
      </c>
      <c r="AR24" s="65">
        <f>IF($A24=0,0,SUMIF('Week 2 Roster'!$AZ:$AZ,$B24,'Week 2 Roster'!$AS:$AS))</f>
        <v>0.0</v>
      </c>
      <c r="AS24" s="65">
        <f t="shared" si="22"/>
        <v>0.0</v>
      </c>
      <c r="AT24" s="65"/>
      <c r="AU24" s="67" t="str">
        <f>'Week 1 Roster'!A24</f>
        <v/>
      </c>
      <c r="AV24" s="67" t="str">
        <f>'Week 2 Roster'!A24</f>
        <v/>
      </c>
    </row>
    <row r="25" spans="8:8">
      <c r="A25" s="60">
        <v>0.0</v>
      </c>
      <c r="B25" s="61" t="s">
        <v>1022</v>
      </c>
      <c r="C25" s="61" t="str">
        <f>IF($A25=0,"",VLOOKUP($B25,Employees!$A:$G,2,FALSE))</f>
        <v/>
      </c>
      <c r="D25" s="61" t="str">
        <f>IF($A25=0,"",VLOOKUP($B25,Employees!$A:$G,3,FALSE))</f>
        <v/>
      </c>
      <c r="E25" s="62" t="str">
        <f>IF($A25=0,"",VLOOKUP($B25,Employees!$A:$G,5,FALSE))</f>
        <v/>
      </c>
      <c r="F25" s="63" t="str">
        <f>IF($E25="","",ROUNDDOWN(YEARFRAC($E25,'Week 1 Roster'!$D$1-1,1),0))</f>
        <v/>
      </c>
      <c r="G25" s="63" t="str">
        <f>IF($E25="","",ROUNDDOWN(YEARFRAC($E25,'Week 1 Roster'!$D$1+14,1),0))</f>
        <v/>
      </c>
      <c r="H25" s="63" t="str">
        <f t="shared" si="9"/>
        <v/>
      </c>
      <c r="I25" s="63" t="str">
        <f>IF($A25=0,"",VLOOKUP($B25,Employees!$A:$G,6,FALSE))</f>
        <v/>
      </c>
      <c r="J25" s="63" t="str">
        <f>IF($A25=0,"",VLOOKUP($B25,Employees!$A:$G,7,FALSE))</f>
        <v/>
      </c>
      <c r="K25" s="64">
        <f t="shared" si="10"/>
        <v>0.0</v>
      </c>
      <c r="L25" s="64">
        <f t="shared" si="11"/>
        <v>0.0</v>
      </c>
      <c r="M25" s="64">
        <f t="shared" si="12"/>
        <v>0.0</v>
      </c>
      <c r="N25" s="64">
        <f t="shared" si="13"/>
        <v>0.0</v>
      </c>
      <c r="O25" s="64">
        <f t="shared" si="14"/>
        <v>0.0</v>
      </c>
      <c r="P25" s="64">
        <f t="shared" si="15"/>
        <v>0.0</v>
      </c>
      <c r="Q25" s="61">
        <f t="shared" si="16"/>
        <v>0.0</v>
      </c>
      <c r="R25" s="64">
        <f t="shared" si="17"/>
        <v>0.0</v>
      </c>
      <c r="S25" s="64">
        <f t="shared" si="18"/>
        <v>0.0</v>
      </c>
      <c r="T25" s="64">
        <f t="shared" si="19"/>
        <v>0.0</v>
      </c>
      <c r="U25" s="64">
        <f t="shared" si="20"/>
        <v>0.0</v>
      </c>
      <c r="W25" s="65">
        <f>IF($A25=0,0,SUMIF('Week 1 Roster'!$AZ:$AZ,$B25,'Week 1 Roster'!$AE:$AE))</f>
        <v>0.0</v>
      </c>
      <c r="X25" s="65">
        <f>IF($A25=0,0,SUMIF('Week 1 Roster'!$AZ:$AZ,$B25,'Week 1 Roster'!$AG:$AG))</f>
        <v>0.0</v>
      </c>
      <c r="Y25" s="65">
        <f>IF($A25=0,0,SUMIF('Week 1 Roster'!$AZ:$AZ,$B25,'Week 1 Roster'!$AI:$AI))</f>
        <v>0.0</v>
      </c>
      <c r="Z25" s="65">
        <f>IF($A25=0,0,SUMIF('Week 1 Roster'!$AZ:$AZ,$B25,'Week 1 Roster'!$AK:$AK))</f>
        <v>0.0</v>
      </c>
      <c r="AA25" s="65">
        <f>IF($A25=0,0,SUMIF('Week 1 Roster'!$AZ:$AZ,$B25,'Week 1 Roster'!$AM:$AM))</f>
        <v>0.0</v>
      </c>
      <c r="AB25" s="65">
        <f>IF($A25=0,0,SUMIF('Week 1 Roster'!$AZ:$AZ,$B25,'Week 1 Roster'!$AO:$AO))</f>
        <v>0.0</v>
      </c>
      <c r="AC25" s="66">
        <f>IF($A25=0,0,SUMIF('Week 1 Roster'!$AZ:$AZ,$B25,'Week 1 Roster'!$AP:$AP))</f>
        <v>0.0</v>
      </c>
      <c r="AD25" s="65">
        <f>IF($A25=0,0,SUMIF('Week 1 Roster'!$AZ:$AZ,$B25,'Week 1 Roster'!$AQ:$AQ))</f>
        <v>0.0</v>
      </c>
      <c r="AE25" s="65">
        <f>IF($A25=0,0,SUMIF('Week 1 Roster'!$AZ:$AZ,$B25,'Week 1 Roster'!$AR:$AR))</f>
        <v>0.0</v>
      </c>
      <c r="AF25" s="65">
        <f>IF($A25=0,0,SUMIF('Week 1 Roster'!$AZ:$AZ,$B25,'Week 1 Roster'!$AS:$AS))</f>
        <v>0.0</v>
      </c>
      <c r="AG25" s="65">
        <f t="shared" si="21"/>
        <v>0.0</v>
      </c>
      <c r="AI25" s="65">
        <f>IF($A25=0,0,SUMIF('Week 2 Roster'!$AZ:$AZ,$B25,'Week 2 Roster'!$AE:$AE))</f>
        <v>0.0</v>
      </c>
      <c r="AJ25" s="65">
        <f>IF($A25=0,0,SUMIF('Week 2 Roster'!$AZ:$AZ,$B25,'Week 2 Roster'!$AG:$AG))</f>
        <v>0.0</v>
      </c>
      <c r="AK25" s="65">
        <f>IF($A25=0,0,SUMIF('Week 2 Roster'!$AZ:$AZ,$B25,'Week 2 Roster'!$AI:$AI))</f>
        <v>0.0</v>
      </c>
      <c r="AL25" s="65">
        <f>IF($A25=0,0,SUMIF('Week 2 Roster'!$AZ:$AZ,$B25,'Week 2 Roster'!$AK:$AK))</f>
        <v>0.0</v>
      </c>
      <c r="AM25" s="65">
        <f>IF($A25=0,0,SUMIF('Week 2 Roster'!$AZ:$AZ,$B25,'Week 2 Roster'!$AM:$AM))</f>
        <v>0.0</v>
      </c>
      <c r="AN25" s="65">
        <f>IF($A25=0,0,SUMIF('Week 2 Roster'!$AZ:$AZ,$B25,'Week 2 Roster'!$AO:$AO))</f>
        <v>0.0</v>
      </c>
      <c r="AO25" s="66">
        <f>IF($A25=0,0,SUMIF('Week 2 Roster'!$AZ:$AZ,$B25,'Week 2 Roster'!$AP:$AP))</f>
        <v>0.0</v>
      </c>
      <c r="AP25" s="65">
        <f>IF($A25=0,0,SUMIF('Week 2 Roster'!$AZ:$AZ,$B25,'Week 2 Roster'!$AQ:$AQ))</f>
        <v>0.0</v>
      </c>
      <c r="AQ25" s="65">
        <f>IF($A25=0,0,SUMIF('Week 2 Roster'!$AZ:$AZ,$B25,'Week 2 Roster'!$AR:$AR))</f>
        <v>0.0</v>
      </c>
      <c r="AR25" s="65">
        <f>IF($A25=0,0,SUMIF('Week 2 Roster'!$AZ:$AZ,$B25,'Week 2 Roster'!$AS:$AS))</f>
        <v>0.0</v>
      </c>
      <c r="AS25" s="65">
        <f t="shared" si="22"/>
        <v>0.0</v>
      </c>
      <c r="AT25" s="65"/>
      <c r="AU25" s="67" t="str">
        <f>'Week 1 Roster'!A25</f>
        <v/>
      </c>
      <c r="AV25" s="67" t="str">
        <f>'Week 2 Roster'!A25</f>
        <v/>
      </c>
    </row>
    <row r="26" spans="8:8">
      <c r="A26" s="60">
        <v>0.0</v>
      </c>
      <c r="B26" s="61" t="s">
        <v>1022</v>
      </c>
      <c r="C26" s="61" t="str">
        <f>IF($A26=0,"",VLOOKUP($B26,Employees!$A:$G,2,FALSE))</f>
        <v/>
      </c>
      <c r="D26" s="61" t="str">
        <f>IF($A26=0,"",VLOOKUP($B26,Employees!$A:$G,3,FALSE))</f>
        <v/>
      </c>
      <c r="E26" s="62" t="str">
        <f>IF($A26=0,"",VLOOKUP($B26,Employees!$A:$G,5,FALSE))</f>
        <v/>
      </c>
      <c r="F26" s="63" t="str">
        <f>IF($E26="","",ROUNDDOWN(YEARFRAC($E26,'Week 1 Roster'!$D$1-1,1),0))</f>
        <v/>
      </c>
      <c r="G26" s="63" t="str">
        <f>IF($E26="","",ROUNDDOWN(YEARFRAC($E26,'Week 1 Roster'!$D$1+14,1),0))</f>
        <v/>
      </c>
      <c r="H26" s="63" t="str">
        <f t="shared" si="9"/>
        <v/>
      </c>
      <c r="I26" s="63" t="str">
        <f>IF($A26=0,"",VLOOKUP($B26,Employees!$A:$G,6,FALSE))</f>
        <v/>
      </c>
      <c r="J26" s="63" t="str">
        <f>IF($A26=0,"",VLOOKUP($B26,Employees!$A:$G,7,FALSE))</f>
        <v/>
      </c>
      <c r="K26" s="64">
        <f t="shared" si="10"/>
        <v>0.0</v>
      </c>
      <c r="L26" s="64">
        <f t="shared" si="11"/>
        <v>0.0</v>
      </c>
      <c r="M26" s="64">
        <f t="shared" si="12"/>
        <v>0.0</v>
      </c>
      <c r="N26" s="64">
        <f t="shared" si="13"/>
        <v>0.0</v>
      </c>
      <c r="O26" s="64">
        <f t="shared" si="14"/>
        <v>0.0</v>
      </c>
      <c r="P26" s="64">
        <f t="shared" si="15"/>
        <v>0.0</v>
      </c>
      <c r="Q26" s="61">
        <f t="shared" si="16"/>
        <v>0.0</v>
      </c>
      <c r="R26" s="64">
        <f t="shared" si="17"/>
        <v>0.0</v>
      </c>
      <c r="S26" s="64">
        <f t="shared" si="18"/>
        <v>0.0</v>
      </c>
      <c r="T26" s="64">
        <f t="shared" si="19"/>
        <v>0.0</v>
      </c>
      <c r="U26" s="64">
        <f t="shared" si="20"/>
        <v>0.0</v>
      </c>
      <c r="W26" s="65">
        <f>IF($A26=0,0,SUMIF('Week 1 Roster'!$AZ:$AZ,$B26,'Week 1 Roster'!$AE:$AE))</f>
        <v>0.0</v>
      </c>
      <c r="X26" s="65">
        <f>IF($A26=0,0,SUMIF('Week 1 Roster'!$AZ:$AZ,$B26,'Week 1 Roster'!$AG:$AG))</f>
        <v>0.0</v>
      </c>
      <c r="Y26" s="65">
        <f>IF($A26=0,0,SUMIF('Week 1 Roster'!$AZ:$AZ,$B26,'Week 1 Roster'!$AI:$AI))</f>
        <v>0.0</v>
      </c>
      <c r="Z26" s="65">
        <f>IF($A26=0,0,SUMIF('Week 1 Roster'!$AZ:$AZ,$B26,'Week 1 Roster'!$AK:$AK))</f>
        <v>0.0</v>
      </c>
      <c r="AA26" s="65">
        <f>IF($A26=0,0,SUMIF('Week 1 Roster'!$AZ:$AZ,$B26,'Week 1 Roster'!$AM:$AM))</f>
        <v>0.0</v>
      </c>
      <c r="AB26" s="65">
        <f>IF($A26=0,0,SUMIF('Week 1 Roster'!$AZ:$AZ,$B26,'Week 1 Roster'!$AO:$AO))</f>
        <v>0.0</v>
      </c>
      <c r="AC26" s="66">
        <f>IF($A26=0,0,SUMIF('Week 1 Roster'!$AZ:$AZ,$B26,'Week 1 Roster'!$AP:$AP))</f>
        <v>0.0</v>
      </c>
      <c r="AD26" s="65">
        <f>IF($A26=0,0,SUMIF('Week 1 Roster'!$AZ:$AZ,$B26,'Week 1 Roster'!$AQ:$AQ))</f>
        <v>0.0</v>
      </c>
      <c r="AE26" s="65">
        <f>IF($A26=0,0,SUMIF('Week 1 Roster'!$AZ:$AZ,$B26,'Week 1 Roster'!$AR:$AR))</f>
        <v>0.0</v>
      </c>
      <c r="AF26" s="65">
        <f>IF($A26=0,0,SUMIF('Week 1 Roster'!$AZ:$AZ,$B26,'Week 1 Roster'!$AS:$AS))</f>
        <v>0.0</v>
      </c>
      <c r="AG26" s="65">
        <f t="shared" si="21"/>
        <v>0.0</v>
      </c>
      <c r="AI26" s="65">
        <f>IF($A26=0,0,SUMIF('Week 2 Roster'!$AZ:$AZ,$B26,'Week 2 Roster'!$AE:$AE))</f>
        <v>0.0</v>
      </c>
      <c r="AJ26" s="65">
        <f>IF($A26=0,0,SUMIF('Week 2 Roster'!$AZ:$AZ,$B26,'Week 2 Roster'!$AG:$AG))</f>
        <v>0.0</v>
      </c>
      <c r="AK26" s="65">
        <f>IF($A26=0,0,SUMIF('Week 2 Roster'!$AZ:$AZ,$B26,'Week 2 Roster'!$AI:$AI))</f>
        <v>0.0</v>
      </c>
      <c r="AL26" s="65">
        <f>IF($A26=0,0,SUMIF('Week 2 Roster'!$AZ:$AZ,$B26,'Week 2 Roster'!$AK:$AK))</f>
        <v>0.0</v>
      </c>
      <c r="AM26" s="65">
        <f>IF($A26=0,0,SUMIF('Week 2 Roster'!$AZ:$AZ,$B26,'Week 2 Roster'!$AM:$AM))</f>
        <v>0.0</v>
      </c>
      <c r="AN26" s="65">
        <f>IF($A26=0,0,SUMIF('Week 2 Roster'!$AZ:$AZ,$B26,'Week 2 Roster'!$AO:$AO))</f>
        <v>0.0</v>
      </c>
      <c r="AO26" s="66">
        <f>IF($A26=0,0,SUMIF('Week 2 Roster'!$AZ:$AZ,$B26,'Week 2 Roster'!$AP:$AP))</f>
        <v>0.0</v>
      </c>
      <c r="AP26" s="65">
        <f>IF($A26=0,0,SUMIF('Week 2 Roster'!$AZ:$AZ,$B26,'Week 2 Roster'!$AQ:$AQ))</f>
        <v>0.0</v>
      </c>
      <c r="AQ26" s="65">
        <f>IF($A26=0,0,SUMIF('Week 2 Roster'!$AZ:$AZ,$B26,'Week 2 Roster'!$AR:$AR))</f>
        <v>0.0</v>
      </c>
      <c r="AR26" s="65">
        <f>IF($A26=0,0,SUMIF('Week 2 Roster'!$AZ:$AZ,$B26,'Week 2 Roster'!$AS:$AS))</f>
        <v>0.0</v>
      </c>
      <c r="AS26" s="65">
        <f t="shared" si="22"/>
        <v>0.0</v>
      </c>
      <c r="AT26" s="65"/>
      <c r="AU26" s="67" t="str">
        <f>'Week 1 Roster'!A26</f>
        <v/>
      </c>
      <c r="AV26" s="67" t="str">
        <f>'Week 2 Roster'!A26</f>
        <v/>
      </c>
    </row>
    <row r="27" spans="8:8">
      <c r="A27" s="60">
        <v>0.0</v>
      </c>
      <c r="B27" s="61" t="s">
        <v>1022</v>
      </c>
      <c r="C27" s="61" t="str">
        <f>IF($A27=0,"",VLOOKUP($B27,Employees!$A:$G,2,FALSE))</f>
        <v/>
      </c>
      <c r="D27" s="61" t="str">
        <f>IF($A27=0,"",VLOOKUP($B27,Employees!$A:$G,3,FALSE))</f>
        <v/>
      </c>
      <c r="E27" s="62" t="str">
        <f>IF($A27=0,"",VLOOKUP($B27,Employees!$A:$G,5,FALSE))</f>
        <v/>
      </c>
      <c r="F27" s="63" t="str">
        <f>IF($E27="","",ROUNDDOWN(YEARFRAC($E27,'Week 1 Roster'!$D$1-1,1),0))</f>
        <v/>
      </c>
      <c r="G27" s="63" t="str">
        <f>IF($E27="","",ROUNDDOWN(YEARFRAC($E27,'Week 1 Roster'!$D$1+14,1),0))</f>
        <v/>
      </c>
      <c r="H27" s="63" t="str">
        <f t="shared" si="9"/>
        <v/>
      </c>
      <c r="I27" s="63" t="str">
        <f>IF($A27=0,"",VLOOKUP($B27,Employees!$A:$G,6,FALSE))</f>
        <v/>
      </c>
      <c r="J27" s="63" t="str">
        <f>IF($A27=0,"",VLOOKUP($B27,Employees!$A:$G,7,FALSE))</f>
        <v/>
      </c>
      <c r="K27" s="64">
        <f t="shared" si="10"/>
        <v>0.0</v>
      </c>
      <c r="L27" s="64">
        <f t="shared" si="11"/>
        <v>0.0</v>
      </c>
      <c r="M27" s="64">
        <f t="shared" si="12"/>
        <v>0.0</v>
      </c>
      <c r="N27" s="64">
        <f t="shared" si="13"/>
        <v>0.0</v>
      </c>
      <c r="O27" s="64">
        <f t="shared" si="14"/>
        <v>0.0</v>
      </c>
      <c r="P27" s="64">
        <f t="shared" si="15"/>
        <v>0.0</v>
      </c>
      <c r="Q27" s="61">
        <f t="shared" si="16"/>
        <v>0.0</v>
      </c>
      <c r="R27" s="64">
        <f t="shared" si="17"/>
        <v>0.0</v>
      </c>
      <c r="S27" s="64">
        <f t="shared" si="18"/>
        <v>0.0</v>
      </c>
      <c r="T27" s="64">
        <f t="shared" si="19"/>
        <v>0.0</v>
      </c>
      <c r="U27" s="64">
        <f t="shared" si="20"/>
        <v>0.0</v>
      </c>
      <c r="W27" s="65">
        <f>IF($A27=0,0,SUMIF('Week 1 Roster'!$AZ:$AZ,$B27,'Week 1 Roster'!$AE:$AE))</f>
        <v>0.0</v>
      </c>
      <c r="X27" s="65">
        <f>IF($A27=0,0,SUMIF('Week 1 Roster'!$AZ:$AZ,$B27,'Week 1 Roster'!$AG:$AG))</f>
        <v>0.0</v>
      </c>
      <c r="Y27" s="65">
        <f>IF($A27=0,0,SUMIF('Week 1 Roster'!$AZ:$AZ,$B27,'Week 1 Roster'!$AI:$AI))</f>
        <v>0.0</v>
      </c>
      <c r="Z27" s="65">
        <f>IF($A27=0,0,SUMIF('Week 1 Roster'!$AZ:$AZ,$B27,'Week 1 Roster'!$AK:$AK))</f>
        <v>0.0</v>
      </c>
      <c r="AA27" s="65">
        <f>IF($A27=0,0,SUMIF('Week 1 Roster'!$AZ:$AZ,$B27,'Week 1 Roster'!$AM:$AM))</f>
        <v>0.0</v>
      </c>
      <c r="AB27" s="65">
        <f>IF($A27=0,0,SUMIF('Week 1 Roster'!$AZ:$AZ,$B27,'Week 1 Roster'!$AO:$AO))</f>
        <v>0.0</v>
      </c>
      <c r="AC27" s="66">
        <f>IF($A27=0,0,SUMIF('Week 1 Roster'!$AZ:$AZ,$B27,'Week 1 Roster'!$AP:$AP))</f>
        <v>0.0</v>
      </c>
      <c r="AD27" s="65">
        <f>IF($A27=0,0,SUMIF('Week 1 Roster'!$AZ:$AZ,$B27,'Week 1 Roster'!$AQ:$AQ))</f>
        <v>0.0</v>
      </c>
      <c r="AE27" s="65">
        <f>IF($A27=0,0,SUMIF('Week 1 Roster'!$AZ:$AZ,$B27,'Week 1 Roster'!$AR:$AR))</f>
        <v>0.0</v>
      </c>
      <c r="AF27" s="65">
        <f>IF($A27=0,0,SUMIF('Week 1 Roster'!$AZ:$AZ,$B27,'Week 1 Roster'!$AS:$AS))</f>
        <v>0.0</v>
      </c>
      <c r="AG27" s="65">
        <f t="shared" si="21"/>
        <v>0.0</v>
      </c>
      <c r="AI27" s="65">
        <f>IF($A27=0,0,SUMIF('Week 2 Roster'!$AZ:$AZ,$B27,'Week 2 Roster'!$AE:$AE))</f>
        <v>0.0</v>
      </c>
      <c r="AJ27" s="65">
        <f>IF($A27=0,0,SUMIF('Week 2 Roster'!$AZ:$AZ,$B27,'Week 2 Roster'!$AG:$AG))</f>
        <v>0.0</v>
      </c>
      <c r="AK27" s="65">
        <f>IF($A27=0,0,SUMIF('Week 2 Roster'!$AZ:$AZ,$B27,'Week 2 Roster'!$AI:$AI))</f>
        <v>0.0</v>
      </c>
      <c r="AL27" s="65">
        <f>IF($A27=0,0,SUMIF('Week 2 Roster'!$AZ:$AZ,$B27,'Week 2 Roster'!$AK:$AK))</f>
        <v>0.0</v>
      </c>
      <c r="AM27" s="65">
        <f>IF($A27=0,0,SUMIF('Week 2 Roster'!$AZ:$AZ,$B27,'Week 2 Roster'!$AM:$AM))</f>
        <v>0.0</v>
      </c>
      <c r="AN27" s="65">
        <f>IF($A27=0,0,SUMIF('Week 2 Roster'!$AZ:$AZ,$B27,'Week 2 Roster'!$AO:$AO))</f>
        <v>0.0</v>
      </c>
      <c r="AO27" s="66">
        <f>IF($A27=0,0,SUMIF('Week 2 Roster'!$AZ:$AZ,$B27,'Week 2 Roster'!$AP:$AP))</f>
        <v>0.0</v>
      </c>
      <c r="AP27" s="65">
        <f>IF($A27=0,0,SUMIF('Week 2 Roster'!$AZ:$AZ,$B27,'Week 2 Roster'!$AQ:$AQ))</f>
        <v>0.0</v>
      </c>
      <c r="AQ27" s="65">
        <f>IF($A27=0,0,SUMIF('Week 2 Roster'!$AZ:$AZ,$B27,'Week 2 Roster'!$AR:$AR))</f>
        <v>0.0</v>
      </c>
      <c r="AR27" s="65">
        <f>IF($A27=0,0,SUMIF('Week 2 Roster'!$AZ:$AZ,$B27,'Week 2 Roster'!$AS:$AS))</f>
        <v>0.0</v>
      </c>
      <c r="AS27" s="65">
        <f t="shared" si="22"/>
        <v>0.0</v>
      </c>
      <c r="AT27" s="65"/>
      <c r="AU27" s="67" t="str">
        <f>'Week 1 Roster'!A27</f>
        <v/>
      </c>
      <c r="AV27" s="67" t="str">
        <f>'Week 2 Roster'!A27</f>
        <v/>
      </c>
    </row>
    <row r="28" spans="8:8">
      <c r="A28" s="60">
        <v>0.0</v>
      </c>
      <c r="B28" s="61" t="s">
        <v>1022</v>
      </c>
      <c r="C28" s="61" t="str">
        <f>IF($A28=0,"",VLOOKUP($B28,Employees!$A:$G,2,FALSE))</f>
        <v/>
      </c>
      <c r="D28" s="61" t="str">
        <f>IF($A28=0,"",VLOOKUP($B28,Employees!$A:$G,3,FALSE))</f>
        <v/>
      </c>
      <c r="E28" s="62" t="str">
        <f>IF($A28=0,"",VLOOKUP($B28,Employees!$A:$G,5,FALSE))</f>
        <v/>
      </c>
      <c r="F28" s="63" t="str">
        <f>IF($E28="","",ROUNDDOWN(YEARFRAC($E28,'Week 1 Roster'!$D$1-1,1),0))</f>
        <v/>
      </c>
      <c r="G28" s="63" t="str">
        <f>IF($E28="","",ROUNDDOWN(YEARFRAC($E28,'Week 1 Roster'!$D$1+14,1),0))</f>
        <v/>
      </c>
      <c r="H28" s="63" t="str">
        <f t="shared" si="9"/>
        <v/>
      </c>
      <c r="I28" s="63" t="str">
        <f>IF($A28=0,"",VLOOKUP($B28,Employees!$A:$G,6,FALSE))</f>
        <v/>
      </c>
      <c r="J28" s="63" t="str">
        <f>IF($A28=0,"",VLOOKUP($B28,Employees!$A:$G,7,FALSE))</f>
        <v/>
      </c>
      <c r="K28" s="64">
        <f t="shared" si="10"/>
        <v>0.0</v>
      </c>
      <c r="L28" s="64">
        <f t="shared" si="11"/>
        <v>0.0</v>
      </c>
      <c r="M28" s="64">
        <f t="shared" si="12"/>
        <v>0.0</v>
      </c>
      <c r="N28" s="64">
        <f t="shared" si="13"/>
        <v>0.0</v>
      </c>
      <c r="O28" s="64">
        <f t="shared" si="14"/>
        <v>0.0</v>
      </c>
      <c r="P28" s="64">
        <f t="shared" si="15"/>
        <v>0.0</v>
      </c>
      <c r="Q28" s="61">
        <f t="shared" si="16"/>
        <v>0.0</v>
      </c>
      <c r="R28" s="64">
        <f t="shared" si="17"/>
        <v>0.0</v>
      </c>
      <c r="S28" s="64">
        <f t="shared" si="18"/>
        <v>0.0</v>
      </c>
      <c r="T28" s="64">
        <f t="shared" si="19"/>
        <v>0.0</v>
      </c>
      <c r="U28" s="64">
        <f t="shared" si="20"/>
        <v>0.0</v>
      </c>
      <c r="W28" s="65">
        <f>IF($A28=0,0,SUMIF('Week 1 Roster'!$AZ:$AZ,$B28,'Week 1 Roster'!$AE:$AE))</f>
        <v>0.0</v>
      </c>
      <c r="X28" s="65">
        <f>IF($A28=0,0,SUMIF('Week 1 Roster'!$AZ:$AZ,$B28,'Week 1 Roster'!$AG:$AG))</f>
        <v>0.0</v>
      </c>
      <c r="Y28" s="65">
        <f>IF($A28=0,0,SUMIF('Week 1 Roster'!$AZ:$AZ,$B28,'Week 1 Roster'!$AI:$AI))</f>
        <v>0.0</v>
      </c>
      <c r="Z28" s="65">
        <f>IF($A28=0,0,SUMIF('Week 1 Roster'!$AZ:$AZ,$B28,'Week 1 Roster'!$AK:$AK))</f>
        <v>0.0</v>
      </c>
      <c r="AA28" s="65">
        <f>IF($A28=0,0,SUMIF('Week 1 Roster'!$AZ:$AZ,$B28,'Week 1 Roster'!$AM:$AM))</f>
        <v>0.0</v>
      </c>
      <c r="AB28" s="65">
        <f>IF($A28=0,0,SUMIF('Week 1 Roster'!$AZ:$AZ,$B28,'Week 1 Roster'!$AO:$AO))</f>
        <v>0.0</v>
      </c>
      <c r="AC28" s="66">
        <f>IF($A28=0,0,SUMIF('Week 1 Roster'!$AZ:$AZ,$B28,'Week 1 Roster'!$AP:$AP))</f>
        <v>0.0</v>
      </c>
      <c r="AD28" s="65">
        <f>IF($A28=0,0,SUMIF('Week 1 Roster'!$AZ:$AZ,$B28,'Week 1 Roster'!$AQ:$AQ))</f>
        <v>0.0</v>
      </c>
      <c r="AE28" s="65">
        <f>IF($A28=0,0,SUMIF('Week 1 Roster'!$AZ:$AZ,$B28,'Week 1 Roster'!$AR:$AR))</f>
        <v>0.0</v>
      </c>
      <c r="AF28" s="65">
        <f>IF($A28=0,0,SUMIF('Week 1 Roster'!$AZ:$AZ,$B28,'Week 1 Roster'!$AS:$AS))</f>
        <v>0.0</v>
      </c>
      <c r="AG28" s="65">
        <f t="shared" si="21"/>
        <v>0.0</v>
      </c>
      <c r="AI28" s="65">
        <f>IF($A28=0,0,SUMIF('Week 2 Roster'!$AZ:$AZ,$B28,'Week 2 Roster'!$AE:$AE))</f>
        <v>0.0</v>
      </c>
      <c r="AJ28" s="65">
        <f>IF($A28=0,0,SUMIF('Week 2 Roster'!$AZ:$AZ,$B28,'Week 2 Roster'!$AG:$AG))</f>
        <v>0.0</v>
      </c>
      <c r="AK28" s="65">
        <f>IF($A28=0,0,SUMIF('Week 2 Roster'!$AZ:$AZ,$B28,'Week 2 Roster'!$AI:$AI))</f>
        <v>0.0</v>
      </c>
      <c r="AL28" s="65">
        <f>IF($A28=0,0,SUMIF('Week 2 Roster'!$AZ:$AZ,$B28,'Week 2 Roster'!$AK:$AK))</f>
        <v>0.0</v>
      </c>
      <c r="AM28" s="65">
        <f>IF($A28=0,0,SUMIF('Week 2 Roster'!$AZ:$AZ,$B28,'Week 2 Roster'!$AM:$AM))</f>
        <v>0.0</v>
      </c>
      <c r="AN28" s="65">
        <f>IF($A28=0,0,SUMIF('Week 2 Roster'!$AZ:$AZ,$B28,'Week 2 Roster'!$AO:$AO))</f>
        <v>0.0</v>
      </c>
      <c r="AO28" s="66">
        <f>IF($A28=0,0,SUMIF('Week 2 Roster'!$AZ:$AZ,$B28,'Week 2 Roster'!$AP:$AP))</f>
        <v>0.0</v>
      </c>
      <c r="AP28" s="65">
        <f>IF($A28=0,0,SUMIF('Week 2 Roster'!$AZ:$AZ,$B28,'Week 2 Roster'!$AQ:$AQ))</f>
        <v>0.0</v>
      </c>
      <c r="AQ28" s="65">
        <f>IF($A28=0,0,SUMIF('Week 2 Roster'!$AZ:$AZ,$B28,'Week 2 Roster'!$AR:$AR))</f>
        <v>0.0</v>
      </c>
      <c r="AR28" s="65">
        <f>IF($A28=0,0,SUMIF('Week 2 Roster'!$AZ:$AZ,$B28,'Week 2 Roster'!$AS:$AS))</f>
        <v>0.0</v>
      </c>
      <c r="AS28" s="65">
        <f t="shared" si="22"/>
        <v>0.0</v>
      </c>
      <c r="AT28" s="65"/>
      <c r="AU28" s="67" t="str">
        <f>'Week 1 Roster'!A28</f>
        <v/>
      </c>
      <c r="AV28" s="67" t="str">
        <f>'Week 2 Roster'!A28</f>
        <v/>
      </c>
    </row>
    <row r="29" spans="8:8">
      <c r="A29" s="60">
        <v>0.0</v>
      </c>
      <c r="B29" s="61" t="s">
        <v>1022</v>
      </c>
      <c r="C29" s="61" t="str">
        <f>IF($A29=0,"",VLOOKUP($B29,Employees!$A:$G,2,FALSE))</f>
        <v/>
      </c>
      <c r="D29" s="61" t="str">
        <f>IF($A29=0,"",VLOOKUP($B29,Employees!$A:$G,3,FALSE))</f>
        <v/>
      </c>
      <c r="E29" s="62" t="str">
        <f>IF($A29=0,"",VLOOKUP($B29,Employees!$A:$G,5,FALSE))</f>
        <v/>
      </c>
      <c r="F29" s="63" t="str">
        <f>IF($E29="","",ROUNDDOWN(YEARFRAC($E29,'Week 1 Roster'!$D$1-1,1),0))</f>
        <v/>
      </c>
      <c r="G29" s="63" t="str">
        <f>IF($E29="","",ROUNDDOWN(YEARFRAC($E29,'Week 1 Roster'!$D$1+14,1),0))</f>
        <v/>
      </c>
      <c r="H29" s="63" t="str">
        <f t="shared" si="9"/>
        <v/>
      </c>
      <c r="I29" s="63" t="str">
        <f>IF($A29=0,"",VLOOKUP($B29,Employees!$A:$G,6,FALSE))</f>
        <v/>
      </c>
      <c r="J29" s="63" t="str">
        <f>IF($A29=0,"",VLOOKUP($B29,Employees!$A:$G,7,FALSE))</f>
        <v/>
      </c>
      <c r="K29" s="64">
        <f t="shared" si="10"/>
        <v>0.0</v>
      </c>
      <c r="L29" s="64">
        <f t="shared" si="11"/>
        <v>0.0</v>
      </c>
      <c r="M29" s="64">
        <f t="shared" si="12"/>
        <v>0.0</v>
      </c>
      <c r="N29" s="64">
        <f t="shared" si="13"/>
        <v>0.0</v>
      </c>
      <c r="O29" s="64">
        <f t="shared" si="14"/>
        <v>0.0</v>
      </c>
      <c r="P29" s="64">
        <f t="shared" si="15"/>
        <v>0.0</v>
      </c>
      <c r="Q29" s="61">
        <f t="shared" si="16"/>
        <v>0.0</v>
      </c>
      <c r="R29" s="64">
        <f t="shared" si="17"/>
        <v>0.0</v>
      </c>
      <c r="S29" s="64">
        <f t="shared" si="18"/>
        <v>0.0</v>
      </c>
      <c r="T29" s="64">
        <f t="shared" si="19"/>
        <v>0.0</v>
      </c>
      <c r="U29" s="64">
        <f t="shared" si="20"/>
        <v>0.0</v>
      </c>
      <c r="W29" s="65">
        <f>IF($A29=0,0,SUMIF('Week 1 Roster'!$AZ:$AZ,$B29,'Week 1 Roster'!$AE:$AE))</f>
        <v>0.0</v>
      </c>
      <c r="X29" s="65">
        <f>IF($A29=0,0,SUMIF('Week 1 Roster'!$AZ:$AZ,$B29,'Week 1 Roster'!$AG:$AG))</f>
        <v>0.0</v>
      </c>
      <c r="Y29" s="65">
        <f>IF($A29=0,0,SUMIF('Week 1 Roster'!$AZ:$AZ,$B29,'Week 1 Roster'!$AI:$AI))</f>
        <v>0.0</v>
      </c>
      <c r="Z29" s="65">
        <f>IF($A29=0,0,SUMIF('Week 1 Roster'!$AZ:$AZ,$B29,'Week 1 Roster'!$AK:$AK))</f>
        <v>0.0</v>
      </c>
      <c r="AA29" s="65">
        <f>IF($A29=0,0,SUMIF('Week 1 Roster'!$AZ:$AZ,$B29,'Week 1 Roster'!$AM:$AM))</f>
        <v>0.0</v>
      </c>
      <c r="AB29" s="65">
        <f>IF($A29=0,0,SUMIF('Week 1 Roster'!$AZ:$AZ,$B29,'Week 1 Roster'!$AO:$AO))</f>
        <v>0.0</v>
      </c>
      <c r="AC29" s="66">
        <f>IF($A29=0,0,SUMIF('Week 1 Roster'!$AZ:$AZ,$B29,'Week 1 Roster'!$AP:$AP))</f>
        <v>0.0</v>
      </c>
      <c r="AD29" s="65">
        <f>IF($A29=0,0,SUMIF('Week 1 Roster'!$AZ:$AZ,$B29,'Week 1 Roster'!$AQ:$AQ))</f>
        <v>0.0</v>
      </c>
      <c r="AE29" s="65">
        <f>IF($A29=0,0,SUMIF('Week 1 Roster'!$AZ:$AZ,$B29,'Week 1 Roster'!$AR:$AR))</f>
        <v>0.0</v>
      </c>
      <c r="AF29" s="65">
        <f>IF($A29=0,0,SUMIF('Week 1 Roster'!$AZ:$AZ,$B29,'Week 1 Roster'!$AS:$AS))</f>
        <v>0.0</v>
      </c>
      <c r="AG29" s="65">
        <f t="shared" si="21"/>
        <v>0.0</v>
      </c>
      <c r="AI29" s="65">
        <f>IF($A29=0,0,SUMIF('Week 2 Roster'!$AZ:$AZ,$B29,'Week 2 Roster'!$AE:$AE))</f>
        <v>0.0</v>
      </c>
      <c r="AJ29" s="65">
        <f>IF($A29=0,0,SUMIF('Week 2 Roster'!$AZ:$AZ,$B29,'Week 2 Roster'!$AG:$AG))</f>
        <v>0.0</v>
      </c>
      <c r="AK29" s="65">
        <f>IF($A29=0,0,SUMIF('Week 2 Roster'!$AZ:$AZ,$B29,'Week 2 Roster'!$AI:$AI))</f>
        <v>0.0</v>
      </c>
      <c r="AL29" s="65">
        <f>IF($A29=0,0,SUMIF('Week 2 Roster'!$AZ:$AZ,$B29,'Week 2 Roster'!$AK:$AK))</f>
        <v>0.0</v>
      </c>
      <c r="AM29" s="65">
        <f>IF($A29=0,0,SUMIF('Week 2 Roster'!$AZ:$AZ,$B29,'Week 2 Roster'!$AM:$AM))</f>
        <v>0.0</v>
      </c>
      <c r="AN29" s="65">
        <f>IF($A29=0,0,SUMIF('Week 2 Roster'!$AZ:$AZ,$B29,'Week 2 Roster'!$AO:$AO))</f>
        <v>0.0</v>
      </c>
      <c r="AO29" s="66">
        <f>IF($A29=0,0,SUMIF('Week 2 Roster'!$AZ:$AZ,$B29,'Week 2 Roster'!$AP:$AP))</f>
        <v>0.0</v>
      </c>
      <c r="AP29" s="65">
        <f>IF($A29=0,0,SUMIF('Week 2 Roster'!$AZ:$AZ,$B29,'Week 2 Roster'!$AQ:$AQ))</f>
        <v>0.0</v>
      </c>
      <c r="AQ29" s="65">
        <f>IF($A29=0,0,SUMIF('Week 2 Roster'!$AZ:$AZ,$B29,'Week 2 Roster'!$AR:$AR))</f>
        <v>0.0</v>
      </c>
      <c r="AR29" s="65">
        <f>IF($A29=0,0,SUMIF('Week 2 Roster'!$AZ:$AZ,$B29,'Week 2 Roster'!$AS:$AS))</f>
        <v>0.0</v>
      </c>
      <c r="AS29" s="65">
        <f t="shared" si="22"/>
        <v>0.0</v>
      </c>
      <c r="AT29" s="65"/>
      <c r="AU29" s="67" t="str">
        <f>'Week 1 Roster'!A29</f>
        <v/>
      </c>
      <c r="AV29" s="67" t="str">
        <f>'Week 2 Roster'!A29</f>
        <v/>
      </c>
    </row>
    <row r="30" spans="8:8">
      <c r="A30" s="60">
        <v>0.0</v>
      </c>
      <c r="B30" s="61" t="s">
        <v>1022</v>
      </c>
      <c r="C30" s="61" t="str">
        <f>IF($A30=0,"",VLOOKUP($B30,Employees!$A:$G,2,FALSE))</f>
        <v/>
      </c>
      <c r="D30" s="61" t="str">
        <f>IF($A30=0,"",VLOOKUP($B30,Employees!$A:$G,3,FALSE))</f>
        <v/>
      </c>
      <c r="E30" s="62" t="str">
        <f>IF($A30=0,"",VLOOKUP($B30,Employees!$A:$G,5,FALSE))</f>
        <v/>
      </c>
      <c r="F30" s="63" t="str">
        <f>IF($E30="","",ROUNDDOWN(YEARFRAC($E30,'Week 1 Roster'!$D$1-1,1),0))</f>
        <v/>
      </c>
      <c r="G30" s="63" t="str">
        <f>IF($E30="","",ROUNDDOWN(YEARFRAC($E30,'Week 1 Roster'!$D$1+14,1),0))</f>
        <v/>
      </c>
      <c r="H30" s="63" t="str">
        <f t="shared" si="9"/>
        <v/>
      </c>
      <c r="I30" s="63" t="str">
        <f>IF($A30=0,"",VLOOKUP($B30,Employees!$A:$G,6,FALSE))</f>
        <v/>
      </c>
      <c r="J30" s="63" t="str">
        <f>IF($A30=0,"",VLOOKUP($B30,Employees!$A:$G,7,FALSE))</f>
        <v/>
      </c>
      <c r="K30" s="64">
        <f t="shared" si="10"/>
        <v>0.0</v>
      </c>
      <c r="L30" s="64">
        <f t="shared" si="11"/>
        <v>0.0</v>
      </c>
      <c r="M30" s="64">
        <f t="shared" si="12"/>
        <v>0.0</v>
      </c>
      <c r="N30" s="64">
        <f t="shared" si="13"/>
        <v>0.0</v>
      </c>
      <c r="O30" s="64">
        <f t="shared" si="14"/>
        <v>0.0</v>
      </c>
      <c r="P30" s="64">
        <f t="shared" si="15"/>
        <v>0.0</v>
      </c>
      <c r="Q30" s="61">
        <f t="shared" si="16"/>
        <v>0.0</v>
      </c>
      <c r="R30" s="64">
        <f t="shared" si="17"/>
        <v>0.0</v>
      </c>
      <c r="S30" s="64">
        <f t="shared" si="18"/>
        <v>0.0</v>
      </c>
      <c r="T30" s="64">
        <f t="shared" si="19"/>
        <v>0.0</v>
      </c>
      <c r="U30" s="64">
        <f t="shared" si="20"/>
        <v>0.0</v>
      </c>
      <c r="W30" s="65">
        <f>IF($A30=0,0,SUMIF('Week 1 Roster'!$AZ:$AZ,$B30,'Week 1 Roster'!$AE:$AE))</f>
        <v>0.0</v>
      </c>
      <c r="X30" s="65">
        <f>IF($A30=0,0,SUMIF('Week 1 Roster'!$AZ:$AZ,$B30,'Week 1 Roster'!$AG:$AG))</f>
        <v>0.0</v>
      </c>
      <c r="Y30" s="65">
        <f>IF($A30=0,0,SUMIF('Week 1 Roster'!$AZ:$AZ,$B30,'Week 1 Roster'!$AI:$AI))</f>
        <v>0.0</v>
      </c>
      <c r="Z30" s="65">
        <f>IF($A30=0,0,SUMIF('Week 1 Roster'!$AZ:$AZ,$B30,'Week 1 Roster'!$AK:$AK))</f>
        <v>0.0</v>
      </c>
      <c r="AA30" s="65">
        <f>IF($A30=0,0,SUMIF('Week 1 Roster'!$AZ:$AZ,$B30,'Week 1 Roster'!$AM:$AM))</f>
        <v>0.0</v>
      </c>
      <c r="AB30" s="65">
        <f>IF($A30=0,0,SUMIF('Week 1 Roster'!$AZ:$AZ,$B30,'Week 1 Roster'!$AO:$AO))</f>
        <v>0.0</v>
      </c>
      <c r="AC30" s="66">
        <f>IF($A30=0,0,SUMIF('Week 1 Roster'!$AZ:$AZ,$B30,'Week 1 Roster'!$AP:$AP))</f>
        <v>0.0</v>
      </c>
      <c r="AD30" s="65">
        <f>IF($A30=0,0,SUMIF('Week 1 Roster'!$AZ:$AZ,$B30,'Week 1 Roster'!$AQ:$AQ))</f>
        <v>0.0</v>
      </c>
      <c r="AE30" s="65">
        <f>IF($A30=0,0,SUMIF('Week 1 Roster'!$AZ:$AZ,$B30,'Week 1 Roster'!$AR:$AR))</f>
        <v>0.0</v>
      </c>
      <c r="AF30" s="65">
        <f>IF($A30=0,0,SUMIF('Week 1 Roster'!$AZ:$AZ,$B30,'Week 1 Roster'!$AS:$AS))</f>
        <v>0.0</v>
      </c>
      <c r="AG30" s="65">
        <f t="shared" si="21"/>
        <v>0.0</v>
      </c>
      <c r="AI30" s="65">
        <f>IF($A30=0,0,SUMIF('Week 2 Roster'!$AZ:$AZ,$B30,'Week 2 Roster'!$AE:$AE))</f>
        <v>0.0</v>
      </c>
      <c r="AJ30" s="65">
        <f>IF($A30=0,0,SUMIF('Week 2 Roster'!$AZ:$AZ,$B30,'Week 2 Roster'!$AG:$AG))</f>
        <v>0.0</v>
      </c>
      <c r="AK30" s="65">
        <f>IF($A30=0,0,SUMIF('Week 2 Roster'!$AZ:$AZ,$B30,'Week 2 Roster'!$AI:$AI))</f>
        <v>0.0</v>
      </c>
      <c r="AL30" s="65">
        <f>IF($A30=0,0,SUMIF('Week 2 Roster'!$AZ:$AZ,$B30,'Week 2 Roster'!$AK:$AK))</f>
        <v>0.0</v>
      </c>
      <c r="AM30" s="65">
        <f>IF($A30=0,0,SUMIF('Week 2 Roster'!$AZ:$AZ,$B30,'Week 2 Roster'!$AM:$AM))</f>
        <v>0.0</v>
      </c>
      <c r="AN30" s="65">
        <f>IF($A30=0,0,SUMIF('Week 2 Roster'!$AZ:$AZ,$B30,'Week 2 Roster'!$AO:$AO))</f>
        <v>0.0</v>
      </c>
      <c r="AO30" s="66">
        <f>IF($A30=0,0,SUMIF('Week 2 Roster'!$AZ:$AZ,$B30,'Week 2 Roster'!$AP:$AP))</f>
        <v>0.0</v>
      </c>
      <c r="AP30" s="65">
        <f>IF($A30=0,0,SUMIF('Week 2 Roster'!$AZ:$AZ,$B30,'Week 2 Roster'!$AQ:$AQ))</f>
        <v>0.0</v>
      </c>
      <c r="AQ30" s="65">
        <f>IF($A30=0,0,SUMIF('Week 2 Roster'!$AZ:$AZ,$B30,'Week 2 Roster'!$AR:$AR))</f>
        <v>0.0</v>
      </c>
      <c r="AR30" s="65">
        <f>IF($A30=0,0,SUMIF('Week 2 Roster'!$AZ:$AZ,$B30,'Week 2 Roster'!$AS:$AS))</f>
        <v>0.0</v>
      </c>
      <c r="AS30" s="65">
        <f t="shared" si="22"/>
        <v>0.0</v>
      </c>
      <c r="AT30" s="65"/>
      <c r="AU30" s="67" t="str">
        <f>'Week 1 Roster'!A30</f>
        <v/>
      </c>
      <c r="AV30" s="67" t="str">
        <f>'Week 2 Roster'!A30</f>
        <v/>
      </c>
    </row>
    <row r="31" spans="8:8">
      <c r="A31" s="60">
        <v>0.0</v>
      </c>
      <c r="B31" s="61" t="s">
        <v>1022</v>
      </c>
      <c r="C31" s="61" t="str">
        <f>IF($A31=0,"",VLOOKUP($B31,Employees!$A:$G,2,FALSE))</f>
        <v/>
      </c>
      <c r="D31" s="61" t="str">
        <f>IF($A31=0,"",VLOOKUP($B31,Employees!$A:$G,3,FALSE))</f>
        <v/>
      </c>
      <c r="E31" s="62" t="str">
        <f>IF($A31=0,"",VLOOKUP($B31,Employees!$A:$G,5,FALSE))</f>
        <v/>
      </c>
      <c r="F31" s="63" t="str">
        <f>IF($E31="","",ROUNDDOWN(YEARFRAC($E31,'Week 1 Roster'!$D$1-1,1),0))</f>
        <v/>
      </c>
      <c r="G31" s="63" t="str">
        <f>IF($E31="","",ROUNDDOWN(YEARFRAC($E31,'Week 1 Roster'!$D$1+14,1),0))</f>
        <v/>
      </c>
      <c r="H31" s="63" t="str">
        <f t="shared" si="9"/>
        <v/>
      </c>
      <c r="I31" s="63" t="str">
        <f>IF($A31=0,"",VLOOKUP($B31,Employees!$A:$G,6,FALSE))</f>
        <v/>
      </c>
      <c r="J31" s="63" t="str">
        <f>IF($A31=0,"",VLOOKUP($B31,Employees!$A:$G,7,FALSE))</f>
        <v/>
      </c>
      <c r="K31" s="64">
        <f t="shared" si="10"/>
        <v>0.0</v>
      </c>
      <c r="L31" s="64">
        <f t="shared" si="11"/>
        <v>0.0</v>
      </c>
      <c r="M31" s="64">
        <f t="shared" si="12"/>
        <v>0.0</v>
      </c>
      <c r="N31" s="64">
        <f t="shared" si="13"/>
        <v>0.0</v>
      </c>
      <c r="O31" s="64">
        <f t="shared" si="14"/>
        <v>0.0</v>
      </c>
      <c r="P31" s="64">
        <f t="shared" si="15"/>
        <v>0.0</v>
      </c>
      <c r="Q31" s="61">
        <f t="shared" si="16"/>
        <v>0.0</v>
      </c>
      <c r="R31" s="64">
        <f t="shared" si="17"/>
        <v>0.0</v>
      </c>
      <c r="S31" s="64">
        <f t="shared" si="18"/>
        <v>0.0</v>
      </c>
      <c r="T31" s="64">
        <f t="shared" si="19"/>
        <v>0.0</v>
      </c>
      <c r="U31" s="64">
        <f t="shared" si="20"/>
        <v>0.0</v>
      </c>
      <c r="W31" s="65">
        <f>IF($A31=0,0,SUMIF('Week 1 Roster'!$AZ:$AZ,$B31,'Week 1 Roster'!$AE:$AE))</f>
        <v>0.0</v>
      </c>
      <c r="X31" s="65">
        <f>IF($A31=0,0,SUMIF('Week 1 Roster'!$AZ:$AZ,$B31,'Week 1 Roster'!$AG:$AG))</f>
        <v>0.0</v>
      </c>
      <c r="Y31" s="65">
        <f>IF($A31=0,0,SUMIF('Week 1 Roster'!$AZ:$AZ,$B31,'Week 1 Roster'!$AI:$AI))</f>
        <v>0.0</v>
      </c>
      <c r="Z31" s="65">
        <f>IF($A31=0,0,SUMIF('Week 1 Roster'!$AZ:$AZ,$B31,'Week 1 Roster'!$AK:$AK))</f>
        <v>0.0</v>
      </c>
      <c r="AA31" s="65">
        <f>IF($A31=0,0,SUMIF('Week 1 Roster'!$AZ:$AZ,$B31,'Week 1 Roster'!$AM:$AM))</f>
        <v>0.0</v>
      </c>
      <c r="AB31" s="65">
        <f>IF($A31=0,0,SUMIF('Week 1 Roster'!$AZ:$AZ,$B31,'Week 1 Roster'!$AO:$AO))</f>
        <v>0.0</v>
      </c>
      <c r="AC31" s="66">
        <f>IF($A31=0,0,SUMIF('Week 1 Roster'!$AZ:$AZ,$B31,'Week 1 Roster'!$AP:$AP))</f>
        <v>0.0</v>
      </c>
      <c r="AD31" s="65">
        <f>IF($A31=0,0,SUMIF('Week 1 Roster'!$AZ:$AZ,$B31,'Week 1 Roster'!$AQ:$AQ))</f>
        <v>0.0</v>
      </c>
      <c r="AE31" s="65">
        <f>IF($A31=0,0,SUMIF('Week 1 Roster'!$AZ:$AZ,$B31,'Week 1 Roster'!$AR:$AR))</f>
        <v>0.0</v>
      </c>
      <c r="AF31" s="65">
        <f>IF($A31=0,0,SUMIF('Week 1 Roster'!$AZ:$AZ,$B31,'Week 1 Roster'!$AS:$AS))</f>
        <v>0.0</v>
      </c>
      <c r="AG31" s="65">
        <f t="shared" si="21"/>
        <v>0.0</v>
      </c>
      <c r="AI31" s="65">
        <f>IF($A31=0,0,SUMIF('Week 2 Roster'!$AZ:$AZ,$B31,'Week 2 Roster'!$AE:$AE))</f>
        <v>0.0</v>
      </c>
      <c r="AJ31" s="65">
        <f>IF($A31=0,0,SUMIF('Week 2 Roster'!$AZ:$AZ,$B31,'Week 2 Roster'!$AG:$AG))</f>
        <v>0.0</v>
      </c>
      <c r="AK31" s="65">
        <f>IF($A31=0,0,SUMIF('Week 2 Roster'!$AZ:$AZ,$B31,'Week 2 Roster'!$AI:$AI))</f>
        <v>0.0</v>
      </c>
      <c r="AL31" s="65">
        <f>IF($A31=0,0,SUMIF('Week 2 Roster'!$AZ:$AZ,$B31,'Week 2 Roster'!$AK:$AK))</f>
        <v>0.0</v>
      </c>
      <c r="AM31" s="65">
        <f>IF($A31=0,0,SUMIF('Week 2 Roster'!$AZ:$AZ,$B31,'Week 2 Roster'!$AM:$AM))</f>
        <v>0.0</v>
      </c>
      <c r="AN31" s="65">
        <f>IF($A31=0,0,SUMIF('Week 2 Roster'!$AZ:$AZ,$B31,'Week 2 Roster'!$AO:$AO))</f>
        <v>0.0</v>
      </c>
      <c r="AO31" s="66">
        <f>IF($A31=0,0,SUMIF('Week 2 Roster'!$AZ:$AZ,$B31,'Week 2 Roster'!$AP:$AP))</f>
        <v>0.0</v>
      </c>
      <c r="AP31" s="65">
        <f>IF($A31=0,0,SUMIF('Week 2 Roster'!$AZ:$AZ,$B31,'Week 2 Roster'!$AQ:$AQ))</f>
        <v>0.0</v>
      </c>
      <c r="AQ31" s="65">
        <f>IF($A31=0,0,SUMIF('Week 2 Roster'!$AZ:$AZ,$B31,'Week 2 Roster'!$AR:$AR))</f>
        <v>0.0</v>
      </c>
      <c r="AR31" s="65">
        <f>IF($A31=0,0,SUMIF('Week 2 Roster'!$AZ:$AZ,$B31,'Week 2 Roster'!$AS:$AS))</f>
        <v>0.0</v>
      </c>
      <c r="AS31" s="65">
        <f t="shared" si="22"/>
        <v>0.0</v>
      </c>
      <c r="AT31" s="65"/>
      <c r="AU31" s="67" t="str">
        <f>'Week 1 Roster'!A31</f>
        <v/>
      </c>
      <c r="AV31" s="67" t="str">
        <f>'Week 2 Roster'!A31</f>
        <v/>
      </c>
    </row>
    <row r="32" spans="8:8">
      <c r="A32" s="60">
        <v>0.0</v>
      </c>
      <c r="B32" s="61" t="s">
        <v>1022</v>
      </c>
      <c r="C32" s="61" t="str">
        <f>IF($A32=0,"",VLOOKUP($B32,Employees!$A:$G,2,FALSE))</f>
        <v/>
      </c>
      <c r="D32" s="61" t="str">
        <f>IF($A32=0,"",VLOOKUP($B32,Employees!$A:$G,3,FALSE))</f>
        <v/>
      </c>
      <c r="E32" s="62" t="str">
        <f>IF($A32=0,"",VLOOKUP($B32,Employees!$A:$G,5,FALSE))</f>
        <v/>
      </c>
      <c r="F32" s="63" t="str">
        <f>IF($E32="","",ROUNDDOWN(YEARFRAC($E32,'Week 1 Roster'!$D$1-1,1),0))</f>
        <v/>
      </c>
      <c r="G32" s="63" t="str">
        <f>IF($E32="","",ROUNDDOWN(YEARFRAC($E32,'Week 1 Roster'!$D$1+14,1),0))</f>
        <v/>
      </c>
      <c r="H32" s="63" t="str">
        <f t="shared" si="9"/>
        <v/>
      </c>
      <c r="I32" s="63" t="str">
        <f>IF($A32=0,"",VLOOKUP($B32,Employees!$A:$G,6,FALSE))</f>
        <v/>
      </c>
      <c r="J32" s="63" t="str">
        <f>IF($A32=0,"",VLOOKUP($B32,Employees!$A:$G,7,FALSE))</f>
        <v/>
      </c>
      <c r="K32" s="64">
        <f t="shared" si="10"/>
        <v>0.0</v>
      </c>
      <c r="L32" s="64">
        <f t="shared" si="11"/>
        <v>0.0</v>
      </c>
      <c r="M32" s="64">
        <f t="shared" si="12"/>
        <v>0.0</v>
      </c>
      <c r="N32" s="64">
        <f t="shared" si="13"/>
        <v>0.0</v>
      </c>
      <c r="O32" s="64">
        <f t="shared" si="14"/>
        <v>0.0</v>
      </c>
      <c r="P32" s="64">
        <f t="shared" si="15"/>
        <v>0.0</v>
      </c>
      <c r="Q32" s="61">
        <f t="shared" si="16"/>
        <v>0.0</v>
      </c>
      <c r="R32" s="64">
        <f t="shared" si="17"/>
        <v>0.0</v>
      </c>
      <c r="S32" s="64">
        <f t="shared" si="18"/>
        <v>0.0</v>
      </c>
      <c r="T32" s="64">
        <f t="shared" si="19"/>
        <v>0.0</v>
      </c>
      <c r="U32" s="64">
        <f t="shared" si="20"/>
        <v>0.0</v>
      </c>
      <c r="W32" s="65">
        <f>IF($A32=0,0,SUMIF('Week 1 Roster'!$AZ:$AZ,$B32,'Week 1 Roster'!$AE:$AE))</f>
        <v>0.0</v>
      </c>
      <c r="X32" s="65">
        <f>IF($A32=0,0,SUMIF('Week 1 Roster'!$AZ:$AZ,$B32,'Week 1 Roster'!$AG:$AG))</f>
        <v>0.0</v>
      </c>
      <c r="Y32" s="65">
        <f>IF($A32=0,0,SUMIF('Week 1 Roster'!$AZ:$AZ,$B32,'Week 1 Roster'!$AI:$AI))</f>
        <v>0.0</v>
      </c>
      <c r="Z32" s="65">
        <f>IF($A32=0,0,SUMIF('Week 1 Roster'!$AZ:$AZ,$B32,'Week 1 Roster'!$AK:$AK))</f>
        <v>0.0</v>
      </c>
      <c r="AA32" s="65">
        <f>IF($A32=0,0,SUMIF('Week 1 Roster'!$AZ:$AZ,$B32,'Week 1 Roster'!$AM:$AM))</f>
        <v>0.0</v>
      </c>
      <c r="AB32" s="65">
        <f>IF($A32=0,0,SUMIF('Week 1 Roster'!$AZ:$AZ,$B32,'Week 1 Roster'!$AO:$AO))</f>
        <v>0.0</v>
      </c>
      <c r="AC32" s="66">
        <f>IF($A32=0,0,SUMIF('Week 1 Roster'!$AZ:$AZ,$B32,'Week 1 Roster'!$AP:$AP))</f>
        <v>0.0</v>
      </c>
      <c r="AD32" s="65">
        <f>IF($A32=0,0,SUMIF('Week 1 Roster'!$AZ:$AZ,$B32,'Week 1 Roster'!$AQ:$AQ))</f>
        <v>0.0</v>
      </c>
      <c r="AE32" s="65">
        <f>IF($A32=0,0,SUMIF('Week 1 Roster'!$AZ:$AZ,$B32,'Week 1 Roster'!$AR:$AR))</f>
        <v>0.0</v>
      </c>
      <c r="AF32" s="65">
        <f>IF($A32=0,0,SUMIF('Week 1 Roster'!$AZ:$AZ,$B32,'Week 1 Roster'!$AS:$AS))</f>
        <v>0.0</v>
      </c>
      <c r="AG32" s="65">
        <f t="shared" si="21"/>
        <v>0.0</v>
      </c>
      <c r="AI32" s="65">
        <f>IF($A32=0,0,SUMIF('Week 2 Roster'!$AZ:$AZ,$B32,'Week 2 Roster'!$AE:$AE))</f>
        <v>0.0</v>
      </c>
      <c r="AJ32" s="65">
        <f>IF($A32=0,0,SUMIF('Week 2 Roster'!$AZ:$AZ,$B32,'Week 2 Roster'!$AG:$AG))</f>
        <v>0.0</v>
      </c>
      <c r="AK32" s="65">
        <f>IF($A32=0,0,SUMIF('Week 2 Roster'!$AZ:$AZ,$B32,'Week 2 Roster'!$AI:$AI))</f>
        <v>0.0</v>
      </c>
      <c r="AL32" s="65">
        <f>IF($A32=0,0,SUMIF('Week 2 Roster'!$AZ:$AZ,$B32,'Week 2 Roster'!$AK:$AK))</f>
        <v>0.0</v>
      </c>
      <c r="AM32" s="65">
        <f>IF($A32=0,0,SUMIF('Week 2 Roster'!$AZ:$AZ,$B32,'Week 2 Roster'!$AM:$AM))</f>
        <v>0.0</v>
      </c>
      <c r="AN32" s="65">
        <f>IF($A32=0,0,SUMIF('Week 2 Roster'!$AZ:$AZ,$B32,'Week 2 Roster'!$AO:$AO))</f>
        <v>0.0</v>
      </c>
      <c r="AO32" s="66">
        <f>IF($A32=0,0,SUMIF('Week 2 Roster'!$AZ:$AZ,$B32,'Week 2 Roster'!$AP:$AP))</f>
        <v>0.0</v>
      </c>
      <c r="AP32" s="65">
        <f>IF($A32=0,0,SUMIF('Week 2 Roster'!$AZ:$AZ,$B32,'Week 2 Roster'!$AQ:$AQ))</f>
        <v>0.0</v>
      </c>
      <c r="AQ32" s="65">
        <f>IF($A32=0,0,SUMIF('Week 2 Roster'!$AZ:$AZ,$B32,'Week 2 Roster'!$AR:$AR))</f>
        <v>0.0</v>
      </c>
      <c r="AR32" s="65">
        <f>IF($A32=0,0,SUMIF('Week 2 Roster'!$AZ:$AZ,$B32,'Week 2 Roster'!$AS:$AS))</f>
        <v>0.0</v>
      </c>
      <c r="AS32" s="65">
        <f t="shared" si="22"/>
        <v>0.0</v>
      </c>
      <c r="AT32" s="65"/>
      <c r="AU32" s="67" t="str">
        <f>'Week 1 Roster'!A32</f>
        <v/>
      </c>
      <c r="AV32" s="67" t="str">
        <f>'Week 2 Roster'!A32</f>
        <v/>
      </c>
    </row>
    <row r="33" spans="8:8">
      <c r="A33" s="60">
        <v>0.0</v>
      </c>
      <c r="B33" s="61" t="s">
        <v>1022</v>
      </c>
      <c r="C33" s="61" t="str">
        <f>IF($A33=0,"",VLOOKUP($B33,Employees!$A:$G,2,FALSE))</f>
        <v/>
      </c>
      <c r="D33" s="61" t="str">
        <f>IF($A33=0,"",VLOOKUP($B33,Employees!$A:$G,3,FALSE))</f>
        <v/>
      </c>
      <c r="E33" s="62" t="str">
        <f>IF($A33=0,"",VLOOKUP($B33,Employees!$A:$G,5,FALSE))</f>
        <v/>
      </c>
      <c r="F33" s="63" t="str">
        <f>IF($E33="","",ROUNDDOWN(YEARFRAC($E33,'Week 1 Roster'!$D$1-1,1),0))</f>
        <v/>
      </c>
      <c r="G33" s="63" t="str">
        <f>IF($E33="","",ROUNDDOWN(YEARFRAC($E33,'Week 1 Roster'!$D$1+14,1),0))</f>
        <v/>
      </c>
      <c r="H33" s="63" t="str">
        <f t="shared" si="9"/>
        <v/>
      </c>
      <c r="I33" s="63" t="str">
        <f>IF($A33=0,"",VLOOKUP($B33,Employees!$A:$G,6,FALSE))</f>
        <v/>
      </c>
      <c r="J33" s="63" t="str">
        <f>IF($A33=0,"",VLOOKUP($B33,Employees!$A:$G,7,FALSE))</f>
        <v/>
      </c>
      <c r="K33" s="64">
        <f t="shared" si="10"/>
        <v>0.0</v>
      </c>
      <c r="L33" s="64">
        <f t="shared" si="11"/>
        <v>0.0</v>
      </c>
      <c r="M33" s="64">
        <f t="shared" si="12"/>
        <v>0.0</v>
      </c>
      <c r="N33" s="64">
        <f t="shared" si="13"/>
        <v>0.0</v>
      </c>
      <c r="O33" s="64">
        <f t="shared" si="14"/>
        <v>0.0</v>
      </c>
      <c r="P33" s="64">
        <f t="shared" si="15"/>
        <v>0.0</v>
      </c>
      <c r="Q33" s="61">
        <f t="shared" si="16"/>
        <v>0.0</v>
      </c>
      <c r="R33" s="64">
        <f t="shared" si="17"/>
        <v>0.0</v>
      </c>
      <c r="S33" s="64">
        <f t="shared" si="18"/>
        <v>0.0</v>
      </c>
      <c r="T33" s="64">
        <f t="shared" si="19"/>
        <v>0.0</v>
      </c>
      <c r="U33" s="64">
        <f t="shared" si="20"/>
        <v>0.0</v>
      </c>
      <c r="W33" s="65">
        <f>IF($A33=0,0,SUMIF('Week 1 Roster'!$AZ:$AZ,$B33,'Week 1 Roster'!$AE:$AE))</f>
        <v>0.0</v>
      </c>
      <c r="X33" s="65">
        <f>IF($A33=0,0,SUMIF('Week 1 Roster'!$AZ:$AZ,$B33,'Week 1 Roster'!$AG:$AG))</f>
        <v>0.0</v>
      </c>
      <c r="Y33" s="65">
        <f>IF($A33=0,0,SUMIF('Week 1 Roster'!$AZ:$AZ,$B33,'Week 1 Roster'!$AI:$AI))</f>
        <v>0.0</v>
      </c>
      <c r="Z33" s="65">
        <f>IF($A33=0,0,SUMIF('Week 1 Roster'!$AZ:$AZ,$B33,'Week 1 Roster'!$AK:$AK))</f>
        <v>0.0</v>
      </c>
      <c r="AA33" s="65">
        <f>IF($A33=0,0,SUMIF('Week 1 Roster'!$AZ:$AZ,$B33,'Week 1 Roster'!$AM:$AM))</f>
        <v>0.0</v>
      </c>
      <c r="AB33" s="65">
        <f>IF($A33=0,0,SUMIF('Week 1 Roster'!$AZ:$AZ,$B33,'Week 1 Roster'!$AO:$AO))</f>
        <v>0.0</v>
      </c>
      <c r="AC33" s="66">
        <f>IF($A33=0,0,SUMIF('Week 1 Roster'!$AZ:$AZ,$B33,'Week 1 Roster'!$AP:$AP))</f>
        <v>0.0</v>
      </c>
      <c r="AD33" s="65">
        <f>IF($A33=0,0,SUMIF('Week 1 Roster'!$AZ:$AZ,$B33,'Week 1 Roster'!$AQ:$AQ))</f>
        <v>0.0</v>
      </c>
      <c r="AE33" s="65">
        <f>IF($A33=0,0,SUMIF('Week 1 Roster'!$AZ:$AZ,$B33,'Week 1 Roster'!$AR:$AR))</f>
        <v>0.0</v>
      </c>
      <c r="AF33" s="65">
        <f>IF($A33=0,0,SUMIF('Week 1 Roster'!$AZ:$AZ,$B33,'Week 1 Roster'!$AS:$AS))</f>
        <v>0.0</v>
      </c>
      <c r="AG33" s="65">
        <f t="shared" si="21"/>
        <v>0.0</v>
      </c>
      <c r="AI33" s="65">
        <f>IF($A33=0,0,SUMIF('Week 2 Roster'!$AZ:$AZ,$B33,'Week 2 Roster'!$AE:$AE))</f>
        <v>0.0</v>
      </c>
      <c r="AJ33" s="65">
        <f>IF($A33=0,0,SUMIF('Week 2 Roster'!$AZ:$AZ,$B33,'Week 2 Roster'!$AG:$AG))</f>
        <v>0.0</v>
      </c>
      <c r="AK33" s="65">
        <f>IF($A33=0,0,SUMIF('Week 2 Roster'!$AZ:$AZ,$B33,'Week 2 Roster'!$AI:$AI))</f>
        <v>0.0</v>
      </c>
      <c r="AL33" s="65">
        <f>IF($A33=0,0,SUMIF('Week 2 Roster'!$AZ:$AZ,$B33,'Week 2 Roster'!$AK:$AK))</f>
        <v>0.0</v>
      </c>
      <c r="AM33" s="65">
        <f>IF($A33=0,0,SUMIF('Week 2 Roster'!$AZ:$AZ,$B33,'Week 2 Roster'!$AM:$AM))</f>
        <v>0.0</v>
      </c>
      <c r="AN33" s="65">
        <f>IF($A33=0,0,SUMIF('Week 2 Roster'!$AZ:$AZ,$B33,'Week 2 Roster'!$AO:$AO))</f>
        <v>0.0</v>
      </c>
      <c r="AO33" s="66">
        <f>IF($A33=0,0,SUMIF('Week 2 Roster'!$AZ:$AZ,$B33,'Week 2 Roster'!$AP:$AP))</f>
        <v>0.0</v>
      </c>
      <c r="AP33" s="65">
        <f>IF($A33=0,0,SUMIF('Week 2 Roster'!$AZ:$AZ,$B33,'Week 2 Roster'!$AQ:$AQ))</f>
        <v>0.0</v>
      </c>
      <c r="AQ33" s="65">
        <f>IF($A33=0,0,SUMIF('Week 2 Roster'!$AZ:$AZ,$B33,'Week 2 Roster'!$AR:$AR))</f>
        <v>0.0</v>
      </c>
      <c r="AR33" s="65">
        <f>IF($A33=0,0,SUMIF('Week 2 Roster'!$AZ:$AZ,$B33,'Week 2 Roster'!$AS:$AS))</f>
        <v>0.0</v>
      </c>
      <c r="AS33" s="65">
        <f t="shared" si="22"/>
        <v>0.0</v>
      </c>
      <c r="AT33" s="65"/>
      <c r="AU33" s="67" t="str">
        <f>'Week 1 Roster'!A33</f>
        <v/>
      </c>
      <c r="AV33" s="67" t="str">
        <f>'Week 2 Roster'!A33</f>
        <v/>
      </c>
    </row>
    <row r="34" spans="8:8">
      <c r="A34" s="60">
        <v>0.0</v>
      </c>
      <c r="B34" s="61" t="s">
        <v>1022</v>
      </c>
      <c r="C34" s="61" t="str">
        <f>IF($A34=0,"",VLOOKUP($B34,Employees!$A:$G,2,FALSE))</f>
        <v/>
      </c>
      <c r="D34" s="61" t="str">
        <f>IF($A34=0,"",VLOOKUP($B34,Employees!$A:$G,3,FALSE))</f>
        <v/>
      </c>
      <c r="E34" s="62" t="str">
        <f>IF($A34=0,"",VLOOKUP($B34,Employees!$A:$G,5,FALSE))</f>
        <v/>
      </c>
      <c r="F34" s="63" t="str">
        <f>IF($E34="","",ROUNDDOWN(YEARFRAC($E34,'Week 1 Roster'!$D$1-1,1),0))</f>
        <v/>
      </c>
      <c r="G34" s="63" t="str">
        <f>IF($E34="","",ROUNDDOWN(YEARFRAC($E34,'Week 1 Roster'!$D$1+14,1),0))</f>
        <v/>
      </c>
      <c r="H34" s="63" t="str">
        <f t="shared" si="9"/>
        <v/>
      </c>
      <c r="I34" s="63" t="str">
        <f>IF($A34=0,"",VLOOKUP($B34,Employees!$A:$G,6,FALSE))</f>
        <v/>
      </c>
      <c r="J34" s="63" t="str">
        <f>IF($A34=0,"",VLOOKUP($B34,Employees!$A:$G,7,FALSE))</f>
        <v/>
      </c>
      <c r="K34" s="64">
        <f t="shared" si="10"/>
        <v>0.0</v>
      </c>
      <c r="L34" s="64">
        <f t="shared" si="11"/>
        <v>0.0</v>
      </c>
      <c r="M34" s="64">
        <f t="shared" si="12"/>
        <v>0.0</v>
      </c>
      <c r="N34" s="64">
        <f t="shared" si="13"/>
        <v>0.0</v>
      </c>
      <c r="O34" s="64">
        <f t="shared" si="14"/>
        <v>0.0</v>
      </c>
      <c r="P34" s="64">
        <f t="shared" si="15"/>
        <v>0.0</v>
      </c>
      <c r="Q34" s="61">
        <f t="shared" si="16"/>
        <v>0.0</v>
      </c>
      <c r="R34" s="64">
        <f t="shared" si="17"/>
        <v>0.0</v>
      </c>
      <c r="S34" s="64">
        <f t="shared" si="18"/>
        <v>0.0</v>
      </c>
      <c r="T34" s="64">
        <f t="shared" si="19"/>
        <v>0.0</v>
      </c>
      <c r="U34" s="64">
        <f t="shared" si="20"/>
        <v>0.0</v>
      </c>
      <c r="W34" s="65">
        <f>IF($A34=0,0,SUMIF('Week 1 Roster'!$AZ:$AZ,$B34,'Week 1 Roster'!$AE:$AE))</f>
        <v>0.0</v>
      </c>
      <c r="X34" s="65">
        <f>IF($A34=0,0,SUMIF('Week 1 Roster'!$AZ:$AZ,$B34,'Week 1 Roster'!$AG:$AG))</f>
        <v>0.0</v>
      </c>
      <c r="Y34" s="65">
        <f>IF($A34=0,0,SUMIF('Week 1 Roster'!$AZ:$AZ,$B34,'Week 1 Roster'!$AI:$AI))</f>
        <v>0.0</v>
      </c>
      <c r="Z34" s="65">
        <f>IF($A34=0,0,SUMIF('Week 1 Roster'!$AZ:$AZ,$B34,'Week 1 Roster'!$AK:$AK))</f>
        <v>0.0</v>
      </c>
      <c r="AA34" s="65">
        <f>IF($A34=0,0,SUMIF('Week 1 Roster'!$AZ:$AZ,$B34,'Week 1 Roster'!$AM:$AM))</f>
        <v>0.0</v>
      </c>
      <c r="AB34" s="65">
        <f>IF($A34=0,0,SUMIF('Week 1 Roster'!$AZ:$AZ,$B34,'Week 1 Roster'!$AO:$AO))</f>
        <v>0.0</v>
      </c>
      <c r="AC34" s="66">
        <f>IF($A34=0,0,SUMIF('Week 1 Roster'!$AZ:$AZ,$B34,'Week 1 Roster'!$AP:$AP))</f>
        <v>0.0</v>
      </c>
      <c r="AD34" s="65">
        <f>IF($A34=0,0,SUMIF('Week 1 Roster'!$AZ:$AZ,$B34,'Week 1 Roster'!$AQ:$AQ))</f>
        <v>0.0</v>
      </c>
      <c r="AE34" s="65">
        <f>IF($A34=0,0,SUMIF('Week 1 Roster'!$AZ:$AZ,$B34,'Week 1 Roster'!$AR:$AR))</f>
        <v>0.0</v>
      </c>
      <c r="AF34" s="65">
        <f>IF($A34=0,0,SUMIF('Week 1 Roster'!$AZ:$AZ,$B34,'Week 1 Roster'!$AS:$AS))</f>
        <v>0.0</v>
      </c>
      <c r="AG34" s="65">
        <f t="shared" si="21"/>
        <v>0.0</v>
      </c>
      <c r="AI34" s="65">
        <f>IF($A34=0,0,SUMIF('Week 2 Roster'!$AZ:$AZ,$B34,'Week 2 Roster'!$AE:$AE))</f>
        <v>0.0</v>
      </c>
      <c r="AJ34" s="65">
        <f>IF($A34=0,0,SUMIF('Week 2 Roster'!$AZ:$AZ,$B34,'Week 2 Roster'!$AG:$AG))</f>
        <v>0.0</v>
      </c>
      <c r="AK34" s="65">
        <f>IF($A34=0,0,SUMIF('Week 2 Roster'!$AZ:$AZ,$B34,'Week 2 Roster'!$AI:$AI))</f>
        <v>0.0</v>
      </c>
      <c r="AL34" s="65">
        <f>IF($A34=0,0,SUMIF('Week 2 Roster'!$AZ:$AZ,$B34,'Week 2 Roster'!$AK:$AK))</f>
        <v>0.0</v>
      </c>
      <c r="AM34" s="65">
        <f>IF($A34=0,0,SUMIF('Week 2 Roster'!$AZ:$AZ,$B34,'Week 2 Roster'!$AM:$AM))</f>
        <v>0.0</v>
      </c>
      <c r="AN34" s="65">
        <f>IF($A34=0,0,SUMIF('Week 2 Roster'!$AZ:$AZ,$B34,'Week 2 Roster'!$AO:$AO))</f>
        <v>0.0</v>
      </c>
      <c r="AO34" s="66">
        <f>IF($A34=0,0,SUMIF('Week 2 Roster'!$AZ:$AZ,$B34,'Week 2 Roster'!$AP:$AP))</f>
        <v>0.0</v>
      </c>
      <c r="AP34" s="65">
        <f>IF($A34=0,0,SUMIF('Week 2 Roster'!$AZ:$AZ,$B34,'Week 2 Roster'!$AQ:$AQ))</f>
        <v>0.0</v>
      </c>
      <c r="AQ34" s="65">
        <f>IF($A34=0,0,SUMIF('Week 2 Roster'!$AZ:$AZ,$B34,'Week 2 Roster'!$AR:$AR))</f>
        <v>0.0</v>
      </c>
      <c r="AR34" s="65">
        <f>IF($A34=0,0,SUMIF('Week 2 Roster'!$AZ:$AZ,$B34,'Week 2 Roster'!$AS:$AS))</f>
        <v>0.0</v>
      </c>
      <c r="AS34" s="65">
        <f t="shared" si="22"/>
        <v>0.0</v>
      </c>
      <c r="AT34" s="65"/>
      <c r="AU34" s="67" t="str">
        <f>'Week 1 Roster'!A34</f>
        <v/>
      </c>
      <c r="AV34" s="67" t="str">
        <f>'Week 2 Roster'!A34</f>
        <v/>
      </c>
    </row>
    <row r="35" spans="8:8">
      <c r="A35" s="60">
        <v>0.0</v>
      </c>
      <c r="B35" s="61" t="s">
        <v>1022</v>
      </c>
      <c r="C35" s="61" t="str">
        <f>IF($A35=0,"",VLOOKUP($B35,Employees!$A:$G,2,FALSE))</f>
        <v/>
      </c>
      <c r="D35" s="61" t="str">
        <f>IF($A35=0,"",VLOOKUP($B35,Employees!$A:$G,3,FALSE))</f>
        <v/>
      </c>
      <c r="E35" s="62" t="str">
        <f>IF($A35=0,"",VLOOKUP($B35,Employees!$A:$G,5,FALSE))</f>
        <v/>
      </c>
      <c r="F35" s="63" t="str">
        <f>IF($E35="","",ROUNDDOWN(YEARFRAC($E35,'Week 1 Roster'!$D$1-1,1),0))</f>
        <v/>
      </c>
      <c r="G35" s="63" t="str">
        <f>IF($E35="","",ROUNDDOWN(YEARFRAC($E35,'Week 1 Roster'!$D$1+14,1),0))</f>
        <v/>
      </c>
      <c r="H35" s="63" t="str">
        <f t="shared" si="9"/>
        <v/>
      </c>
      <c r="I35" s="63" t="str">
        <f>IF($A35=0,"",VLOOKUP($B35,Employees!$A:$G,6,FALSE))</f>
        <v/>
      </c>
      <c r="J35" s="63" t="str">
        <f>IF($A35=0,"",VLOOKUP($B35,Employees!$A:$G,7,FALSE))</f>
        <v/>
      </c>
      <c r="K35" s="64">
        <f t="shared" si="10"/>
        <v>0.0</v>
      </c>
      <c r="L35" s="64">
        <f t="shared" si="11"/>
        <v>0.0</v>
      </c>
      <c r="M35" s="64">
        <f t="shared" si="12"/>
        <v>0.0</v>
      </c>
      <c r="N35" s="64">
        <f t="shared" si="13"/>
        <v>0.0</v>
      </c>
      <c r="O35" s="64">
        <f t="shared" si="14"/>
        <v>0.0</v>
      </c>
      <c r="P35" s="64">
        <f t="shared" si="15"/>
        <v>0.0</v>
      </c>
      <c r="Q35" s="61">
        <f t="shared" si="16"/>
        <v>0.0</v>
      </c>
      <c r="R35" s="64">
        <f t="shared" si="17"/>
        <v>0.0</v>
      </c>
      <c r="S35" s="64">
        <f t="shared" si="18"/>
        <v>0.0</v>
      </c>
      <c r="T35" s="64">
        <f t="shared" si="19"/>
        <v>0.0</v>
      </c>
      <c r="U35" s="64">
        <f t="shared" si="20"/>
        <v>0.0</v>
      </c>
      <c r="W35" s="65">
        <f>IF($A35=0,0,SUMIF('Week 1 Roster'!$AZ:$AZ,$B35,'Week 1 Roster'!$AE:$AE))</f>
        <v>0.0</v>
      </c>
      <c r="X35" s="65">
        <f>IF($A35=0,0,SUMIF('Week 1 Roster'!$AZ:$AZ,$B35,'Week 1 Roster'!$AG:$AG))</f>
        <v>0.0</v>
      </c>
      <c r="Y35" s="65">
        <f>IF($A35=0,0,SUMIF('Week 1 Roster'!$AZ:$AZ,$B35,'Week 1 Roster'!$AI:$AI))</f>
        <v>0.0</v>
      </c>
      <c r="Z35" s="65">
        <f>IF($A35=0,0,SUMIF('Week 1 Roster'!$AZ:$AZ,$B35,'Week 1 Roster'!$AK:$AK))</f>
        <v>0.0</v>
      </c>
      <c r="AA35" s="65">
        <f>IF($A35=0,0,SUMIF('Week 1 Roster'!$AZ:$AZ,$B35,'Week 1 Roster'!$AM:$AM))</f>
        <v>0.0</v>
      </c>
      <c r="AB35" s="65">
        <f>IF($A35=0,0,SUMIF('Week 1 Roster'!$AZ:$AZ,$B35,'Week 1 Roster'!$AO:$AO))</f>
        <v>0.0</v>
      </c>
      <c r="AC35" s="66">
        <f>IF($A35=0,0,SUMIF('Week 1 Roster'!$AZ:$AZ,$B35,'Week 1 Roster'!$AP:$AP))</f>
        <v>0.0</v>
      </c>
      <c r="AD35" s="65">
        <f>IF($A35=0,0,SUMIF('Week 1 Roster'!$AZ:$AZ,$B35,'Week 1 Roster'!$AQ:$AQ))</f>
        <v>0.0</v>
      </c>
      <c r="AE35" s="65">
        <f>IF($A35=0,0,SUMIF('Week 1 Roster'!$AZ:$AZ,$B35,'Week 1 Roster'!$AR:$AR))</f>
        <v>0.0</v>
      </c>
      <c r="AF35" s="65">
        <f>IF($A35=0,0,SUMIF('Week 1 Roster'!$AZ:$AZ,$B35,'Week 1 Roster'!$AS:$AS))</f>
        <v>0.0</v>
      </c>
      <c r="AG35" s="65">
        <f t="shared" si="21"/>
        <v>0.0</v>
      </c>
      <c r="AI35" s="65">
        <f>IF($A35=0,0,SUMIF('Week 2 Roster'!$AZ:$AZ,$B35,'Week 2 Roster'!$AE:$AE))</f>
        <v>0.0</v>
      </c>
      <c r="AJ35" s="65">
        <f>IF($A35=0,0,SUMIF('Week 2 Roster'!$AZ:$AZ,$B35,'Week 2 Roster'!$AG:$AG))</f>
        <v>0.0</v>
      </c>
      <c r="AK35" s="65">
        <f>IF($A35=0,0,SUMIF('Week 2 Roster'!$AZ:$AZ,$B35,'Week 2 Roster'!$AI:$AI))</f>
        <v>0.0</v>
      </c>
      <c r="AL35" s="65">
        <f>IF($A35=0,0,SUMIF('Week 2 Roster'!$AZ:$AZ,$B35,'Week 2 Roster'!$AK:$AK))</f>
        <v>0.0</v>
      </c>
      <c r="AM35" s="65">
        <f>IF($A35=0,0,SUMIF('Week 2 Roster'!$AZ:$AZ,$B35,'Week 2 Roster'!$AM:$AM))</f>
        <v>0.0</v>
      </c>
      <c r="AN35" s="65">
        <f>IF($A35=0,0,SUMIF('Week 2 Roster'!$AZ:$AZ,$B35,'Week 2 Roster'!$AO:$AO))</f>
        <v>0.0</v>
      </c>
      <c r="AO35" s="66">
        <f>IF($A35=0,0,SUMIF('Week 2 Roster'!$AZ:$AZ,$B35,'Week 2 Roster'!$AP:$AP))</f>
        <v>0.0</v>
      </c>
      <c r="AP35" s="65">
        <f>IF($A35=0,0,SUMIF('Week 2 Roster'!$AZ:$AZ,$B35,'Week 2 Roster'!$AQ:$AQ))</f>
        <v>0.0</v>
      </c>
      <c r="AQ35" s="65">
        <f>IF($A35=0,0,SUMIF('Week 2 Roster'!$AZ:$AZ,$B35,'Week 2 Roster'!$AR:$AR))</f>
        <v>0.0</v>
      </c>
      <c r="AR35" s="65">
        <f>IF($A35=0,0,SUMIF('Week 2 Roster'!$AZ:$AZ,$B35,'Week 2 Roster'!$AS:$AS))</f>
        <v>0.0</v>
      </c>
      <c r="AS35" s="65">
        <f t="shared" si="22"/>
        <v>0.0</v>
      </c>
      <c r="AT35" s="65"/>
      <c r="AU35" s="67" t="str">
        <f>'Week 1 Roster'!A35</f>
        <v/>
      </c>
      <c r="AV35" s="67" t="str">
        <f>'Week 2 Roster'!A35</f>
        <v/>
      </c>
    </row>
    <row r="36" spans="8:8">
      <c r="A36" s="60">
        <v>0.0</v>
      </c>
      <c r="B36" s="61" t="s">
        <v>1022</v>
      </c>
      <c r="C36" s="61" t="str">
        <f>IF($A36=0,"",VLOOKUP($B36,Employees!$A:$G,2,FALSE))</f>
        <v/>
      </c>
      <c r="D36" s="61" t="str">
        <f>IF($A36=0,"",VLOOKUP($B36,Employees!$A:$G,3,FALSE))</f>
        <v/>
      </c>
      <c r="E36" s="62" t="str">
        <f>IF($A36=0,"",VLOOKUP($B36,Employees!$A:$G,5,FALSE))</f>
        <v/>
      </c>
      <c r="F36" s="63" t="str">
        <f>IF($E36="","",ROUNDDOWN(YEARFRAC($E36,'Week 1 Roster'!$D$1-1,1),0))</f>
        <v/>
      </c>
      <c r="G36" s="63" t="str">
        <f>IF($E36="","",ROUNDDOWN(YEARFRAC($E36,'Week 1 Roster'!$D$1+14,1),0))</f>
        <v/>
      </c>
      <c r="H36" s="63" t="str">
        <f t="shared" si="9"/>
        <v/>
      </c>
      <c r="I36" s="63" t="str">
        <f>IF($A36=0,"",VLOOKUP($B36,Employees!$A:$G,6,FALSE))</f>
        <v/>
      </c>
      <c r="J36" s="63" t="str">
        <f>IF($A36=0,"",VLOOKUP($B36,Employees!$A:$G,7,FALSE))</f>
        <v/>
      </c>
      <c r="K36" s="64">
        <f t="shared" si="10"/>
        <v>0.0</v>
      </c>
      <c r="L36" s="64">
        <f t="shared" si="11"/>
        <v>0.0</v>
      </c>
      <c r="M36" s="64">
        <f t="shared" si="12"/>
        <v>0.0</v>
      </c>
      <c r="N36" s="64">
        <f t="shared" si="13"/>
        <v>0.0</v>
      </c>
      <c r="O36" s="64">
        <f t="shared" si="14"/>
        <v>0.0</v>
      </c>
      <c r="P36" s="64">
        <f t="shared" si="15"/>
        <v>0.0</v>
      </c>
      <c r="Q36" s="61">
        <f t="shared" si="16"/>
        <v>0.0</v>
      </c>
      <c r="R36" s="64">
        <f t="shared" si="17"/>
        <v>0.0</v>
      </c>
      <c r="S36" s="64">
        <f t="shared" si="18"/>
        <v>0.0</v>
      </c>
      <c r="T36" s="64">
        <f t="shared" si="19"/>
        <v>0.0</v>
      </c>
      <c r="U36" s="64">
        <f t="shared" si="20"/>
        <v>0.0</v>
      </c>
      <c r="W36" s="65">
        <f>IF($A36=0,0,SUMIF('Week 1 Roster'!$AZ:$AZ,$B36,'Week 1 Roster'!$AE:$AE))</f>
        <v>0.0</v>
      </c>
      <c r="X36" s="65">
        <f>IF($A36=0,0,SUMIF('Week 1 Roster'!$AZ:$AZ,$B36,'Week 1 Roster'!$AG:$AG))</f>
        <v>0.0</v>
      </c>
      <c r="Y36" s="65">
        <f>IF($A36=0,0,SUMIF('Week 1 Roster'!$AZ:$AZ,$B36,'Week 1 Roster'!$AI:$AI))</f>
        <v>0.0</v>
      </c>
      <c r="Z36" s="65">
        <f>IF($A36=0,0,SUMIF('Week 1 Roster'!$AZ:$AZ,$B36,'Week 1 Roster'!$AK:$AK))</f>
        <v>0.0</v>
      </c>
      <c r="AA36" s="65">
        <f>IF($A36=0,0,SUMIF('Week 1 Roster'!$AZ:$AZ,$B36,'Week 1 Roster'!$AM:$AM))</f>
        <v>0.0</v>
      </c>
      <c r="AB36" s="65">
        <f>IF($A36=0,0,SUMIF('Week 1 Roster'!$AZ:$AZ,$B36,'Week 1 Roster'!$AO:$AO))</f>
        <v>0.0</v>
      </c>
      <c r="AC36" s="66">
        <f>IF($A36=0,0,SUMIF('Week 1 Roster'!$AZ:$AZ,$B36,'Week 1 Roster'!$AP:$AP))</f>
        <v>0.0</v>
      </c>
      <c r="AD36" s="65">
        <f>IF($A36=0,0,SUMIF('Week 1 Roster'!$AZ:$AZ,$B36,'Week 1 Roster'!$AQ:$AQ))</f>
        <v>0.0</v>
      </c>
      <c r="AE36" s="65">
        <f>IF($A36=0,0,SUMIF('Week 1 Roster'!$AZ:$AZ,$B36,'Week 1 Roster'!$AR:$AR))</f>
        <v>0.0</v>
      </c>
      <c r="AF36" s="65">
        <f>IF($A36=0,0,SUMIF('Week 1 Roster'!$AZ:$AZ,$B36,'Week 1 Roster'!$AS:$AS))</f>
        <v>0.0</v>
      </c>
      <c r="AG36" s="65">
        <f t="shared" si="21"/>
        <v>0.0</v>
      </c>
      <c r="AI36" s="65">
        <f>IF($A36=0,0,SUMIF('Week 2 Roster'!$AZ:$AZ,$B36,'Week 2 Roster'!$AE:$AE))</f>
        <v>0.0</v>
      </c>
      <c r="AJ36" s="65">
        <f>IF($A36=0,0,SUMIF('Week 2 Roster'!$AZ:$AZ,$B36,'Week 2 Roster'!$AG:$AG))</f>
        <v>0.0</v>
      </c>
      <c r="AK36" s="65">
        <f>IF($A36=0,0,SUMIF('Week 2 Roster'!$AZ:$AZ,$B36,'Week 2 Roster'!$AI:$AI))</f>
        <v>0.0</v>
      </c>
      <c r="AL36" s="65">
        <f>IF($A36=0,0,SUMIF('Week 2 Roster'!$AZ:$AZ,$B36,'Week 2 Roster'!$AK:$AK))</f>
        <v>0.0</v>
      </c>
      <c r="AM36" s="65">
        <f>IF($A36=0,0,SUMIF('Week 2 Roster'!$AZ:$AZ,$B36,'Week 2 Roster'!$AM:$AM))</f>
        <v>0.0</v>
      </c>
      <c r="AN36" s="65">
        <f>IF($A36=0,0,SUMIF('Week 2 Roster'!$AZ:$AZ,$B36,'Week 2 Roster'!$AO:$AO))</f>
        <v>0.0</v>
      </c>
      <c r="AO36" s="66">
        <f>IF($A36=0,0,SUMIF('Week 2 Roster'!$AZ:$AZ,$B36,'Week 2 Roster'!$AP:$AP))</f>
        <v>0.0</v>
      </c>
      <c r="AP36" s="65">
        <f>IF($A36=0,0,SUMIF('Week 2 Roster'!$AZ:$AZ,$B36,'Week 2 Roster'!$AQ:$AQ))</f>
        <v>0.0</v>
      </c>
      <c r="AQ36" s="65">
        <f>IF($A36=0,0,SUMIF('Week 2 Roster'!$AZ:$AZ,$B36,'Week 2 Roster'!$AR:$AR))</f>
        <v>0.0</v>
      </c>
      <c r="AR36" s="65">
        <f>IF($A36=0,0,SUMIF('Week 2 Roster'!$AZ:$AZ,$B36,'Week 2 Roster'!$AS:$AS))</f>
        <v>0.0</v>
      </c>
      <c r="AS36" s="65">
        <f t="shared" si="22"/>
        <v>0.0</v>
      </c>
      <c r="AT36" s="65"/>
      <c r="AU36" s="67" t="str">
        <f>'Week 1 Roster'!A36</f>
        <v/>
      </c>
      <c r="AV36" s="67" t="str">
        <f>'Week 2 Roster'!A36</f>
        <v/>
      </c>
    </row>
    <row r="37" spans="8:8">
      <c r="A37" s="60">
        <v>0.0</v>
      </c>
      <c r="B37" s="61" t="s">
        <v>1022</v>
      </c>
      <c r="C37" s="61" t="str">
        <f>IF($A37=0,"",VLOOKUP($B37,Employees!$A:$G,2,FALSE))</f>
        <v/>
      </c>
      <c r="D37" s="61" t="str">
        <f>IF($A37=0,"",VLOOKUP($B37,Employees!$A:$G,3,FALSE))</f>
        <v/>
      </c>
      <c r="E37" s="62" t="str">
        <f>IF($A37=0,"",VLOOKUP($B37,Employees!$A:$G,5,FALSE))</f>
        <v/>
      </c>
      <c r="F37" s="63" t="str">
        <f>IF($E37="","",ROUNDDOWN(YEARFRAC($E37,'Week 1 Roster'!$D$1-1,1),0))</f>
        <v/>
      </c>
      <c r="G37" s="63" t="str">
        <f>IF($E37="","",ROUNDDOWN(YEARFRAC($E37,'Week 1 Roster'!$D$1+14,1),0))</f>
        <v/>
      </c>
      <c r="H37" s="63" t="str">
        <f t="shared" si="9"/>
        <v/>
      </c>
      <c r="I37" s="63" t="str">
        <f>IF($A37=0,"",VLOOKUP($B37,Employees!$A:$G,6,FALSE))</f>
        <v/>
      </c>
      <c r="J37" s="63" t="str">
        <f>IF($A37=0,"",VLOOKUP($B37,Employees!$A:$G,7,FALSE))</f>
        <v/>
      </c>
      <c r="K37" s="64">
        <f t="shared" si="10"/>
        <v>0.0</v>
      </c>
      <c r="L37" s="64">
        <f t="shared" si="11"/>
        <v>0.0</v>
      </c>
      <c r="M37" s="64">
        <f t="shared" si="12"/>
        <v>0.0</v>
      </c>
      <c r="N37" s="64">
        <f t="shared" si="13"/>
        <v>0.0</v>
      </c>
      <c r="O37" s="64">
        <f t="shared" si="14"/>
        <v>0.0</v>
      </c>
      <c r="P37" s="64">
        <f t="shared" si="15"/>
        <v>0.0</v>
      </c>
      <c r="Q37" s="61">
        <f t="shared" si="16"/>
        <v>0.0</v>
      </c>
      <c r="R37" s="64">
        <f t="shared" si="17"/>
        <v>0.0</v>
      </c>
      <c r="S37" s="64">
        <f t="shared" si="18"/>
        <v>0.0</v>
      </c>
      <c r="T37" s="64">
        <f t="shared" si="19"/>
        <v>0.0</v>
      </c>
      <c r="U37" s="64">
        <f t="shared" si="20"/>
        <v>0.0</v>
      </c>
      <c r="W37" s="65">
        <f>IF($A37=0,0,SUMIF('Week 1 Roster'!$AZ:$AZ,$B37,'Week 1 Roster'!$AE:$AE))</f>
        <v>0.0</v>
      </c>
      <c r="X37" s="65">
        <f>IF($A37=0,0,SUMIF('Week 1 Roster'!$AZ:$AZ,$B37,'Week 1 Roster'!$AG:$AG))</f>
        <v>0.0</v>
      </c>
      <c r="Y37" s="65">
        <f>IF($A37=0,0,SUMIF('Week 1 Roster'!$AZ:$AZ,$B37,'Week 1 Roster'!$AI:$AI))</f>
        <v>0.0</v>
      </c>
      <c r="Z37" s="65">
        <f>IF($A37=0,0,SUMIF('Week 1 Roster'!$AZ:$AZ,$B37,'Week 1 Roster'!$AK:$AK))</f>
        <v>0.0</v>
      </c>
      <c r="AA37" s="65">
        <f>IF($A37=0,0,SUMIF('Week 1 Roster'!$AZ:$AZ,$B37,'Week 1 Roster'!$AM:$AM))</f>
        <v>0.0</v>
      </c>
      <c r="AB37" s="65">
        <f>IF($A37=0,0,SUMIF('Week 1 Roster'!$AZ:$AZ,$B37,'Week 1 Roster'!$AO:$AO))</f>
        <v>0.0</v>
      </c>
      <c r="AC37" s="66">
        <f>IF($A37=0,0,SUMIF('Week 1 Roster'!$AZ:$AZ,$B37,'Week 1 Roster'!$AP:$AP))</f>
        <v>0.0</v>
      </c>
      <c r="AD37" s="65">
        <f>IF($A37=0,0,SUMIF('Week 1 Roster'!$AZ:$AZ,$B37,'Week 1 Roster'!$AQ:$AQ))</f>
        <v>0.0</v>
      </c>
      <c r="AE37" s="65">
        <f>IF($A37=0,0,SUMIF('Week 1 Roster'!$AZ:$AZ,$B37,'Week 1 Roster'!$AR:$AR))</f>
        <v>0.0</v>
      </c>
      <c r="AF37" s="65">
        <f>IF($A37=0,0,SUMIF('Week 1 Roster'!$AZ:$AZ,$B37,'Week 1 Roster'!$AS:$AS))</f>
        <v>0.0</v>
      </c>
      <c r="AG37" s="65">
        <f t="shared" si="21"/>
        <v>0.0</v>
      </c>
      <c r="AI37" s="65">
        <f>IF($A37=0,0,SUMIF('Week 2 Roster'!$AZ:$AZ,$B37,'Week 2 Roster'!$AE:$AE))</f>
        <v>0.0</v>
      </c>
      <c r="AJ37" s="65">
        <f>IF($A37=0,0,SUMIF('Week 2 Roster'!$AZ:$AZ,$B37,'Week 2 Roster'!$AG:$AG))</f>
        <v>0.0</v>
      </c>
      <c r="AK37" s="65">
        <f>IF($A37=0,0,SUMIF('Week 2 Roster'!$AZ:$AZ,$B37,'Week 2 Roster'!$AI:$AI))</f>
        <v>0.0</v>
      </c>
      <c r="AL37" s="65">
        <f>IF($A37=0,0,SUMIF('Week 2 Roster'!$AZ:$AZ,$B37,'Week 2 Roster'!$AK:$AK))</f>
        <v>0.0</v>
      </c>
      <c r="AM37" s="65">
        <f>IF($A37=0,0,SUMIF('Week 2 Roster'!$AZ:$AZ,$B37,'Week 2 Roster'!$AM:$AM))</f>
        <v>0.0</v>
      </c>
      <c r="AN37" s="65">
        <f>IF($A37=0,0,SUMIF('Week 2 Roster'!$AZ:$AZ,$B37,'Week 2 Roster'!$AO:$AO))</f>
        <v>0.0</v>
      </c>
      <c r="AO37" s="66">
        <f>IF($A37=0,0,SUMIF('Week 2 Roster'!$AZ:$AZ,$B37,'Week 2 Roster'!$AP:$AP))</f>
        <v>0.0</v>
      </c>
      <c r="AP37" s="65">
        <f>IF($A37=0,0,SUMIF('Week 2 Roster'!$AZ:$AZ,$B37,'Week 2 Roster'!$AQ:$AQ))</f>
        <v>0.0</v>
      </c>
      <c r="AQ37" s="65">
        <f>IF($A37=0,0,SUMIF('Week 2 Roster'!$AZ:$AZ,$B37,'Week 2 Roster'!$AR:$AR))</f>
        <v>0.0</v>
      </c>
      <c r="AR37" s="65">
        <f>IF($A37=0,0,SUMIF('Week 2 Roster'!$AZ:$AZ,$B37,'Week 2 Roster'!$AS:$AS))</f>
        <v>0.0</v>
      </c>
      <c r="AS37" s="65">
        <f t="shared" si="22"/>
        <v>0.0</v>
      </c>
      <c r="AT37" s="65"/>
      <c r="AU37" s="67" t="str">
        <f>'Week 1 Roster'!A37</f>
        <v/>
      </c>
      <c r="AV37" s="67" t="str">
        <f>'Week 2 Roster'!A37</f>
        <v/>
      </c>
    </row>
    <row r="38" spans="8:8">
      <c r="A38" s="60">
        <v>0.0</v>
      </c>
      <c r="B38" s="61" t="s">
        <v>1022</v>
      </c>
      <c r="C38" s="61" t="str">
        <f>IF($A38=0,"",VLOOKUP($B38,Employees!$A:$G,2,FALSE))</f>
        <v/>
      </c>
      <c r="D38" s="61" t="str">
        <f>IF($A38=0,"",VLOOKUP($B38,Employees!$A:$G,3,FALSE))</f>
        <v/>
      </c>
      <c r="E38" s="62" t="str">
        <f>IF($A38=0,"",VLOOKUP($B38,Employees!$A:$G,5,FALSE))</f>
        <v/>
      </c>
      <c r="F38" s="63" t="str">
        <f>IF($E38="","",ROUNDDOWN(YEARFRAC($E38,'Week 1 Roster'!$D$1-1,1),0))</f>
        <v/>
      </c>
      <c r="G38" s="63" t="str">
        <f>IF($E38="","",ROUNDDOWN(YEARFRAC($E38,'Week 1 Roster'!$D$1+14,1),0))</f>
        <v/>
      </c>
      <c r="H38" s="63" t="str">
        <f t="shared" si="9"/>
        <v/>
      </c>
      <c r="I38" s="63" t="str">
        <f>IF($A38=0,"",VLOOKUP($B38,Employees!$A:$G,6,FALSE))</f>
        <v/>
      </c>
      <c r="J38" s="63" t="str">
        <f>IF($A38=0,"",VLOOKUP($B38,Employees!$A:$G,7,FALSE))</f>
        <v/>
      </c>
      <c r="K38" s="64">
        <f t="shared" si="10"/>
        <v>0.0</v>
      </c>
      <c r="L38" s="64">
        <f t="shared" si="11"/>
        <v>0.0</v>
      </c>
      <c r="M38" s="64">
        <f t="shared" si="12"/>
        <v>0.0</v>
      </c>
      <c r="N38" s="64">
        <f t="shared" si="13"/>
        <v>0.0</v>
      </c>
      <c r="O38" s="64">
        <f t="shared" si="14"/>
        <v>0.0</v>
      </c>
      <c r="P38" s="64">
        <f t="shared" si="15"/>
        <v>0.0</v>
      </c>
      <c r="Q38" s="61">
        <f t="shared" si="16"/>
        <v>0.0</v>
      </c>
      <c r="R38" s="64">
        <f t="shared" si="17"/>
        <v>0.0</v>
      </c>
      <c r="S38" s="64">
        <f t="shared" si="18"/>
        <v>0.0</v>
      </c>
      <c r="T38" s="64">
        <f t="shared" si="19"/>
        <v>0.0</v>
      </c>
      <c r="U38" s="64">
        <f t="shared" si="20"/>
        <v>0.0</v>
      </c>
      <c r="W38" s="65">
        <f>IF($A38=0,0,SUMIF('Week 1 Roster'!$AZ:$AZ,$B38,'Week 1 Roster'!$AE:$AE))</f>
        <v>0.0</v>
      </c>
      <c r="X38" s="65">
        <f>IF($A38=0,0,SUMIF('Week 1 Roster'!$AZ:$AZ,$B38,'Week 1 Roster'!$AG:$AG))</f>
        <v>0.0</v>
      </c>
      <c r="Y38" s="65">
        <f>IF($A38=0,0,SUMIF('Week 1 Roster'!$AZ:$AZ,$B38,'Week 1 Roster'!$AI:$AI))</f>
        <v>0.0</v>
      </c>
      <c r="Z38" s="65">
        <f>IF($A38=0,0,SUMIF('Week 1 Roster'!$AZ:$AZ,$B38,'Week 1 Roster'!$AK:$AK))</f>
        <v>0.0</v>
      </c>
      <c r="AA38" s="65">
        <f>IF($A38=0,0,SUMIF('Week 1 Roster'!$AZ:$AZ,$B38,'Week 1 Roster'!$AM:$AM))</f>
        <v>0.0</v>
      </c>
      <c r="AB38" s="65">
        <f>IF($A38=0,0,SUMIF('Week 1 Roster'!$AZ:$AZ,$B38,'Week 1 Roster'!$AO:$AO))</f>
        <v>0.0</v>
      </c>
      <c r="AC38" s="66">
        <f>IF($A38=0,0,SUMIF('Week 1 Roster'!$AZ:$AZ,$B38,'Week 1 Roster'!$AP:$AP))</f>
        <v>0.0</v>
      </c>
      <c r="AD38" s="65">
        <f>IF($A38=0,0,SUMIF('Week 1 Roster'!$AZ:$AZ,$B38,'Week 1 Roster'!$AQ:$AQ))</f>
        <v>0.0</v>
      </c>
      <c r="AE38" s="65">
        <f>IF($A38=0,0,SUMIF('Week 1 Roster'!$AZ:$AZ,$B38,'Week 1 Roster'!$AR:$AR))</f>
        <v>0.0</v>
      </c>
      <c r="AF38" s="65">
        <f>IF($A38=0,0,SUMIF('Week 1 Roster'!$AZ:$AZ,$B38,'Week 1 Roster'!$AS:$AS))</f>
        <v>0.0</v>
      </c>
      <c r="AG38" s="65">
        <f t="shared" si="21"/>
        <v>0.0</v>
      </c>
      <c r="AI38" s="65">
        <f>IF($A38=0,0,SUMIF('Week 2 Roster'!$AZ:$AZ,$B38,'Week 2 Roster'!$AE:$AE))</f>
        <v>0.0</v>
      </c>
      <c r="AJ38" s="65">
        <f>IF($A38=0,0,SUMIF('Week 2 Roster'!$AZ:$AZ,$B38,'Week 2 Roster'!$AG:$AG))</f>
        <v>0.0</v>
      </c>
      <c r="AK38" s="65">
        <f>IF($A38=0,0,SUMIF('Week 2 Roster'!$AZ:$AZ,$B38,'Week 2 Roster'!$AI:$AI))</f>
        <v>0.0</v>
      </c>
      <c r="AL38" s="65">
        <f>IF($A38=0,0,SUMIF('Week 2 Roster'!$AZ:$AZ,$B38,'Week 2 Roster'!$AK:$AK))</f>
        <v>0.0</v>
      </c>
      <c r="AM38" s="65">
        <f>IF($A38=0,0,SUMIF('Week 2 Roster'!$AZ:$AZ,$B38,'Week 2 Roster'!$AM:$AM))</f>
        <v>0.0</v>
      </c>
      <c r="AN38" s="65">
        <f>IF($A38=0,0,SUMIF('Week 2 Roster'!$AZ:$AZ,$B38,'Week 2 Roster'!$AO:$AO))</f>
        <v>0.0</v>
      </c>
      <c r="AO38" s="66">
        <f>IF($A38=0,0,SUMIF('Week 2 Roster'!$AZ:$AZ,$B38,'Week 2 Roster'!$AP:$AP))</f>
        <v>0.0</v>
      </c>
      <c r="AP38" s="65">
        <f>IF($A38=0,0,SUMIF('Week 2 Roster'!$AZ:$AZ,$B38,'Week 2 Roster'!$AQ:$AQ))</f>
        <v>0.0</v>
      </c>
      <c r="AQ38" s="65">
        <f>IF($A38=0,0,SUMIF('Week 2 Roster'!$AZ:$AZ,$B38,'Week 2 Roster'!$AR:$AR))</f>
        <v>0.0</v>
      </c>
      <c r="AR38" s="65">
        <f>IF($A38=0,0,SUMIF('Week 2 Roster'!$AZ:$AZ,$B38,'Week 2 Roster'!$AS:$AS))</f>
        <v>0.0</v>
      </c>
      <c r="AS38" s="65">
        <f t="shared" si="22"/>
        <v>0.0</v>
      </c>
      <c r="AT38" s="65"/>
      <c r="AU38" s="67" t="str">
        <f>'Week 1 Roster'!A38</f>
        <v/>
      </c>
      <c r="AV38" s="67" t="str">
        <f>'Week 2 Roster'!A38</f>
        <v/>
      </c>
    </row>
    <row r="39" spans="8:8">
      <c r="A39" s="60">
        <v>0.0</v>
      </c>
      <c r="B39" s="61" t="s">
        <v>1022</v>
      </c>
      <c r="C39" s="61" t="str">
        <f>IF($A39=0,"",VLOOKUP($B39,Employees!$A:$G,2,FALSE))</f>
        <v/>
      </c>
      <c r="D39" s="61" t="str">
        <f>IF($A39=0,"",VLOOKUP($B39,Employees!$A:$G,3,FALSE))</f>
        <v/>
      </c>
      <c r="E39" s="62" t="str">
        <f>IF($A39=0,"",VLOOKUP($B39,Employees!$A:$G,5,FALSE))</f>
        <v/>
      </c>
      <c r="F39" s="63" t="str">
        <f>IF($E39="","",ROUNDDOWN(YEARFRAC($E39,'Week 1 Roster'!$D$1-1,1),0))</f>
        <v/>
      </c>
      <c r="G39" s="63" t="str">
        <f>IF($E39="","",ROUNDDOWN(YEARFRAC($E39,'Week 1 Roster'!$D$1+14,1),0))</f>
        <v/>
      </c>
      <c r="H39" s="63" t="str">
        <f t="shared" si="9"/>
        <v/>
      </c>
      <c r="I39" s="63" t="str">
        <f>IF($A39=0,"",VLOOKUP($B39,Employees!$A:$G,6,FALSE))</f>
        <v/>
      </c>
      <c r="J39" s="63" t="str">
        <f>IF($A39=0,"",VLOOKUP($B39,Employees!$A:$G,7,FALSE))</f>
        <v/>
      </c>
      <c r="K39" s="64">
        <f t="shared" si="10"/>
        <v>0.0</v>
      </c>
      <c r="L39" s="64">
        <f t="shared" si="11"/>
        <v>0.0</v>
      </c>
      <c r="M39" s="64">
        <f t="shared" si="12"/>
        <v>0.0</v>
      </c>
      <c r="N39" s="64">
        <f t="shared" si="13"/>
        <v>0.0</v>
      </c>
      <c r="O39" s="64">
        <f t="shared" si="14"/>
        <v>0.0</v>
      </c>
      <c r="P39" s="64">
        <f t="shared" si="15"/>
        <v>0.0</v>
      </c>
      <c r="Q39" s="61">
        <f t="shared" si="16"/>
        <v>0.0</v>
      </c>
      <c r="R39" s="64">
        <f t="shared" si="17"/>
        <v>0.0</v>
      </c>
      <c r="S39" s="64">
        <f t="shared" si="18"/>
        <v>0.0</v>
      </c>
      <c r="T39" s="64">
        <f t="shared" si="19"/>
        <v>0.0</v>
      </c>
      <c r="U39" s="64">
        <f t="shared" si="20"/>
        <v>0.0</v>
      </c>
      <c r="W39" s="65">
        <f>IF($A39=0,0,SUMIF('Week 1 Roster'!$AZ:$AZ,$B39,'Week 1 Roster'!$AE:$AE))</f>
        <v>0.0</v>
      </c>
      <c r="X39" s="65">
        <f>IF($A39=0,0,SUMIF('Week 1 Roster'!$AZ:$AZ,$B39,'Week 1 Roster'!$AG:$AG))</f>
        <v>0.0</v>
      </c>
      <c r="Y39" s="65">
        <f>IF($A39=0,0,SUMIF('Week 1 Roster'!$AZ:$AZ,$B39,'Week 1 Roster'!$AI:$AI))</f>
        <v>0.0</v>
      </c>
      <c r="Z39" s="65">
        <f>IF($A39=0,0,SUMIF('Week 1 Roster'!$AZ:$AZ,$B39,'Week 1 Roster'!$AK:$AK))</f>
        <v>0.0</v>
      </c>
      <c r="AA39" s="65">
        <f>IF($A39=0,0,SUMIF('Week 1 Roster'!$AZ:$AZ,$B39,'Week 1 Roster'!$AM:$AM))</f>
        <v>0.0</v>
      </c>
      <c r="AB39" s="65">
        <f>IF($A39=0,0,SUMIF('Week 1 Roster'!$AZ:$AZ,$B39,'Week 1 Roster'!$AO:$AO))</f>
        <v>0.0</v>
      </c>
      <c r="AC39" s="66">
        <f>IF($A39=0,0,SUMIF('Week 1 Roster'!$AZ:$AZ,$B39,'Week 1 Roster'!$AP:$AP))</f>
        <v>0.0</v>
      </c>
      <c r="AD39" s="65">
        <f>IF($A39=0,0,SUMIF('Week 1 Roster'!$AZ:$AZ,$B39,'Week 1 Roster'!$AQ:$AQ))</f>
        <v>0.0</v>
      </c>
      <c r="AE39" s="65">
        <f>IF($A39=0,0,SUMIF('Week 1 Roster'!$AZ:$AZ,$B39,'Week 1 Roster'!$AR:$AR))</f>
        <v>0.0</v>
      </c>
      <c r="AF39" s="65">
        <f>IF($A39=0,0,SUMIF('Week 1 Roster'!$AZ:$AZ,$B39,'Week 1 Roster'!$AS:$AS))</f>
        <v>0.0</v>
      </c>
      <c r="AG39" s="65">
        <f t="shared" si="21"/>
        <v>0.0</v>
      </c>
      <c r="AI39" s="65">
        <f>IF($A39=0,0,SUMIF('Week 2 Roster'!$AZ:$AZ,$B39,'Week 2 Roster'!$AE:$AE))</f>
        <v>0.0</v>
      </c>
      <c r="AJ39" s="65">
        <f>IF($A39=0,0,SUMIF('Week 2 Roster'!$AZ:$AZ,$B39,'Week 2 Roster'!$AG:$AG))</f>
        <v>0.0</v>
      </c>
      <c r="AK39" s="65">
        <f>IF($A39=0,0,SUMIF('Week 2 Roster'!$AZ:$AZ,$B39,'Week 2 Roster'!$AI:$AI))</f>
        <v>0.0</v>
      </c>
      <c r="AL39" s="65">
        <f>IF($A39=0,0,SUMIF('Week 2 Roster'!$AZ:$AZ,$B39,'Week 2 Roster'!$AK:$AK))</f>
        <v>0.0</v>
      </c>
      <c r="AM39" s="65">
        <f>IF($A39=0,0,SUMIF('Week 2 Roster'!$AZ:$AZ,$B39,'Week 2 Roster'!$AM:$AM))</f>
        <v>0.0</v>
      </c>
      <c r="AN39" s="65">
        <f>IF($A39=0,0,SUMIF('Week 2 Roster'!$AZ:$AZ,$B39,'Week 2 Roster'!$AO:$AO))</f>
        <v>0.0</v>
      </c>
      <c r="AO39" s="66">
        <f>IF($A39=0,0,SUMIF('Week 2 Roster'!$AZ:$AZ,$B39,'Week 2 Roster'!$AP:$AP))</f>
        <v>0.0</v>
      </c>
      <c r="AP39" s="65">
        <f>IF($A39=0,0,SUMIF('Week 2 Roster'!$AZ:$AZ,$B39,'Week 2 Roster'!$AQ:$AQ))</f>
        <v>0.0</v>
      </c>
      <c r="AQ39" s="65">
        <f>IF($A39=0,0,SUMIF('Week 2 Roster'!$AZ:$AZ,$B39,'Week 2 Roster'!$AR:$AR))</f>
        <v>0.0</v>
      </c>
      <c r="AR39" s="65">
        <f>IF($A39=0,0,SUMIF('Week 2 Roster'!$AZ:$AZ,$B39,'Week 2 Roster'!$AS:$AS))</f>
        <v>0.0</v>
      </c>
      <c r="AS39" s="65">
        <f t="shared" si="22"/>
        <v>0.0</v>
      </c>
      <c r="AT39" s="65"/>
      <c r="AU39" s="67" t="str">
        <f>'Week 1 Roster'!A39</f>
        <v/>
      </c>
      <c r="AV39" s="67" t="str">
        <f>'Week 2 Roster'!A39</f>
        <v/>
      </c>
    </row>
    <row r="40" spans="8:8">
      <c r="A40" s="60">
        <v>0.0</v>
      </c>
      <c r="B40" s="61" t="s">
        <v>1022</v>
      </c>
      <c r="C40" s="61" t="str">
        <f>IF($A40=0,"",VLOOKUP($B40,Employees!$A:$G,2,FALSE))</f>
        <v/>
      </c>
      <c r="D40" s="61" t="str">
        <f>IF($A40=0,"",VLOOKUP($B40,Employees!$A:$G,3,FALSE))</f>
        <v/>
      </c>
      <c r="E40" s="62" t="str">
        <f>IF($A40=0,"",VLOOKUP($B40,Employees!$A:$G,5,FALSE))</f>
        <v/>
      </c>
      <c r="F40" s="63" t="str">
        <f>IF($E40="","",ROUNDDOWN(YEARFRAC($E40,'Week 1 Roster'!$D$1-1,1),0))</f>
        <v/>
      </c>
      <c r="G40" s="63" t="str">
        <f>IF($E40="","",ROUNDDOWN(YEARFRAC($E40,'Week 1 Roster'!$D$1+14,1),0))</f>
        <v/>
      </c>
      <c r="H40" s="63" t="str">
        <f t="shared" si="9"/>
        <v/>
      </c>
      <c r="I40" s="63" t="str">
        <f>IF($A40=0,"",VLOOKUP($B40,Employees!$A:$G,6,FALSE))</f>
        <v/>
      </c>
      <c r="J40" s="63" t="str">
        <f>IF($A40=0,"",VLOOKUP($B40,Employees!$A:$G,7,FALSE))</f>
        <v/>
      </c>
      <c r="K40" s="64">
        <f t="shared" si="10"/>
        <v>0.0</v>
      </c>
      <c r="L40" s="64">
        <f t="shared" si="11"/>
        <v>0.0</v>
      </c>
      <c r="M40" s="64">
        <f t="shared" si="12"/>
        <v>0.0</v>
      </c>
      <c r="N40" s="64">
        <f t="shared" si="13"/>
        <v>0.0</v>
      </c>
      <c r="O40" s="64">
        <f t="shared" si="14"/>
        <v>0.0</v>
      </c>
      <c r="P40" s="64">
        <f t="shared" si="15"/>
        <v>0.0</v>
      </c>
      <c r="Q40" s="61">
        <f t="shared" si="16"/>
        <v>0.0</v>
      </c>
      <c r="R40" s="64">
        <f t="shared" si="17"/>
        <v>0.0</v>
      </c>
      <c r="S40" s="64">
        <f t="shared" si="18"/>
        <v>0.0</v>
      </c>
      <c r="T40" s="64">
        <f t="shared" si="19"/>
        <v>0.0</v>
      </c>
      <c r="U40" s="64">
        <f t="shared" si="20"/>
        <v>0.0</v>
      </c>
      <c r="W40" s="65">
        <f>IF($A40=0,0,SUMIF('Week 1 Roster'!$AZ:$AZ,$B40,'Week 1 Roster'!$AE:$AE))</f>
        <v>0.0</v>
      </c>
      <c r="X40" s="65">
        <f>IF($A40=0,0,SUMIF('Week 1 Roster'!$AZ:$AZ,$B40,'Week 1 Roster'!$AG:$AG))</f>
        <v>0.0</v>
      </c>
      <c r="Y40" s="65">
        <f>IF($A40=0,0,SUMIF('Week 1 Roster'!$AZ:$AZ,$B40,'Week 1 Roster'!$AI:$AI))</f>
        <v>0.0</v>
      </c>
      <c r="Z40" s="65">
        <f>IF($A40=0,0,SUMIF('Week 1 Roster'!$AZ:$AZ,$B40,'Week 1 Roster'!$AK:$AK))</f>
        <v>0.0</v>
      </c>
      <c r="AA40" s="65">
        <f>IF($A40=0,0,SUMIF('Week 1 Roster'!$AZ:$AZ,$B40,'Week 1 Roster'!$AM:$AM))</f>
        <v>0.0</v>
      </c>
      <c r="AB40" s="65">
        <f>IF($A40=0,0,SUMIF('Week 1 Roster'!$AZ:$AZ,$B40,'Week 1 Roster'!$AO:$AO))</f>
        <v>0.0</v>
      </c>
      <c r="AC40" s="66">
        <f>IF($A40=0,0,SUMIF('Week 1 Roster'!$AZ:$AZ,$B40,'Week 1 Roster'!$AP:$AP))</f>
        <v>0.0</v>
      </c>
      <c r="AD40" s="65">
        <f>IF($A40=0,0,SUMIF('Week 1 Roster'!$AZ:$AZ,$B40,'Week 1 Roster'!$AQ:$AQ))</f>
        <v>0.0</v>
      </c>
      <c r="AE40" s="65">
        <f>IF($A40=0,0,SUMIF('Week 1 Roster'!$AZ:$AZ,$B40,'Week 1 Roster'!$AR:$AR))</f>
        <v>0.0</v>
      </c>
      <c r="AF40" s="65">
        <f>IF($A40=0,0,SUMIF('Week 1 Roster'!$AZ:$AZ,$B40,'Week 1 Roster'!$AS:$AS))</f>
        <v>0.0</v>
      </c>
      <c r="AG40" s="65">
        <f t="shared" si="21"/>
        <v>0.0</v>
      </c>
      <c r="AI40" s="65">
        <f>IF($A40=0,0,SUMIF('Week 2 Roster'!$AZ:$AZ,$B40,'Week 2 Roster'!$AE:$AE))</f>
        <v>0.0</v>
      </c>
      <c r="AJ40" s="65">
        <f>IF($A40=0,0,SUMIF('Week 2 Roster'!$AZ:$AZ,$B40,'Week 2 Roster'!$AG:$AG))</f>
        <v>0.0</v>
      </c>
      <c r="AK40" s="65">
        <f>IF($A40=0,0,SUMIF('Week 2 Roster'!$AZ:$AZ,$B40,'Week 2 Roster'!$AI:$AI))</f>
        <v>0.0</v>
      </c>
      <c r="AL40" s="65">
        <f>IF($A40=0,0,SUMIF('Week 2 Roster'!$AZ:$AZ,$B40,'Week 2 Roster'!$AK:$AK))</f>
        <v>0.0</v>
      </c>
      <c r="AM40" s="65">
        <f>IF($A40=0,0,SUMIF('Week 2 Roster'!$AZ:$AZ,$B40,'Week 2 Roster'!$AM:$AM))</f>
        <v>0.0</v>
      </c>
      <c r="AN40" s="65">
        <f>IF($A40=0,0,SUMIF('Week 2 Roster'!$AZ:$AZ,$B40,'Week 2 Roster'!$AO:$AO))</f>
        <v>0.0</v>
      </c>
      <c r="AO40" s="66">
        <f>IF($A40=0,0,SUMIF('Week 2 Roster'!$AZ:$AZ,$B40,'Week 2 Roster'!$AP:$AP))</f>
        <v>0.0</v>
      </c>
      <c r="AP40" s="65">
        <f>IF($A40=0,0,SUMIF('Week 2 Roster'!$AZ:$AZ,$B40,'Week 2 Roster'!$AQ:$AQ))</f>
        <v>0.0</v>
      </c>
      <c r="AQ40" s="65">
        <f>IF($A40=0,0,SUMIF('Week 2 Roster'!$AZ:$AZ,$B40,'Week 2 Roster'!$AR:$AR))</f>
        <v>0.0</v>
      </c>
      <c r="AR40" s="65">
        <f>IF($A40=0,0,SUMIF('Week 2 Roster'!$AZ:$AZ,$B40,'Week 2 Roster'!$AS:$AS))</f>
        <v>0.0</v>
      </c>
      <c r="AS40" s="65">
        <f t="shared" si="22"/>
        <v>0.0</v>
      </c>
      <c r="AT40" s="65"/>
      <c r="AU40" s="67" t="str">
        <f>'Week 1 Roster'!A40</f>
        <v/>
      </c>
      <c r="AV40" s="67" t="str">
        <f>'Week 2 Roster'!A40</f>
        <v/>
      </c>
    </row>
    <row r="41" spans="8:8">
      <c r="A41" s="60">
        <v>0.0</v>
      </c>
      <c r="B41" s="61" t="s">
        <v>1022</v>
      </c>
      <c r="C41" s="61" t="str">
        <f>IF($A41=0,"",VLOOKUP($B41,Employees!$A:$G,2,FALSE))</f>
        <v/>
      </c>
      <c r="D41" s="61" t="str">
        <f>IF($A41=0,"",VLOOKUP($B41,Employees!$A:$G,3,FALSE))</f>
        <v/>
      </c>
      <c r="E41" s="62" t="str">
        <f>IF($A41=0,"",VLOOKUP($B41,Employees!$A:$G,5,FALSE))</f>
        <v/>
      </c>
      <c r="F41" s="63" t="str">
        <f>IF($E41="","",ROUNDDOWN(YEARFRAC($E41,'Week 1 Roster'!$D$1-1,1),0))</f>
        <v/>
      </c>
      <c r="G41" s="63" t="str">
        <f>IF($E41="","",ROUNDDOWN(YEARFRAC($E41,'Week 1 Roster'!$D$1+14,1),0))</f>
        <v/>
      </c>
      <c r="H41" s="63" t="str">
        <f t="shared" si="9"/>
        <v/>
      </c>
      <c r="I41" s="63" t="str">
        <f>IF($A41=0,"",VLOOKUP($B41,Employees!$A:$G,6,FALSE))</f>
        <v/>
      </c>
      <c r="J41" s="63" t="str">
        <f>IF($A41=0,"",VLOOKUP($B41,Employees!$A:$G,7,FALSE))</f>
        <v/>
      </c>
      <c r="K41" s="64">
        <f t="shared" si="10"/>
        <v>0.0</v>
      </c>
      <c r="L41" s="64">
        <f t="shared" si="11"/>
        <v>0.0</v>
      </c>
      <c r="M41" s="64">
        <f t="shared" si="12"/>
        <v>0.0</v>
      </c>
      <c r="N41" s="64">
        <f t="shared" si="13"/>
        <v>0.0</v>
      </c>
      <c r="O41" s="64">
        <f t="shared" si="14"/>
        <v>0.0</v>
      </c>
      <c r="P41" s="64">
        <f t="shared" si="15"/>
        <v>0.0</v>
      </c>
      <c r="Q41" s="61">
        <f t="shared" si="16"/>
        <v>0.0</v>
      </c>
      <c r="R41" s="64">
        <f t="shared" si="17"/>
        <v>0.0</v>
      </c>
      <c r="S41" s="64">
        <f t="shared" si="18"/>
        <v>0.0</v>
      </c>
      <c r="T41" s="64">
        <f t="shared" si="19"/>
        <v>0.0</v>
      </c>
      <c r="U41" s="64">
        <f t="shared" si="20"/>
        <v>0.0</v>
      </c>
      <c r="W41" s="65">
        <f>IF($A41=0,0,SUMIF('Week 1 Roster'!$AZ:$AZ,$B41,'Week 1 Roster'!$AE:$AE))</f>
        <v>0.0</v>
      </c>
      <c r="X41" s="65">
        <f>IF($A41=0,0,SUMIF('Week 1 Roster'!$AZ:$AZ,$B41,'Week 1 Roster'!$AG:$AG))</f>
        <v>0.0</v>
      </c>
      <c r="Y41" s="65">
        <f>IF($A41=0,0,SUMIF('Week 1 Roster'!$AZ:$AZ,$B41,'Week 1 Roster'!$AI:$AI))</f>
        <v>0.0</v>
      </c>
      <c r="Z41" s="65">
        <f>IF($A41=0,0,SUMIF('Week 1 Roster'!$AZ:$AZ,$B41,'Week 1 Roster'!$AK:$AK))</f>
        <v>0.0</v>
      </c>
      <c r="AA41" s="65">
        <f>IF($A41=0,0,SUMIF('Week 1 Roster'!$AZ:$AZ,$B41,'Week 1 Roster'!$AM:$AM))</f>
        <v>0.0</v>
      </c>
      <c r="AB41" s="65">
        <f>IF($A41=0,0,SUMIF('Week 1 Roster'!$AZ:$AZ,$B41,'Week 1 Roster'!$AO:$AO))</f>
        <v>0.0</v>
      </c>
      <c r="AC41" s="66">
        <f>IF($A41=0,0,SUMIF('Week 1 Roster'!$AZ:$AZ,$B41,'Week 1 Roster'!$AP:$AP))</f>
        <v>0.0</v>
      </c>
      <c r="AD41" s="65">
        <f>IF($A41=0,0,SUMIF('Week 1 Roster'!$AZ:$AZ,$B41,'Week 1 Roster'!$AQ:$AQ))</f>
        <v>0.0</v>
      </c>
      <c r="AE41" s="65">
        <f>IF($A41=0,0,SUMIF('Week 1 Roster'!$AZ:$AZ,$B41,'Week 1 Roster'!$AR:$AR))</f>
        <v>0.0</v>
      </c>
      <c r="AF41" s="65">
        <f>IF($A41=0,0,SUMIF('Week 1 Roster'!$AZ:$AZ,$B41,'Week 1 Roster'!$AS:$AS))</f>
        <v>0.0</v>
      </c>
      <c r="AG41" s="65">
        <f t="shared" si="21"/>
        <v>0.0</v>
      </c>
      <c r="AI41" s="65">
        <f>IF($A41=0,0,SUMIF('Week 2 Roster'!$AZ:$AZ,$B41,'Week 2 Roster'!$AE:$AE))</f>
        <v>0.0</v>
      </c>
      <c r="AJ41" s="65">
        <f>IF($A41=0,0,SUMIF('Week 2 Roster'!$AZ:$AZ,$B41,'Week 2 Roster'!$AG:$AG))</f>
        <v>0.0</v>
      </c>
      <c r="AK41" s="65">
        <f>IF($A41=0,0,SUMIF('Week 2 Roster'!$AZ:$AZ,$B41,'Week 2 Roster'!$AI:$AI))</f>
        <v>0.0</v>
      </c>
      <c r="AL41" s="65">
        <f>IF($A41=0,0,SUMIF('Week 2 Roster'!$AZ:$AZ,$B41,'Week 2 Roster'!$AK:$AK))</f>
        <v>0.0</v>
      </c>
      <c r="AM41" s="65">
        <f>IF($A41=0,0,SUMIF('Week 2 Roster'!$AZ:$AZ,$B41,'Week 2 Roster'!$AM:$AM))</f>
        <v>0.0</v>
      </c>
      <c r="AN41" s="65">
        <f>IF($A41=0,0,SUMIF('Week 2 Roster'!$AZ:$AZ,$B41,'Week 2 Roster'!$AO:$AO))</f>
        <v>0.0</v>
      </c>
      <c r="AO41" s="66">
        <f>IF($A41=0,0,SUMIF('Week 2 Roster'!$AZ:$AZ,$B41,'Week 2 Roster'!$AP:$AP))</f>
        <v>0.0</v>
      </c>
      <c r="AP41" s="65">
        <f>IF($A41=0,0,SUMIF('Week 2 Roster'!$AZ:$AZ,$B41,'Week 2 Roster'!$AQ:$AQ))</f>
        <v>0.0</v>
      </c>
      <c r="AQ41" s="65">
        <f>IF($A41=0,0,SUMIF('Week 2 Roster'!$AZ:$AZ,$B41,'Week 2 Roster'!$AR:$AR))</f>
        <v>0.0</v>
      </c>
      <c r="AR41" s="65">
        <f>IF($A41=0,0,SUMIF('Week 2 Roster'!$AZ:$AZ,$B41,'Week 2 Roster'!$AS:$AS))</f>
        <v>0.0</v>
      </c>
      <c r="AS41" s="65">
        <f t="shared" si="22"/>
        <v>0.0</v>
      </c>
      <c r="AT41" s="65"/>
      <c r="AU41" s="67" t="str">
        <f>'Week 1 Roster'!A41</f>
        <v/>
      </c>
      <c r="AV41" s="67" t="str">
        <f>'Week 2 Roster'!A41</f>
        <v/>
      </c>
    </row>
    <row r="42" spans="8:8">
      <c r="A42" s="60">
        <v>0.0</v>
      </c>
      <c r="B42" s="61" t="s">
        <v>1022</v>
      </c>
      <c r="C42" s="61" t="str">
        <f>IF($A42=0,"",VLOOKUP($B42,Employees!$A:$G,2,FALSE))</f>
        <v/>
      </c>
      <c r="D42" s="61" t="str">
        <f>IF($A42=0,"",VLOOKUP($B42,Employees!$A:$G,3,FALSE))</f>
        <v/>
      </c>
      <c r="E42" s="62" t="str">
        <f>IF($A42=0,"",VLOOKUP($B42,Employees!$A:$G,5,FALSE))</f>
        <v/>
      </c>
      <c r="F42" s="63" t="str">
        <f>IF($E42="","",ROUNDDOWN(YEARFRAC($E42,'Week 1 Roster'!$D$1-1,1),0))</f>
        <v/>
      </c>
      <c r="G42" s="63" t="str">
        <f>IF($E42="","",ROUNDDOWN(YEARFRAC($E42,'Week 1 Roster'!$D$1+14,1),0))</f>
        <v/>
      </c>
      <c r="H42" s="63" t="str">
        <f t="shared" si="9"/>
        <v/>
      </c>
      <c r="I42" s="63" t="str">
        <f>IF($A42=0,"",VLOOKUP($B42,Employees!$A:$G,6,FALSE))</f>
        <v/>
      </c>
      <c r="J42" s="63" t="str">
        <f>IF($A42=0,"",VLOOKUP($B42,Employees!$A:$G,7,FALSE))</f>
        <v/>
      </c>
      <c r="K42" s="64">
        <f t="shared" si="10"/>
        <v>0.0</v>
      </c>
      <c r="L42" s="64">
        <f t="shared" si="11"/>
        <v>0.0</v>
      </c>
      <c r="M42" s="64">
        <f t="shared" si="12"/>
        <v>0.0</v>
      </c>
      <c r="N42" s="64">
        <f t="shared" si="13"/>
        <v>0.0</v>
      </c>
      <c r="O42" s="64">
        <f t="shared" si="14"/>
        <v>0.0</v>
      </c>
      <c r="P42" s="64">
        <f t="shared" si="15"/>
        <v>0.0</v>
      </c>
      <c r="Q42" s="61">
        <f t="shared" si="16"/>
        <v>0.0</v>
      </c>
      <c r="R42" s="64">
        <f t="shared" si="17"/>
        <v>0.0</v>
      </c>
      <c r="S42" s="64">
        <f t="shared" si="18"/>
        <v>0.0</v>
      </c>
      <c r="T42" s="64">
        <f t="shared" si="19"/>
        <v>0.0</v>
      </c>
      <c r="U42" s="64">
        <f t="shared" si="20"/>
        <v>0.0</v>
      </c>
      <c r="W42" s="65">
        <f>IF($A42=0,0,SUMIF('Week 1 Roster'!$AZ:$AZ,$B42,'Week 1 Roster'!$AE:$AE))</f>
        <v>0.0</v>
      </c>
      <c r="X42" s="65">
        <f>IF($A42=0,0,SUMIF('Week 1 Roster'!$AZ:$AZ,$B42,'Week 1 Roster'!$AG:$AG))</f>
        <v>0.0</v>
      </c>
      <c r="Y42" s="65">
        <f>IF($A42=0,0,SUMIF('Week 1 Roster'!$AZ:$AZ,$B42,'Week 1 Roster'!$AI:$AI))</f>
        <v>0.0</v>
      </c>
      <c r="Z42" s="65">
        <f>IF($A42=0,0,SUMIF('Week 1 Roster'!$AZ:$AZ,$B42,'Week 1 Roster'!$AK:$AK))</f>
        <v>0.0</v>
      </c>
      <c r="AA42" s="65">
        <f>IF($A42=0,0,SUMIF('Week 1 Roster'!$AZ:$AZ,$B42,'Week 1 Roster'!$AM:$AM))</f>
        <v>0.0</v>
      </c>
      <c r="AB42" s="65">
        <f>IF($A42=0,0,SUMIF('Week 1 Roster'!$AZ:$AZ,$B42,'Week 1 Roster'!$AO:$AO))</f>
        <v>0.0</v>
      </c>
      <c r="AC42" s="66">
        <f>IF($A42=0,0,SUMIF('Week 1 Roster'!$AZ:$AZ,$B42,'Week 1 Roster'!$AP:$AP))</f>
        <v>0.0</v>
      </c>
      <c r="AD42" s="65">
        <f>IF($A42=0,0,SUMIF('Week 1 Roster'!$AZ:$AZ,$B42,'Week 1 Roster'!$AQ:$AQ))</f>
        <v>0.0</v>
      </c>
      <c r="AE42" s="65">
        <f>IF($A42=0,0,SUMIF('Week 1 Roster'!$AZ:$AZ,$B42,'Week 1 Roster'!$AR:$AR))</f>
        <v>0.0</v>
      </c>
      <c r="AF42" s="65">
        <f>IF($A42=0,0,SUMIF('Week 1 Roster'!$AZ:$AZ,$B42,'Week 1 Roster'!$AS:$AS))</f>
        <v>0.0</v>
      </c>
      <c r="AG42" s="65">
        <f t="shared" si="21"/>
        <v>0.0</v>
      </c>
      <c r="AI42" s="65">
        <f>IF($A42=0,0,SUMIF('Week 2 Roster'!$AZ:$AZ,$B42,'Week 2 Roster'!$AE:$AE))</f>
        <v>0.0</v>
      </c>
      <c r="AJ42" s="65">
        <f>IF($A42=0,0,SUMIF('Week 2 Roster'!$AZ:$AZ,$B42,'Week 2 Roster'!$AG:$AG))</f>
        <v>0.0</v>
      </c>
      <c r="AK42" s="65">
        <f>IF($A42=0,0,SUMIF('Week 2 Roster'!$AZ:$AZ,$B42,'Week 2 Roster'!$AI:$AI))</f>
        <v>0.0</v>
      </c>
      <c r="AL42" s="65">
        <f>IF($A42=0,0,SUMIF('Week 2 Roster'!$AZ:$AZ,$B42,'Week 2 Roster'!$AK:$AK))</f>
        <v>0.0</v>
      </c>
      <c r="AM42" s="65">
        <f>IF($A42=0,0,SUMIF('Week 2 Roster'!$AZ:$AZ,$B42,'Week 2 Roster'!$AM:$AM))</f>
        <v>0.0</v>
      </c>
      <c r="AN42" s="65">
        <f>IF($A42=0,0,SUMIF('Week 2 Roster'!$AZ:$AZ,$B42,'Week 2 Roster'!$AO:$AO))</f>
        <v>0.0</v>
      </c>
      <c r="AO42" s="66">
        <f>IF($A42=0,0,SUMIF('Week 2 Roster'!$AZ:$AZ,$B42,'Week 2 Roster'!$AP:$AP))</f>
        <v>0.0</v>
      </c>
      <c r="AP42" s="65">
        <f>IF($A42=0,0,SUMIF('Week 2 Roster'!$AZ:$AZ,$B42,'Week 2 Roster'!$AQ:$AQ))</f>
        <v>0.0</v>
      </c>
      <c r="AQ42" s="65">
        <f>IF($A42=0,0,SUMIF('Week 2 Roster'!$AZ:$AZ,$B42,'Week 2 Roster'!$AR:$AR))</f>
        <v>0.0</v>
      </c>
      <c r="AR42" s="65">
        <f>IF($A42=0,0,SUMIF('Week 2 Roster'!$AZ:$AZ,$B42,'Week 2 Roster'!$AS:$AS))</f>
        <v>0.0</v>
      </c>
      <c r="AS42" s="65">
        <f t="shared" si="22"/>
        <v>0.0</v>
      </c>
      <c r="AT42" s="65"/>
      <c r="AU42" s="67" t="str">
        <f>'Week 1 Roster'!A42</f>
        <v/>
      </c>
      <c r="AV42" s="67" t="str">
        <f>'Week 2 Roster'!A42</f>
        <v/>
      </c>
    </row>
    <row r="43" spans="8:8">
      <c r="A43" s="60">
        <v>0.0</v>
      </c>
      <c r="B43" s="61" t="s">
        <v>1022</v>
      </c>
      <c r="C43" s="61" t="str">
        <f>IF($A43=0,"",VLOOKUP($B43,Employees!$A:$G,2,FALSE))</f>
        <v/>
      </c>
      <c r="D43" s="61" t="str">
        <f>IF($A43=0,"",VLOOKUP($B43,Employees!$A:$G,3,FALSE))</f>
        <v/>
      </c>
      <c r="E43" s="62" t="str">
        <f>IF($A43=0,"",VLOOKUP($B43,Employees!$A:$G,5,FALSE))</f>
        <v/>
      </c>
      <c r="F43" s="63" t="str">
        <f>IF($E43="","",ROUNDDOWN(YEARFRAC($E43,'Week 1 Roster'!$D$1-1,1),0))</f>
        <v/>
      </c>
      <c r="G43" s="63" t="str">
        <f>IF($E43="","",ROUNDDOWN(YEARFRAC($E43,'Week 1 Roster'!$D$1+14,1),0))</f>
        <v/>
      </c>
      <c r="H43" s="63" t="str">
        <f t="shared" si="9"/>
        <v/>
      </c>
      <c r="I43" s="63" t="str">
        <f>IF($A43=0,"",VLOOKUP($B43,Employees!$A:$G,6,FALSE))</f>
        <v/>
      </c>
      <c r="J43" s="63" t="str">
        <f>IF($A43=0,"",VLOOKUP($B43,Employees!$A:$G,7,FALSE))</f>
        <v/>
      </c>
      <c r="K43" s="64">
        <f t="shared" si="10"/>
        <v>0.0</v>
      </c>
      <c r="L43" s="64">
        <f t="shared" si="11"/>
        <v>0.0</v>
      </c>
      <c r="M43" s="64">
        <f t="shared" si="12"/>
        <v>0.0</v>
      </c>
      <c r="N43" s="64">
        <f t="shared" si="13"/>
        <v>0.0</v>
      </c>
      <c r="O43" s="64">
        <f t="shared" si="14"/>
        <v>0.0</v>
      </c>
      <c r="P43" s="64">
        <f t="shared" si="15"/>
        <v>0.0</v>
      </c>
      <c r="Q43" s="61">
        <f t="shared" si="16"/>
        <v>0.0</v>
      </c>
      <c r="R43" s="64">
        <f t="shared" si="17"/>
        <v>0.0</v>
      </c>
      <c r="S43" s="64">
        <f t="shared" si="18"/>
        <v>0.0</v>
      </c>
      <c r="T43" s="64">
        <f t="shared" si="19"/>
        <v>0.0</v>
      </c>
      <c r="U43" s="64">
        <f t="shared" si="20"/>
        <v>0.0</v>
      </c>
      <c r="W43" s="65">
        <f>IF($A43=0,0,SUMIF('Week 1 Roster'!$AZ:$AZ,$B43,'Week 1 Roster'!$AE:$AE))</f>
        <v>0.0</v>
      </c>
      <c r="X43" s="65">
        <f>IF($A43=0,0,SUMIF('Week 1 Roster'!$AZ:$AZ,$B43,'Week 1 Roster'!$AG:$AG))</f>
        <v>0.0</v>
      </c>
      <c r="Y43" s="65">
        <f>IF($A43=0,0,SUMIF('Week 1 Roster'!$AZ:$AZ,$B43,'Week 1 Roster'!$AI:$AI))</f>
        <v>0.0</v>
      </c>
      <c r="Z43" s="65">
        <f>IF($A43=0,0,SUMIF('Week 1 Roster'!$AZ:$AZ,$B43,'Week 1 Roster'!$AK:$AK))</f>
        <v>0.0</v>
      </c>
      <c r="AA43" s="65">
        <f>IF($A43=0,0,SUMIF('Week 1 Roster'!$AZ:$AZ,$B43,'Week 1 Roster'!$AM:$AM))</f>
        <v>0.0</v>
      </c>
      <c r="AB43" s="65">
        <f>IF($A43=0,0,SUMIF('Week 1 Roster'!$AZ:$AZ,$B43,'Week 1 Roster'!$AO:$AO))</f>
        <v>0.0</v>
      </c>
      <c r="AC43" s="66">
        <f>IF($A43=0,0,SUMIF('Week 1 Roster'!$AZ:$AZ,$B43,'Week 1 Roster'!$AP:$AP))</f>
        <v>0.0</v>
      </c>
      <c r="AD43" s="65">
        <f>IF($A43=0,0,SUMIF('Week 1 Roster'!$AZ:$AZ,$B43,'Week 1 Roster'!$AQ:$AQ))</f>
        <v>0.0</v>
      </c>
      <c r="AE43" s="65">
        <f>IF($A43=0,0,SUMIF('Week 1 Roster'!$AZ:$AZ,$B43,'Week 1 Roster'!$AR:$AR))</f>
        <v>0.0</v>
      </c>
      <c r="AF43" s="65">
        <f>IF($A43=0,0,SUMIF('Week 1 Roster'!$AZ:$AZ,$B43,'Week 1 Roster'!$AS:$AS))</f>
        <v>0.0</v>
      </c>
      <c r="AG43" s="65">
        <f t="shared" si="21"/>
        <v>0.0</v>
      </c>
      <c r="AI43" s="65">
        <f>IF($A43=0,0,SUMIF('Week 2 Roster'!$AZ:$AZ,$B43,'Week 2 Roster'!$AE:$AE))</f>
        <v>0.0</v>
      </c>
      <c r="AJ43" s="65">
        <f>IF($A43=0,0,SUMIF('Week 2 Roster'!$AZ:$AZ,$B43,'Week 2 Roster'!$AG:$AG))</f>
        <v>0.0</v>
      </c>
      <c r="AK43" s="65">
        <f>IF($A43=0,0,SUMIF('Week 2 Roster'!$AZ:$AZ,$B43,'Week 2 Roster'!$AI:$AI))</f>
        <v>0.0</v>
      </c>
      <c r="AL43" s="65">
        <f>IF($A43=0,0,SUMIF('Week 2 Roster'!$AZ:$AZ,$B43,'Week 2 Roster'!$AK:$AK))</f>
        <v>0.0</v>
      </c>
      <c r="AM43" s="65">
        <f>IF($A43=0,0,SUMIF('Week 2 Roster'!$AZ:$AZ,$B43,'Week 2 Roster'!$AM:$AM))</f>
        <v>0.0</v>
      </c>
      <c r="AN43" s="65">
        <f>IF($A43=0,0,SUMIF('Week 2 Roster'!$AZ:$AZ,$B43,'Week 2 Roster'!$AO:$AO))</f>
        <v>0.0</v>
      </c>
      <c r="AO43" s="66">
        <f>IF($A43=0,0,SUMIF('Week 2 Roster'!$AZ:$AZ,$B43,'Week 2 Roster'!$AP:$AP))</f>
        <v>0.0</v>
      </c>
      <c r="AP43" s="65">
        <f>IF($A43=0,0,SUMIF('Week 2 Roster'!$AZ:$AZ,$B43,'Week 2 Roster'!$AQ:$AQ))</f>
        <v>0.0</v>
      </c>
      <c r="AQ43" s="65">
        <f>IF($A43=0,0,SUMIF('Week 2 Roster'!$AZ:$AZ,$B43,'Week 2 Roster'!$AR:$AR))</f>
        <v>0.0</v>
      </c>
      <c r="AR43" s="65">
        <f>IF($A43=0,0,SUMIF('Week 2 Roster'!$AZ:$AZ,$B43,'Week 2 Roster'!$AS:$AS))</f>
        <v>0.0</v>
      </c>
      <c r="AS43" s="65">
        <f t="shared" si="22"/>
        <v>0.0</v>
      </c>
      <c r="AT43" s="65"/>
      <c r="AU43" s="67" t="str">
        <f>'Week 1 Roster'!A43</f>
        <v/>
      </c>
      <c r="AV43" s="67" t="str">
        <f>'Week 2 Roster'!A43</f>
        <v/>
      </c>
    </row>
    <row r="44" spans="8:8">
      <c r="A44" s="60">
        <v>0.0</v>
      </c>
      <c r="B44" s="61" t="s">
        <v>1022</v>
      </c>
      <c r="C44" s="61" t="str">
        <f>IF($A44=0,"",VLOOKUP($B44,Employees!$A:$G,2,FALSE))</f>
        <v/>
      </c>
      <c r="D44" s="61" t="str">
        <f>IF($A44=0,"",VLOOKUP($B44,Employees!$A:$G,3,FALSE))</f>
        <v/>
      </c>
      <c r="E44" s="62" t="str">
        <f>IF($A44=0,"",VLOOKUP($B44,Employees!$A:$G,5,FALSE))</f>
        <v/>
      </c>
      <c r="F44" s="63" t="str">
        <f>IF($E44="","",ROUNDDOWN(YEARFRAC($E44,'Week 1 Roster'!$D$1-1,1),0))</f>
        <v/>
      </c>
      <c r="G44" s="63" t="str">
        <f>IF($E44="","",ROUNDDOWN(YEARFRAC($E44,'Week 1 Roster'!$D$1+14,1),0))</f>
        <v/>
      </c>
      <c r="H44" s="63" t="str">
        <f t="shared" si="9"/>
        <v/>
      </c>
      <c r="I44" s="63" t="str">
        <f>IF($A44=0,"",VLOOKUP($B44,Employees!$A:$G,6,FALSE))</f>
        <v/>
      </c>
      <c r="J44" s="63" t="str">
        <f>IF($A44=0,"",VLOOKUP($B44,Employees!$A:$G,7,FALSE))</f>
        <v/>
      </c>
      <c r="K44" s="64">
        <f t="shared" si="10"/>
        <v>0.0</v>
      </c>
      <c r="L44" s="64">
        <f t="shared" si="11"/>
        <v>0.0</v>
      </c>
      <c r="M44" s="64">
        <f t="shared" si="12"/>
        <v>0.0</v>
      </c>
      <c r="N44" s="64">
        <f t="shared" si="13"/>
        <v>0.0</v>
      </c>
      <c r="O44" s="64">
        <f t="shared" si="14"/>
        <v>0.0</v>
      </c>
      <c r="P44" s="64">
        <f t="shared" si="15"/>
        <v>0.0</v>
      </c>
      <c r="Q44" s="61">
        <f t="shared" si="16"/>
        <v>0.0</v>
      </c>
      <c r="R44" s="64">
        <f t="shared" si="17"/>
        <v>0.0</v>
      </c>
      <c r="S44" s="64">
        <f t="shared" si="18"/>
        <v>0.0</v>
      </c>
      <c r="T44" s="64">
        <f t="shared" si="19"/>
        <v>0.0</v>
      </c>
      <c r="U44" s="64">
        <f t="shared" si="20"/>
        <v>0.0</v>
      </c>
      <c r="W44" s="65">
        <f>IF($A44=0,0,SUMIF('Week 1 Roster'!$AZ:$AZ,$B44,'Week 1 Roster'!$AE:$AE))</f>
        <v>0.0</v>
      </c>
      <c r="X44" s="65">
        <f>IF($A44=0,0,SUMIF('Week 1 Roster'!$AZ:$AZ,$B44,'Week 1 Roster'!$AG:$AG))</f>
        <v>0.0</v>
      </c>
      <c r="Y44" s="65">
        <f>IF($A44=0,0,SUMIF('Week 1 Roster'!$AZ:$AZ,$B44,'Week 1 Roster'!$AI:$AI))</f>
        <v>0.0</v>
      </c>
      <c r="Z44" s="65">
        <f>IF($A44=0,0,SUMIF('Week 1 Roster'!$AZ:$AZ,$B44,'Week 1 Roster'!$AK:$AK))</f>
        <v>0.0</v>
      </c>
      <c r="AA44" s="65">
        <f>IF($A44=0,0,SUMIF('Week 1 Roster'!$AZ:$AZ,$B44,'Week 1 Roster'!$AM:$AM))</f>
        <v>0.0</v>
      </c>
      <c r="AB44" s="65">
        <f>IF($A44=0,0,SUMIF('Week 1 Roster'!$AZ:$AZ,$B44,'Week 1 Roster'!$AO:$AO))</f>
        <v>0.0</v>
      </c>
      <c r="AC44" s="66">
        <f>IF($A44=0,0,SUMIF('Week 1 Roster'!$AZ:$AZ,$B44,'Week 1 Roster'!$AP:$AP))</f>
        <v>0.0</v>
      </c>
      <c r="AD44" s="65">
        <f>IF($A44=0,0,SUMIF('Week 1 Roster'!$AZ:$AZ,$B44,'Week 1 Roster'!$AQ:$AQ))</f>
        <v>0.0</v>
      </c>
      <c r="AE44" s="65">
        <f>IF($A44=0,0,SUMIF('Week 1 Roster'!$AZ:$AZ,$B44,'Week 1 Roster'!$AR:$AR))</f>
        <v>0.0</v>
      </c>
      <c r="AF44" s="65">
        <f>IF($A44=0,0,SUMIF('Week 1 Roster'!$AZ:$AZ,$B44,'Week 1 Roster'!$AS:$AS))</f>
        <v>0.0</v>
      </c>
      <c r="AG44" s="65">
        <f t="shared" si="21"/>
        <v>0.0</v>
      </c>
      <c r="AI44" s="65">
        <f>IF($A44=0,0,SUMIF('Week 2 Roster'!$AZ:$AZ,$B44,'Week 2 Roster'!$AE:$AE))</f>
        <v>0.0</v>
      </c>
      <c r="AJ44" s="65">
        <f>IF($A44=0,0,SUMIF('Week 2 Roster'!$AZ:$AZ,$B44,'Week 2 Roster'!$AG:$AG))</f>
        <v>0.0</v>
      </c>
      <c r="AK44" s="65">
        <f>IF($A44=0,0,SUMIF('Week 2 Roster'!$AZ:$AZ,$B44,'Week 2 Roster'!$AI:$AI))</f>
        <v>0.0</v>
      </c>
      <c r="AL44" s="65">
        <f>IF($A44=0,0,SUMIF('Week 2 Roster'!$AZ:$AZ,$B44,'Week 2 Roster'!$AK:$AK))</f>
        <v>0.0</v>
      </c>
      <c r="AM44" s="65">
        <f>IF($A44=0,0,SUMIF('Week 2 Roster'!$AZ:$AZ,$B44,'Week 2 Roster'!$AM:$AM))</f>
        <v>0.0</v>
      </c>
      <c r="AN44" s="65">
        <f>IF($A44=0,0,SUMIF('Week 2 Roster'!$AZ:$AZ,$B44,'Week 2 Roster'!$AO:$AO))</f>
        <v>0.0</v>
      </c>
      <c r="AO44" s="66">
        <f>IF($A44=0,0,SUMIF('Week 2 Roster'!$AZ:$AZ,$B44,'Week 2 Roster'!$AP:$AP))</f>
        <v>0.0</v>
      </c>
      <c r="AP44" s="65">
        <f>IF($A44=0,0,SUMIF('Week 2 Roster'!$AZ:$AZ,$B44,'Week 2 Roster'!$AQ:$AQ))</f>
        <v>0.0</v>
      </c>
      <c r="AQ44" s="65">
        <f>IF($A44=0,0,SUMIF('Week 2 Roster'!$AZ:$AZ,$B44,'Week 2 Roster'!$AR:$AR))</f>
        <v>0.0</v>
      </c>
      <c r="AR44" s="65">
        <f>IF($A44=0,0,SUMIF('Week 2 Roster'!$AZ:$AZ,$B44,'Week 2 Roster'!$AS:$AS))</f>
        <v>0.0</v>
      </c>
      <c r="AS44" s="65">
        <f t="shared" si="22"/>
        <v>0.0</v>
      </c>
      <c r="AT44" s="65"/>
      <c r="AU44" s="67" t="str">
        <f>'Week 1 Roster'!A44</f>
        <v/>
      </c>
      <c r="AV44" s="67" t="str">
        <f>'Week 2 Roster'!A44</f>
        <v/>
      </c>
    </row>
    <row r="45" spans="8:8">
      <c r="A45" s="60">
        <v>0.0</v>
      </c>
      <c r="B45" s="61" t="s">
        <v>1022</v>
      </c>
      <c r="C45" s="61" t="str">
        <f>IF($A45=0,"",VLOOKUP($B45,Employees!$A:$G,2,FALSE))</f>
        <v/>
      </c>
      <c r="D45" s="61" t="str">
        <f>IF($A45=0,"",VLOOKUP($B45,Employees!$A:$G,3,FALSE))</f>
        <v/>
      </c>
      <c r="E45" s="62" t="str">
        <f>IF($A45=0,"",VLOOKUP($B45,Employees!$A:$G,5,FALSE))</f>
        <v/>
      </c>
      <c r="F45" s="63" t="str">
        <f>IF($E45="","",ROUNDDOWN(YEARFRAC($E45,'Week 1 Roster'!$D$1-1,1),0))</f>
        <v/>
      </c>
      <c r="G45" s="63" t="str">
        <f>IF($E45="","",ROUNDDOWN(YEARFRAC($E45,'Week 1 Roster'!$D$1+14,1),0))</f>
        <v/>
      </c>
      <c r="H45" s="63" t="str">
        <f t="shared" si="9"/>
        <v/>
      </c>
      <c r="I45" s="63" t="str">
        <f>IF($A45=0,"",VLOOKUP($B45,Employees!$A:$G,6,FALSE))</f>
        <v/>
      </c>
      <c r="J45" s="63" t="str">
        <f>IF($A45=0,"",VLOOKUP($B45,Employees!$A:$G,7,FALSE))</f>
        <v/>
      </c>
      <c r="K45" s="64">
        <f t="shared" si="10"/>
        <v>0.0</v>
      </c>
      <c r="L45" s="64">
        <f t="shared" si="11"/>
        <v>0.0</v>
      </c>
      <c r="M45" s="64">
        <f t="shared" si="12"/>
        <v>0.0</v>
      </c>
      <c r="N45" s="64">
        <f t="shared" si="13"/>
        <v>0.0</v>
      </c>
      <c r="O45" s="64">
        <f t="shared" si="14"/>
        <v>0.0</v>
      </c>
      <c r="P45" s="64">
        <f t="shared" si="15"/>
        <v>0.0</v>
      </c>
      <c r="Q45" s="61">
        <f t="shared" si="16"/>
        <v>0.0</v>
      </c>
      <c r="R45" s="64">
        <f t="shared" si="17"/>
        <v>0.0</v>
      </c>
      <c r="S45" s="64">
        <f t="shared" si="18"/>
        <v>0.0</v>
      </c>
      <c r="T45" s="64">
        <f t="shared" si="19"/>
        <v>0.0</v>
      </c>
      <c r="U45" s="64">
        <f t="shared" si="20"/>
        <v>0.0</v>
      </c>
      <c r="W45" s="65">
        <f>IF($A45=0,0,SUMIF('Week 1 Roster'!$AZ:$AZ,$B45,'Week 1 Roster'!$AE:$AE))</f>
        <v>0.0</v>
      </c>
      <c r="X45" s="65">
        <f>IF($A45=0,0,SUMIF('Week 1 Roster'!$AZ:$AZ,$B45,'Week 1 Roster'!$AG:$AG))</f>
        <v>0.0</v>
      </c>
      <c r="Y45" s="65">
        <f>IF($A45=0,0,SUMIF('Week 1 Roster'!$AZ:$AZ,$B45,'Week 1 Roster'!$AI:$AI))</f>
        <v>0.0</v>
      </c>
      <c r="Z45" s="65">
        <f>IF($A45=0,0,SUMIF('Week 1 Roster'!$AZ:$AZ,$B45,'Week 1 Roster'!$AK:$AK))</f>
        <v>0.0</v>
      </c>
      <c r="AA45" s="65">
        <f>IF($A45=0,0,SUMIF('Week 1 Roster'!$AZ:$AZ,$B45,'Week 1 Roster'!$AM:$AM))</f>
        <v>0.0</v>
      </c>
      <c r="AB45" s="65">
        <f>IF($A45=0,0,SUMIF('Week 1 Roster'!$AZ:$AZ,$B45,'Week 1 Roster'!$AO:$AO))</f>
        <v>0.0</v>
      </c>
      <c r="AC45" s="66">
        <f>IF($A45=0,0,SUMIF('Week 1 Roster'!$AZ:$AZ,$B45,'Week 1 Roster'!$AP:$AP))</f>
        <v>0.0</v>
      </c>
      <c r="AD45" s="65">
        <f>IF($A45=0,0,SUMIF('Week 1 Roster'!$AZ:$AZ,$B45,'Week 1 Roster'!$AQ:$AQ))</f>
        <v>0.0</v>
      </c>
      <c r="AE45" s="65">
        <f>IF($A45=0,0,SUMIF('Week 1 Roster'!$AZ:$AZ,$B45,'Week 1 Roster'!$AR:$AR))</f>
        <v>0.0</v>
      </c>
      <c r="AF45" s="65">
        <f>IF($A45=0,0,SUMIF('Week 1 Roster'!$AZ:$AZ,$B45,'Week 1 Roster'!$AS:$AS))</f>
        <v>0.0</v>
      </c>
      <c r="AG45" s="65">
        <f t="shared" si="21"/>
        <v>0.0</v>
      </c>
      <c r="AI45" s="65">
        <f>IF($A45=0,0,SUMIF('Week 2 Roster'!$AZ:$AZ,$B45,'Week 2 Roster'!$AE:$AE))</f>
        <v>0.0</v>
      </c>
      <c r="AJ45" s="65">
        <f>IF($A45=0,0,SUMIF('Week 2 Roster'!$AZ:$AZ,$B45,'Week 2 Roster'!$AG:$AG))</f>
        <v>0.0</v>
      </c>
      <c r="AK45" s="65">
        <f>IF($A45=0,0,SUMIF('Week 2 Roster'!$AZ:$AZ,$B45,'Week 2 Roster'!$AI:$AI))</f>
        <v>0.0</v>
      </c>
      <c r="AL45" s="65">
        <f>IF($A45=0,0,SUMIF('Week 2 Roster'!$AZ:$AZ,$B45,'Week 2 Roster'!$AK:$AK))</f>
        <v>0.0</v>
      </c>
      <c r="AM45" s="65">
        <f>IF($A45=0,0,SUMIF('Week 2 Roster'!$AZ:$AZ,$B45,'Week 2 Roster'!$AM:$AM))</f>
        <v>0.0</v>
      </c>
      <c r="AN45" s="65">
        <f>IF($A45=0,0,SUMIF('Week 2 Roster'!$AZ:$AZ,$B45,'Week 2 Roster'!$AO:$AO))</f>
        <v>0.0</v>
      </c>
      <c r="AO45" s="66">
        <f>IF($A45=0,0,SUMIF('Week 2 Roster'!$AZ:$AZ,$B45,'Week 2 Roster'!$AP:$AP))</f>
        <v>0.0</v>
      </c>
      <c r="AP45" s="65">
        <f>IF($A45=0,0,SUMIF('Week 2 Roster'!$AZ:$AZ,$B45,'Week 2 Roster'!$AQ:$AQ))</f>
        <v>0.0</v>
      </c>
      <c r="AQ45" s="65">
        <f>IF($A45=0,0,SUMIF('Week 2 Roster'!$AZ:$AZ,$B45,'Week 2 Roster'!$AR:$AR))</f>
        <v>0.0</v>
      </c>
      <c r="AR45" s="65">
        <f>IF($A45=0,0,SUMIF('Week 2 Roster'!$AZ:$AZ,$B45,'Week 2 Roster'!$AS:$AS))</f>
        <v>0.0</v>
      </c>
      <c r="AS45" s="65">
        <f t="shared" si="22"/>
        <v>0.0</v>
      </c>
      <c r="AT45" s="65"/>
      <c r="AU45" s="67" t="str">
        <f>'Week 1 Roster'!A45</f>
        <v/>
      </c>
      <c r="AV45" s="67" t="str">
        <f>'Week 2 Roster'!A45</f>
        <v/>
      </c>
    </row>
    <row r="46" spans="8:8">
      <c r="A46" s="60">
        <v>0.0</v>
      </c>
      <c r="B46" s="61" t="s">
        <v>1022</v>
      </c>
      <c r="C46" s="61" t="str">
        <f>IF($A46=0,"",VLOOKUP($B46,Employees!$A:$G,2,FALSE))</f>
        <v/>
      </c>
      <c r="D46" s="61" t="str">
        <f>IF($A46=0,"",VLOOKUP($B46,Employees!$A:$G,3,FALSE))</f>
        <v/>
      </c>
      <c r="E46" s="62" t="str">
        <f>IF($A46=0,"",VLOOKUP($B46,Employees!$A:$G,5,FALSE))</f>
        <v/>
      </c>
      <c r="F46" s="63" t="str">
        <f>IF($E46="","",ROUNDDOWN(YEARFRAC($E46,'Week 1 Roster'!$D$1-1,1),0))</f>
        <v/>
      </c>
      <c r="G46" s="63" t="str">
        <f>IF($E46="","",ROUNDDOWN(YEARFRAC($E46,'Week 1 Roster'!$D$1+14,1),0))</f>
        <v/>
      </c>
      <c r="H46" s="63" t="str">
        <f t="shared" si="9"/>
        <v/>
      </c>
      <c r="I46" s="63" t="str">
        <f>IF($A46=0,"",VLOOKUP($B46,Employees!$A:$G,6,FALSE))</f>
        <v/>
      </c>
      <c r="J46" s="63" t="str">
        <f>IF($A46=0,"",VLOOKUP($B46,Employees!$A:$G,7,FALSE))</f>
        <v/>
      </c>
      <c r="K46" s="64">
        <f t="shared" si="10"/>
        <v>0.0</v>
      </c>
      <c r="L46" s="64">
        <f t="shared" si="11"/>
        <v>0.0</v>
      </c>
      <c r="M46" s="64">
        <f t="shared" si="12"/>
        <v>0.0</v>
      </c>
      <c r="N46" s="64">
        <f t="shared" si="13"/>
        <v>0.0</v>
      </c>
      <c r="O46" s="64">
        <f t="shared" si="14"/>
        <v>0.0</v>
      </c>
      <c r="P46" s="64">
        <f t="shared" si="15"/>
        <v>0.0</v>
      </c>
      <c r="Q46" s="61">
        <f t="shared" si="16"/>
        <v>0.0</v>
      </c>
      <c r="R46" s="64">
        <f t="shared" si="17"/>
        <v>0.0</v>
      </c>
      <c r="S46" s="64">
        <f t="shared" si="18"/>
        <v>0.0</v>
      </c>
      <c r="T46" s="64">
        <f t="shared" si="19"/>
        <v>0.0</v>
      </c>
      <c r="U46" s="64">
        <f t="shared" si="20"/>
        <v>0.0</v>
      </c>
      <c r="W46" s="65">
        <f>IF($A46=0,0,SUMIF('Week 1 Roster'!$AZ:$AZ,$B46,'Week 1 Roster'!$AE:$AE))</f>
        <v>0.0</v>
      </c>
      <c r="X46" s="65">
        <f>IF($A46=0,0,SUMIF('Week 1 Roster'!$AZ:$AZ,$B46,'Week 1 Roster'!$AG:$AG))</f>
        <v>0.0</v>
      </c>
      <c r="Y46" s="65">
        <f>IF($A46=0,0,SUMIF('Week 1 Roster'!$AZ:$AZ,$B46,'Week 1 Roster'!$AI:$AI))</f>
        <v>0.0</v>
      </c>
      <c r="Z46" s="65">
        <f>IF($A46=0,0,SUMIF('Week 1 Roster'!$AZ:$AZ,$B46,'Week 1 Roster'!$AK:$AK))</f>
        <v>0.0</v>
      </c>
      <c r="AA46" s="65">
        <f>IF($A46=0,0,SUMIF('Week 1 Roster'!$AZ:$AZ,$B46,'Week 1 Roster'!$AM:$AM))</f>
        <v>0.0</v>
      </c>
      <c r="AB46" s="65">
        <f>IF($A46=0,0,SUMIF('Week 1 Roster'!$AZ:$AZ,$B46,'Week 1 Roster'!$AO:$AO))</f>
        <v>0.0</v>
      </c>
      <c r="AC46" s="66">
        <f>IF($A46=0,0,SUMIF('Week 1 Roster'!$AZ:$AZ,$B46,'Week 1 Roster'!$AP:$AP))</f>
        <v>0.0</v>
      </c>
      <c r="AD46" s="65">
        <f>IF($A46=0,0,SUMIF('Week 1 Roster'!$AZ:$AZ,$B46,'Week 1 Roster'!$AQ:$AQ))</f>
        <v>0.0</v>
      </c>
      <c r="AE46" s="65">
        <f>IF($A46=0,0,SUMIF('Week 1 Roster'!$AZ:$AZ,$B46,'Week 1 Roster'!$AR:$AR))</f>
        <v>0.0</v>
      </c>
      <c r="AF46" s="65">
        <f>IF($A46=0,0,SUMIF('Week 1 Roster'!$AZ:$AZ,$B46,'Week 1 Roster'!$AS:$AS))</f>
        <v>0.0</v>
      </c>
      <c r="AG46" s="65">
        <f t="shared" si="21"/>
        <v>0.0</v>
      </c>
      <c r="AI46" s="65">
        <f>IF($A46=0,0,SUMIF('Week 2 Roster'!$AZ:$AZ,$B46,'Week 2 Roster'!$AE:$AE))</f>
        <v>0.0</v>
      </c>
      <c r="AJ46" s="65">
        <f>IF($A46=0,0,SUMIF('Week 2 Roster'!$AZ:$AZ,$B46,'Week 2 Roster'!$AG:$AG))</f>
        <v>0.0</v>
      </c>
      <c r="AK46" s="65">
        <f>IF($A46=0,0,SUMIF('Week 2 Roster'!$AZ:$AZ,$B46,'Week 2 Roster'!$AI:$AI))</f>
        <v>0.0</v>
      </c>
      <c r="AL46" s="65">
        <f>IF($A46=0,0,SUMIF('Week 2 Roster'!$AZ:$AZ,$B46,'Week 2 Roster'!$AK:$AK))</f>
        <v>0.0</v>
      </c>
      <c r="AM46" s="65">
        <f>IF($A46=0,0,SUMIF('Week 2 Roster'!$AZ:$AZ,$B46,'Week 2 Roster'!$AM:$AM))</f>
        <v>0.0</v>
      </c>
      <c r="AN46" s="65">
        <f>IF($A46=0,0,SUMIF('Week 2 Roster'!$AZ:$AZ,$B46,'Week 2 Roster'!$AO:$AO))</f>
        <v>0.0</v>
      </c>
      <c r="AO46" s="66">
        <f>IF($A46=0,0,SUMIF('Week 2 Roster'!$AZ:$AZ,$B46,'Week 2 Roster'!$AP:$AP))</f>
        <v>0.0</v>
      </c>
      <c r="AP46" s="65">
        <f>IF($A46=0,0,SUMIF('Week 2 Roster'!$AZ:$AZ,$B46,'Week 2 Roster'!$AQ:$AQ))</f>
        <v>0.0</v>
      </c>
      <c r="AQ46" s="65">
        <f>IF($A46=0,0,SUMIF('Week 2 Roster'!$AZ:$AZ,$B46,'Week 2 Roster'!$AR:$AR))</f>
        <v>0.0</v>
      </c>
      <c r="AR46" s="65">
        <f>IF($A46=0,0,SUMIF('Week 2 Roster'!$AZ:$AZ,$B46,'Week 2 Roster'!$AS:$AS))</f>
        <v>0.0</v>
      </c>
      <c r="AS46" s="65">
        <f t="shared" si="22"/>
        <v>0.0</v>
      </c>
      <c r="AT46" s="65"/>
      <c r="AU46" s="67" t="str">
        <f>'Week 1 Roster'!A46</f>
        <v/>
      </c>
      <c r="AV46" s="67" t="str">
        <f>'Week 2 Roster'!A46</f>
        <v/>
      </c>
    </row>
    <row r="47" spans="8:8">
      <c r="A47" s="60">
        <v>0.0</v>
      </c>
      <c r="B47" s="61" t="s">
        <v>1022</v>
      </c>
      <c r="C47" s="61" t="str">
        <f>IF($A47=0,"",VLOOKUP($B47,Employees!$A:$G,2,FALSE))</f>
        <v/>
      </c>
      <c r="D47" s="61" t="str">
        <f>IF($A47=0,"",VLOOKUP($B47,Employees!$A:$G,3,FALSE))</f>
        <v/>
      </c>
      <c r="E47" s="62" t="str">
        <f>IF($A47=0,"",VLOOKUP($B47,Employees!$A:$G,5,FALSE))</f>
        <v/>
      </c>
      <c r="F47" s="63" t="str">
        <f>IF($E47="","",ROUNDDOWN(YEARFRAC($E47,'Week 1 Roster'!$D$1-1,1),0))</f>
        <v/>
      </c>
      <c r="G47" s="63" t="str">
        <f>IF($E47="","",ROUNDDOWN(YEARFRAC($E47,'Week 1 Roster'!$D$1+14,1),0))</f>
        <v/>
      </c>
      <c r="H47" s="63" t="str">
        <f t="shared" si="9"/>
        <v/>
      </c>
      <c r="I47" s="63" t="str">
        <f>IF($A47=0,"",VLOOKUP($B47,Employees!$A:$G,6,FALSE))</f>
        <v/>
      </c>
      <c r="J47" s="63" t="str">
        <f>IF($A47=0,"",VLOOKUP($B47,Employees!$A:$G,7,FALSE))</f>
        <v/>
      </c>
      <c r="K47" s="64">
        <f t="shared" si="10"/>
        <v>0.0</v>
      </c>
      <c r="L47" s="64">
        <f t="shared" si="11"/>
        <v>0.0</v>
      </c>
      <c r="M47" s="64">
        <f t="shared" si="12"/>
        <v>0.0</v>
      </c>
      <c r="N47" s="64">
        <f t="shared" si="13"/>
        <v>0.0</v>
      </c>
      <c r="O47" s="64">
        <f t="shared" si="14"/>
        <v>0.0</v>
      </c>
      <c r="P47" s="64">
        <f t="shared" si="15"/>
        <v>0.0</v>
      </c>
      <c r="Q47" s="61">
        <f t="shared" si="16"/>
        <v>0.0</v>
      </c>
      <c r="R47" s="64">
        <f t="shared" si="17"/>
        <v>0.0</v>
      </c>
      <c r="S47" s="64">
        <f t="shared" si="18"/>
        <v>0.0</v>
      </c>
      <c r="T47" s="64">
        <f t="shared" si="19"/>
        <v>0.0</v>
      </c>
      <c r="U47" s="64">
        <f t="shared" si="20"/>
        <v>0.0</v>
      </c>
      <c r="W47" s="65">
        <f>IF($A47=0,0,SUMIF('Week 1 Roster'!$AZ:$AZ,$B47,'Week 1 Roster'!$AE:$AE))</f>
        <v>0.0</v>
      </c>
      <c r="X47" s="65">
        <f>IF($A47=0,0,SUMIF('Week 1 Roster'!$AZ:$AZ,$B47,'Week 1 Roster'!$AG:$AG))</f>
        <v>0.0</v>
      </c>
      <c r="Y47" s="65">
        <f>IF($A47=0,0,SUMIF('Week 1 Roster'!$AZ:$AZ,$B47,'Week 1 Roster'!$AI:$AI))</f>
        <v>0.0</v>
      </c>
      <c r="Z47" s="65">
        <f>IF($A47=0,0,SUMIF('Week 1 Roster'!$AZ:$AZ,$B47,'Week 1 Roster'!$AK:$AK))</f>
        <v>0.0</v>
      </c>
      <c r="AA47" s="65">
        <f>IF($A47=0,0,SUMIF('Week 1 Roster'!$AZ:$AZ,$B47,'Week 1 Roster'!$AM:$AM))</f>
        <v>0.0</v>
      </c>
      <c r="AB47" s="65">
        <f>IF($A47=0,0,SUMIF('Week 1 Roster'!$AZ:$AZ,$B47,'Week 1 Roster'!$AO:$AO))</f>
        <v>0.0</v>
      </c>
      <c r="AC47" s="66">
        <f>IF($A47=0,0,SUMIF('Week 1 Roster'!$AZ:$AZ,$B47,'Week 1 Roster'!$AP:$AP))</f>
        <v>0.0</v>
      </c>
      <c r="AD47" s="65">
        <f>IF($A47=0,0,SUMIF('Week 1 Roster'!$AZ:$AZ,$B47,'Week 1 Roster'!$AQ:$AQ))</f>
        <v>0.0</v>
      </c>
      <c r="AE47" s="65">
        <f>IF($A47=0,0,SUMIF('Week 1 Roster'!$AZ:$AZ,$B47,'Week 1 Roster'!$AR:$AR))</f>
        <v>0.0</v>
      </c>
      <c r="AF47" s="65">
        <f>IF($A47=0,0,SUMIF('Week 1 Roster'!$AZ:$AZ,$B47,'Week 1 Roster'!$AS:$AS))</f>
        <v>0.0</v>
      </c>
      <c r="AG47" s="65">
        <f t="shared" si="21"/>
        <v>0.0</v>
      </c>
      <c r="AI47" s="65">
        <f>IF($A47=0,0,SUMIF('Week 2 Roster'!$AZ:$AZ,$B47,'Week 2 Roster'!$AE:$AE))</f>
        <v>0.0</v>
      </c>
      <c r="AJ47" s="65">
        <f>IF($A47=0,0,SUMIF('Week 2 Roster'!$AZ:$AZ,$B47,'Week 2 Roster'!$AG:$AG))</f>
        <v>0.0</v>
      </c>
      <c r="AK47" s="65">
        <f>IF($A47=0,0,SUMIF('Week 2 Roster'!$AZ:$AZ,$B47,'Week 2 Roster'!$AI:$AI))</f>
        <v>0.0</v>
      </c>
      <c r="AL47" s="65">
        <f>IF($A47=0,0,SUMIF('Week 2 Roster'!$AZ:$AZ,$B47,'Week 2 Roster'!$AK:$AK))</f>
        <v>0.0</v>
      </c>
      <c r="AM47" s="65">
        <f>IF($A47=0,0,SUMIF('Week 2 Roster'!$AZ:$AZ,$B47,'Week 2 Roster'!$AM:$AM))</f>
        <v>0.0</v>
      </c>
      <c r="AN47" s="65">
        <f>IF($A47=0,0,SUMIF('Week 2 Roster'!$AZ:$AZ,$B47,'Week 2 Roster'!$AO:$AO))</f>
        <v>0.0</v>
      </c>
      <c r="AO47" s="66">
        <f>IF($A47=0,0,SUMIF('Week 2 Roster'!$AZ:$AZ,$B47,'Week 2 Roster'!$AP:$AP))</f>
        <v>0.0</v>
      </c>
      <c r="AP47" s="65">
        <f>IF($A47=0,0,SUMIF('Week 2 Roster'!$AZ:$AZ,$B47,'Week 2 Roster'!$AQ:$AQ))</f>
        <v>0.0</v>
      </c>
      <c r="AQ47" s="65">
        <f>IF($A47=0,0,SUMIF('Week 2 Roster'!$AZ:$AZ,$B47,'Week 2 Roster'!$AR:$AR))</f>
        <v>0.0</v>
      </c>
      <c r="AR47" s="65">
        <f>IF($A47=0,0,SUMIF('Week 2 Roster'!$AZ:$AZ,$B47,'Week 2 Roster'!$AS:$AS))</f>
        <v>0.0</v>
      </c>
      <c r="AS47" s="65">
        <f t="shared" si="22"/>
        <v>0.0</v>
      </c>
      <c r="AT47" s="65"/>
      <c r="AU47" s="67" t="str">
        <f>'Week 1 Roster'!A47</f>
        <v/>
      </c>
      <c r="AV47" s="67" t="str">
        <f>'Week 2 Roster'!A47</f>
        <v/>
      </c>
    </row>
    <row r="48" spans="8:8">
      <c r="A48" s="60">
        <v>0.0</v>
      </c>
      <c r="B48" s="61" t="s">
        <v>1022</v>
      </c>
      <c r="C48" s="61" t="str">
        <f>IF($A48=0,"",VLOOKUP($B48,Employees!$A:$G,2,FALSE))</f>
        <v/>
      </c>
      <c r="D48" s="61" t="str">
        <f>IF($A48=0,"",VLOOKUP($B48,Employees!$A:$G,3,FALSE))</f>
        <v/>
      </c>
      <c r="E48" s="62" t="str">
        <f>IF($A48=0,"",VLOOKUP($B48,Employees!$A:$G,5,FALSE))</f>
        <v/>
      </c>
      <c r="F48" s="63" t="str">
        <f>IF($E48="","",ROUNDDOWN(YEARFRAC($E48,'Week 1 Roster'!$D$1-1,1),0))</f>
        <v/>
      </c>
      <c r="G48" s="63" t="str">
        <f>IF($E48="","",ROUNDDOWN(YEARFRAC($E48,'Week 1 Roster'!$D$1+14,1),0))</f>
        <v/>
      </c>
      <c r="H48" s="63" t="str">
        <f t="shared" si="9"/>
        <v/>
      </c>
      <c r="I48" s="63" t="str">
        <f>IF($A48=0,"",VLOOKUP($B48,Employees!$A:$G,6,FALSE))</f>
        <v/>
      </c>
      <c r="J48" s="63" t="str">
        <f>IF($A48=0,"",VLOOKUP($B48,Employees!$A:$G,7,FALSE))</f>
        <v/>
      </c>
      <c r="K48" s="64">
        <f t="shared" si="10"/>
        <v>0.0</v>
      </c>
      <c r="L48" s="64">
        <f t="shared" si="11"/>
        <v>0.0</v>
      </c>
      <c r="M48" s="64">
        <f t="shared" si="12"/>
        <v>0.0</v>
      </c>
      <c r="N48" s="64">
        <f t="shared" si="13"/>
        <v>0.0</v>
      </c>
      <c r="O48" s="64">
        <f t="shared" si="14"/>
        <v>0.0</v>
      </c>
      <c r="P48" s="64">
        <f t="shared" si="15"/>
        <v>0.0</v>
      </c>
      <c r="Q48" s="61">
        <f t="shared" si="16"/>
        <v>0.0</v>
      </c>
      <c r="R48" s="64">
        <f t="shared" si="17"/>
        <v>0.0</v>
      </c>
      <c r="S48" s="64">
        <f t="shared" si="18"/>
        <v>0.0</v>
      </c>
      <c r="T48" s="64">
        <f t="shared" si="19"/>
        <v>0.0</v>
      </c>
      <c r="U48" s="64">
        <f t="shared" si="20"/>
        <v>0.0</v>
      </c>
      <c r="W48" s="65">
        <f>IF($A48=0,0,SUMIF('Week 1 Roster'!$AZ:$AZ,$B48,'Week 1 Roster'!$AE:$AE))</f>
        <v>0.0</v>
      </c>
      <c r="X48" s="65">
        <f>IF($A48=0,0,SUMIF('Week 1 Roster'!$AZ:$AZ,$B48,'Week 1 Roster'!$AG:$AG))</f>
        <v>0.0</v>
      </c>
      <c r="Y48" s="65">
        <f>IF($A48=0,0,SUMIF('Week 1 Roster'!$AZ:$AZ,$B48,'Week 1 Roster'!$AI:$AI))</f>
        <v>0.0</v>
      </c>
      <c r="Z48" s="65">
        <f>IF($A48=0,0,SUMIF('Week 1 Roster'!$AZ:$AZ,$B48,'Week 1 Roster'!$AK:$AK))</f>
        <v>0.0</v>
      </c>
      <c r="AA48" s="65">
        <f>IF($A48=0,0,SUMIF('Week 1 Roster'!$AZ:$AZ,$B48,'Week 1 Roster'!$AM:$AM))</f>
        <v>0.0</v>
      </c>
      <c r="AB48" s="65">
        <f>IF($A48=0,0,SUMIF('Week 1 Roster'!$AZ:$AZ,$B48,'Week 1 Roster'!$AO:$AO))</f>
        <v>0.0</v>
      </c>
      <c r="AC48" s="66">
        <f>IF($A48=0,0,SUMIF('Week 1 Roster'!$AZ:$AZ,$B48,'Week 1 Roster'!$AP:$AP))</f>
        <v>0.0</v>
      </c>
      <c r="AD48" s="65">
        <f>IF($A48=0,0,SUMIF('Week 1 Roster'!$AZ:$AZ,$B48,'Week 1 Roster'!$AQ:$AQ))</f>
        <v>0.0</v>
      </c>
      <c r="AE48" s="65">
        <f>IF($A48=0,0,SUMIF('Week 1 Roster'!$AZ:$AZ,$B48,'Week 1 Roster'!$AR:$AR))</f>
        <v>0.0</v>
      </c>
      <c r="AF48" s="65">
        <f>IF($A48=0,0,SUMIF('Week 1 Roster'!$AZ:$AZ,$B48,'Week 1 Roster'!$AS:$AS))</f>
        <v>0.0</v>
      </c>
      <c r="AG48" s="65">
        <f t="shared" si="21"/>
        <v>0.0</v>
      </c>
      <c r="AI48" s="65">
        <f>IF($A48=0,0,SUMIF('Week 2 Roster'!$AZ:$AZ,$B48,'Week 2 Roster'!$AE:$AE))</f>
        <v>0.0</v>
      </c>
      <c r="AJ48" s="65">
        <f>IF($A48=0,0,SUMIF('Week 2 Roster'!$AZ:$AZ,$B48,'Week 2 Roster'!$AG:$AG))</f>
        <v>0.0</v>
      </c>
      <c r="AK48" s="65">
        <f>IF($A48=0,0,SUMIF('Week 2 Roster'!$AZ:$AZ,$B48,'Week 2 Roster'!$AI:$AI))</f>
        <v>0.0</v>
      </c>
      <c r="AL48" s="65">
        <f>IF($A48=0,0,SUMIF('Week 2 Roster'!$AZ:$AZ,$B48,'Week 2 Roster'!$AK:$AK))</f>
        <v>0.0</v>
      </c>
      <c r="AM48" s="65">
        <f>IF($A48=0,0,SUMIF('Week 2 Roster'!$AZ:$AZ,$B48,'Week 2 Roster'!$AM:$AM))</f>
        <v>0.0</v>
      </c>
      <c r="AN48" s="65">
        <f>IF($A48=0,0,SUMIF('Week 2 Roster'!$AZ:$AZ,$B48,'Week 2 Roster'!$AO:$AO))</f>
        <v>0.0</v>
      </c>
      <c r="AO48" s="66">
        <f>IF($A48=0,0,SUMIF('Week 2 Roster'!$AZ:$AZ,$B48,'Week 2 Roster'!$AP:$AP))</f>
        <v>0.0</v>
      </c>
      <c r="AP48" s="65">
        <f>IF($A48=0,0,SUMIF('Week 2 Roster'!$AZ:$AZ,$B48,'Week 2 Roster'!$AQ:$AQ))</f>
        <v>0.0</v>
      </c>
      <c r="AQ48" s="65">
        <f>IF($A48=0,0,SUMIF('Week 2 Roster'!$AZ:$AZ,$B48,'Week 2 Roster'!$AR:$AR))</f>
        <v>0.0</v>
      </c>
      <c r="AR48" s="65">
        <f>IF($A48=0,0,SUMIF('Week 2 Roster'!$AZ:$AZ,$B48,'Week 2 Roster'!$AS:$AS))</f>
        <v>0.0</v>
      </c>
      <c r="AS48" s="65">
        <f t="shared" si="22"/>
        <v>0.0</v>
      </c>
      <c r="AT48" s="65"/>
      <c r="AU48" s="67" t="str">
        <f>'Week 1 Roster'!A48</f>
        <v/>
      </c>
      <c r="AV48" s="67" t="str">
        <f>'Week 2 Roster'!A48</f>
        <v/>
      </c>
    </row>
    <row r="49" spans="8:8">
      <c r="A49" s="60">
        <v>0.0</v>
      </c>
      <c r="B49" s="61" t="s">
        <v>1022</v>
      </c>
      <c r="C49" s="61" t="str">
        <f>IF($A49=0,"",VLOOKUP($B49,Employees!$A:$G,2,FALSE))</f>
        <v/>
      </c>
      <c r="D49" s="61" t="str">
        <f>IF($A49=0,"",VLOOKUP($B49,Employees!$A:$G,3,FALSE))</f>
        <v/>
      </c>
      <c r="E49" s="62" t="str">
        <f>IF($A49=0,"",VLOOKUP($B49,Employees!$A:$G,5,FALSE))</f>
        <v/>
      </c>
      <c r="F49" s="63" t="str">
        <f>IF($E49="","",ROUNDDOWN(YEARFRAC($E49,'Week 1 Roster'!$D$1-1,1),0))</f>
        <v/>
      </c>
      <c r="G49" s="63" t="str">
        <f>IF($E49="","",ROUNDDOWN(YEARFRAC($E49,'Week 1 Roster'!$D$1+14,1),0))</f>
        <v/>
      </c>
      <c r="H49" s="63" t="str">
        <f t="shared" si="9"/>
        <v/>
      </c>
      <c r="I49" s="63" t="str">
        <f>IF($A49=0,"",VLOOKUP($B49,Employees!$A:$G,6,FALSE))</f>
        <v/>
      </c>
      <c r="J49" s="63" t="str">
        <f>IF($A49=0,"",VLOOKUP($B49,Employees!$A:$G,7,FALSE))</f>
        <v/>
      </c>
      <c r="K49" s="64">
        <f t="shared" si="10"/>
        <v>0.0</v>
      </c>
      <c r="L49" s="64">
        <f t="shared" si="11"/>
        <v>0.0</v>
      </c>
      <c r="M49" s="64">
        <f t="shared" si="12"/>
        <v>0.0</v>
      </c>
      <c r="N49" s="64">
        <f t="shared" si="13"/>
        <v>0.0</v>
      </c>
      <c r="O49" s="64">
        <f t="shared" si="14"/>
        <v>0.0</v>
      </c>
      <c r="P49" s="64">
        <f t="shared" si="15"/>
        <v>0.0</v>
      </c>
      <c r="Q49" s="61">
        <f t="shared" si="16"/>
        <v>0.0</v>
      </c>
      <c r="R49" s="64">
        <f t="shared" si="17"/>
        <v>0.0</v>
      </c>
      <c r="S49" s="64">
        <f t="shared" si="18"/>
        <v>0.0</v>
      </c>
      <c r="T49" s="64">
        <f t="shared" si="19"/>
        <v>0.0</v>
      </c>
      <c r="U49" s="64">
        <f t="shared" si="20"/>
        <v>0.0</v>
      </c>
      <c r="W49" s="65">
        <f>IF($A49=0,0,SUMIF('Week 1 Roster'!$AZ:$AZ,$B49,'Week 1 Roster'!$AE:$AE))</f>
        <v>0.0</v>
      </c>
      <c r="X49" s="65">
        <f>IF($A49=0,0,SUMIF('Week 1 Roster'!$AZ:$AZ,$B49,'Week 1 Roster'!$AG:$AG))</f>
        <v>0.0</v>
      </c>
      <c r="Y49" s="65">
        <f>IF($A49=0,0,SUMIF('Week 1 Roster'!$AZ:$AZ,$B49,'Week 1 Roster'!$AI:$AI))</f>
        <v>0.0</v>
      </c>
      <c r="Z49" s="65">
        <f>IF($A49=0,0,SUMIF('Week 1 Roster'!$AZ:$AZ,$B49,'Week 1 Roster'!$AK:$AK))</f>
        <v>0.0</v>
      </c>
      <c r="AA49" s="65">
        <f>IF($A49=0,0,SUMIF('Week 1 Roster'!$AZ:$AZ,$B49,'Week 1 Roster'!$AM:$AM))</f>
        <v>0.0</v>
      </c>
      <c r="AB49" s="65">
        <f>IF($A49=0,0,SUMIF('Week 1 Roster'!$AZ:$AZ,$B49,'Week 1 Roster'!$AO:$AO))</f>
        <v>0.0</v>
      </c>
      <c r="AC49" s="66">
        <f>IF($A49=0,0,SUMIF('Week 1 Roster'!$AZ:$AZ,$B49,'Week 1 Roster'!$AP:$AP))</f>
        <v>0.0</v>
      </c>
      <c r="AD49" s="65">
        <f>IF($A49=0,0,SUMIF('Week 1 Roster'!$AZ:$AZ,$B49,'Week 1 Roster'!$AQ:$AQ))</f>
        <v>0.0</v>
      </c>
      <c r="AE49" s="65">
        <f>IF($A49=0,0,SUMIF('Week 1 Roster'!$AZ:$AZ,$B49,'Week 1 Roster'!$AR:$AR))</f>
        <v>0.0</v>
      </c>
      <c r="AF49" s="65">
        <f>IF($A49=0,0,SUMIF('Week 1 Roster'!$AZ:$AZ,$B49,'Week 1 Roster'!$AS:$AS))</f>
        <v>0.0</v>
      </c>
      <c r="AG49" s="65">
        <f t="shared" si="21"/>
        <v>0.0</v>
      </c>
      <c r="AI49" s="65">
        <f>IF($A49=0,0,SUMIF('Week 2 Roster'!$AZ:$AZ,$B49,'Week 2 Roster'!$AE:$AE))</f>
        <v>0.0</v>
      </c>
      <c r="AJ49" s="65">
        <f>IF($A49=0,0,SUMIF('Week 2 Roster'!$AZ:$AZ,$B49,'Week 2 Roster'!$AG:$AG))</f>
        <v>0.0</v>
      </c>
      <c r="AK49" s="65">
        <f>IF($A49=0,0,SUMIF('Week 2 Roster'!$AZ:$AZ,$B49,'Week 2 Roster'!$AI:$AI))</f>
        <v>0.0</v>
      </c>
      <c r="AL49" s="65">
        <f>IF($A49=0,0,SUMIF('Week 2 Roster'!$AZ:$AZ,$B49,'Week 2 Roster'!$AK:$AK))</f>
        <v>0.0</v>
      </c>
      <c r="AM49" s="65">
        <f>IF($A49=0,0,SUMIF('Week 2 Roster'!$AZ:$AZ,$B49,'Week 2 Roster'!$AM:$AM))</f>
        <v>0.0</v>
      </c>
      <c r="AN49" s="65">
        <f>IF($A49=0,0,SUMIF('Week 2 Roster'!$AZ:$AZ,$B49,'Week 2 Roster'!$AO:$AO))</f>
        <v>0.0</v>
      </c>
      <c r="AO49" s="66">
        <f>IF($A49=0,0,SUMIF('Week 2 Roster'!$AZ:$AZ,$B49,'Week 2 Roster'!$AP:$AP))</f>
        <v>0.0</v>
      </c>
      <c r="AP49" s="65">
        <f>IF($A49=0,0,SUMIF('Week 2 Roster'!$AZ:$AZ,$B49,'Week 2 Roster'!$AQ:$AQ))</f>
        <v>0.0</v>
      </c>
      <c r="AQ49" s="65">
        <f>IF($A49=0,0,SUMIF('Week 2 Roster'!$AZ:$AZ,$B49,'Week 2 Roster'!$AR:$AR))</f>
        <v>0.0</v>
      </c>
      <c r="AR49" s="65">
        <f>IF($A49=0,0,SUMIF('Week 2 Roster'!$AZ:$AZ,$B49,'Week 2 Roster'!$AS:$AS))</f>
        <v>0.0</v>
      </c>
      <c r="AS49" s="65">
        <f t="shared" si="22"/>
        <v>0.0</v>
      </c>
      <c r="AT49" s="65"/>
      <c r="AU49" s="67" t="str">
        <f>'Week 1 Roster'!A49</f>
        <v/>
      </c>
      <c r="AV49" s="67" t="str">
        <f>'Week 2 Roster'!A49</f>
        <v/>
      </c>
    </row>
    <row r="50" spans="8:8">
      <c r="A50" s="60">
        <v>0.0</v>
      </c>
      <c r="B50" s="61" t="s">
        <v>1022</v>
      </c>
      <c r="C50" s="61" t="str">
        <f>IF($A50=0,"",VLOOKUP($B50,Employees!$A:$G,2,FALSE))</f>
        <v/>
      </c>
      <c r="D50" s="61" t="str">
        <f>IF($A50=0,"",VLOOKUP($B50,Employees!$A:$G,3,FALSE))</f>
        <v/>
      </c>
      <c r="E50" s="62" t="str">
        <f>IF($A50=0,"",VLOOKUP($B50,Employees!$A:$G,5,FALSE))</f>
        <v/>
      </c>
      <c r="F50" s="63" t="str">
        <f>IF($E50="","",ROUNDDOWN(YEARFRAC($E50,'Week 1 Roster'!$D$1-1,1),0))</f>
        <v/>
      </c>
      <c r="G50" s="63" t="str">
        <f>IF($E50="","",ROUNDDOWN(YEARFRAC($E50,'Week 1 Roster'!$D$1+14,1),0))</f>
        <v/>
      </c>
      <c r="H50" s="63" t="str">
        <f t="shared" si="9"/>
        <v/>
      </c>
      <c r="I50" s="63" t="str">
        <f>IF($A50=0,"",VLOOKUP($B50,Employees!$A:$G,6,FALSE))</f>
        <v/>
      </c>
      <c r="J50" s="63" t="str">
        <f>IF($A50=0,"",VLOOKUP($B50,Employees!$A:$G,7,FALSE))</f>
        <v/>
      </c>
      <c r="K50" s="64">
        <f t="shared" si="10"/>
        <v>0.0</v>
      </c>
      <c r="L50" s="64">
        <f t="shared" si="11"/>
        <v>0.0</v>
      </c>
      <c r="M50" s="64">
        <f t="shared" si="12"/>
        <v>0.0</v>
      </c>
      <c r="N50" s="64">
        <f t="shared" si="13"/>
        <v>0.0</v>
      </c>
      <c r="O50" s="64">
        <f t="shared" si="14"/>
        <v>0.0</v>
      </c>
      <c r="P50" s="64">
        <f t="shared" si="15"/>
        <v>0.0</v>
      </c>
      <c r="Q50" s="61">
        <f t="shared" si="16"/>
        <v>0.0</v>
      </c>
      <c r="R50" s="64">
        <f t="shared" si="17"/>
        <v>0.0</v>
      </c>
      <c r="S50" s="64">
        <f t="shared" si="18"/>
        <v>0.0</v>
      </c>
      <c r="T50" s="64">
        <f t="shared" si="19"/>
        <v>0.0</v>
      </c>
      <c r="U50" s="64">
        <f t="shared" si="20"/>
        <v>0.0</v>
      </c>
      <c r="W50" s="65">
        <f>IF($A50=0,0,SUMIF('Week 1 Roster'!$AZ:$AZ,$B50,'Week 1 Roster'!$AE:$AE))</f>
        <v>0.0</v>
      </c>
      <c r="X50" s="65">
        <f>IF($A50=0,0,SUMIF('Week 1 Roster'!$AZ:$AZ,$B50,'Week 1 Roster'!$AG:$AG))</f>
        <v>0.0</v>
      </c>
      <c r="Y50" s="65">
        <f>IF($A50=0,0,SUMIF('Week 1 Roster'!$AZ:$AZ,$B50,'Week 1 Roster'!$AI:$AI))</f>
        <v>0.0</v>
      </c>
      <c r="Z50" s="65">
        <f>IF($A50=0,0,SUMIF('Week 1 Roster'!$AZ:$AZ,$B50,'Week 1 Roster'!$AK:$AK))</f>
        <v>0.0</v>
      </c>
      <c r="AA50" s="65">
        <f>IF($A50=0,0,SUMIF('Week 1 Roster'!$AZ:$AZ,$B50,'Week 1 Roster'!$AM:$AM))</f>
        <v>0.0</v>
      </c>
      <c r="AB50" s="65">
        <f>IF($A50=0,0,SUMIF('Week 1 Roster'!$AZ:$AZ,$B50,'Week 1 Roster'!$AO:$AO))</f>
        <v>0.0</v>
      </c>
      <c r="AC50" s="66">
        <f>IF($A50=0,0,SUMIF('Week 1 Roster'!$AZ:$AZ,$B50,'Week 1 Roster'!$AP:$AP))</f>
        <v>0.0</v>
      </c>
      <c r="AD50" s="65">
        <f>IF($A50=0,0,SUMIF('Week 1 Roster'!$AZ:$AZ,$B50,'Week 1 Roster'!$AQ:$AQ))</f>
        <v>0.0</v>
      </c>
      <c r="AE50" s="65">
        <f>IF($A50=0,0,SUMIF('Week 1 Roster'!$AZ:$AZ,$B50,'Week 1 Roster'!$AR:$AR))</f>
        <v>0.0</v>
      </c>
      <c r="AF50" s="65">
        <f>IF($A50=0,0,SUMIF('Week 1 Roster'!$AZ:$AZ,$B50,'Week 1 Roster'!$AS:$AS))</f>
        <v>0.0</v>
      </c>
      <c r="AG50" s="65">
        <f t="shared" si="21"/>
        <v>0.0</v>
      </c>
      <c r="AI50" s="65">
        <f>IF($A50=0,0,SUMIF('Week 2 Roster'!$AZ:$AZ,$B50,'Week 2 Roster'!$AE:$AE))</f>
        <v>0.0</v>
      </c>
      <c r="AJ50" s="65">
        <f>IF($A50=0,0,SUMIF('Week 2 Roster'!$AZ:$AZ,$B50,'Week 2 Roster'!$AG:$AG))</f>
        <v>0.0</v>
      </c>
      <c r="AK50" s="65">
        <f>IF($A50=0,0,SUMIF('Week 2 Roster'!$AZ:$AZ,$B50,'Week 2 Roster'!$AI:$AI))</f>
        <v>0.0</v>
      </c>
      <c r="AL50" s="65">
        <f>IF($A50=0,0,SUMIF('Week 2 Roster'!$AZ:$AZ,$B50,'Week 2 Roster'!$AK:$AK))</f>
        <v>0.0</v>
      </c>
      <c r="AM50" s="65">
        <f>IF($A50=0,0,SUMIF('Week 2 Roster'!$AZ:$AZ,$B50,'Week 2 Roster'!$AM:$AM))</f>
        <v>0.0</v>
      </c>
      <c r="AN50" s="65">
        <f>IF($A50=0,0,SUMIF('Week 2 Roster'!$AZ:$AZ,$B50,'Week 2 Roster'!$AO:$AO))</f>
        <v>0.0</v>
      </c>
      <c r="AO50" s="66">
        <f>IF($A50=0,0,SUMIF('Week 2 Roster'!$AZ:$AZ,$B50,'Week 2 Roster'!$AP:$AP))</f>
        <v>0.0</v>
      </c>
      <c r="AP50" s="65">
        <f>IF($A50=0,0,SUMIF('Week 2 Roster'!$AZ:$AZ,$B50,'Week 2 Roster'!$AQ:$AQ))</f>
        <v>0.0</v>
      </c>
      <c r="AQ50" s="65">
        <f>IF($A50=0,0,SUMIF('Week 2 Roster'!$AZ:$AZ,$B50,'Week 2 Roster'!$AR:$AR))</f>
        <v>0.0</v>
      </c>
      <c r="AR50" s="65">
        <f>IF($A50=0,0,SUMIF('Week 2 Roster'!$AZ:$AZ,$B50,'Week 2 Roster'!$AS:$AS))</f>
        <v>0.0</v>
      </c>
      <c r="AS50" s="65">
        <f t="shared" si="22"/>
        <v>0.0</v>
      </c>
      <c r="AT50" s="65"/>
      <c r="AU50" s="67" t="str">
        <f>'Week 1 Roster'!A50</f>
        <v/>
      </c>
      <c r="AV50" s="67" t="str">
        <f>'Week 2 Roster'!A50</f>
        <v/>
      </c>
    </row>
    <row r="51" spans="8:8">
      <c r="A51" s="60">
        <v>0.0</v>
      </c>
      <c r="B51" s="61" t="s">
        <v>1022</v>
      </c>
      <c r="C51" s="61" t="str">
        <f>IF($A51=0,"",VLOOKUP($B51,Employees!$A:$G,2,FALSE))</f>
        <v/>
      </c>
      <c r="D51" s="61" t="str">
        <f>IF($A51=0,"",VLOOKUP($B51,Employees!$A:$G,3,FALSE))</f>
        <v/>
      </c>
      <c r="E51" s="62" t="str">
        <f>IF($A51=0,"",VLOOKUP($B51,Employees!$A:$G,5,FALSE))</f>
        <v/>
      </c>
      <c r="F51" s="63" t="str">
        <f>IF($E51="","",ROUNDDOWN(YEARFRAC($E51,'Week 1 Roster'!$D$1-1,1),0))</f>
        <v/>
      </c>
      <c r="G51" s="63" t="str">
        <f>IF($E51="","",ROUNDDOWN(YEARFRAC($E51,'Week 1 Roster'!$D$1+14,1),0))</f>
        <v/>
      </c>
      <c r="H51" s="63" t="str">
        <f t="shared" si="9"/>
        <v/>
      </c>
      <c r="I51" s="63" t="str">
        <f>IF($A51=0,"",VLOOKUP($B51,Employees!$A:$G,6,FALSE))</f>
        <v/>
      </c>
      <c r="J51" s="63" t="str">
        <f>IF($A51=0,"",VLOOKUP($B51,Employees!$A:$G,7,FALSE))</f>
        <v/>
      </c>
      <c r="K51" s="64">
        <f t="shared" si="10"/>
        <v>0.0</v>
      </c>
      <c r="L51" s="64">
        <f t="shared" si="11"/>
        <v>0.0</v>
      </c>
      <c r="M51" s="64">
        <f t="shared" si="12"/>
        <v>0.0</v>
      </c>
      <c r="N51" s="64">
        <f t="shared" si="13"/>
        <v>0.0</v>
      </c>
      <c r="O51" s="64">
        <f t="shared" si="14"/>
        <v>0.0</v>
      </c>
      <c r="P51" s="64">
        <f t="shared" si="15"/>
        <v>0.0</v>
      </c>
      <c r="Q51" s="61">
        <f t="shared" si="16"/>
        <v>0.0</v>
      </c>
      <c r="R51" s="64">
        <f t="shared" si="17"/>
        <v>0.0</v>
      </c>
      <c r="S51" s="64">
        <f t="shared" si="18"/>
        <v>0.0</v>
      </c>
      <c r="T51" s="64">
        <f t="shared" si="19"/>
        <v>0.0</v>
      </c>
      <c r="U51" s="64">
        <f t="shared" si="20"/>
        <v>0.0</v>
      </c>
      <c r="W51" s="65">
        <f>IF($A51=0,0,SUMIF('Week 1 Roster'!$AZ:$AZ,$B51,'Week 1 Roster'!$AE:$AE))</f>
        <v>0.0</v>
      </c>
      <c r="X51" s="65">
        <f>IF($A51=0,0,SUMIF('Week 1 Roster'!$AZ:$AZ,$B51,'Week 1 Roster'!$AG:$AG))</f>
        <v>0.0</v>
      </c>
      <c r="Y51" s="65">
        <f>IF($A51=0,0,SUMIF('Week 1 Roster'!$AZ:$AZ,$B51,'Week 1 Roster'!$AI:$AI))</f>
        <v>0.0</v>
      </c>
      <c r="Z51" s="65">
        <f>IF($A51=0,0,SUMIF('Week 1 Roster'!$AZ:$AZ,$B51,'Week 1 Roster'!$AK:$AK))</f>
        <v>0.0</v>
      </c>
      <c r="AA51" s="65">
        <f>IF($A51=0,0,SUMIF('Week 1 Roster'!$AZ:$AZ,$B51,'Week 1 Roster'!$AM:$AM))</f>
        <v>0.0</v>
      </c>
      <c r="AB51" s="65">
        <f>IF($A51=0,0,SUMIF('Week 1 Roster'!$AZ:$AZ,$B51,'Week 1 Roster'!$AO:$AO))</f>
        <v>0.0</v>
      </c>
      <c r="AC51" s="66">
        <f>IF($A51=0,0,SUMIF('Week 1 Roster'!$AZ:$AZ,$B51,'Week 1 Roster'!$AP:$AP))</f>
        <v>0.0</v>
      </c>
      <c r="AD51" s="65">
        <f>IF($A51=0,0,SUMIF('Week 1 Roster'!$AZ:$AZ,$B51,'Week 1 Roster'!$AQ:$AQ))</f>
        <v>0.0</v>
      </c>
      <c r="AE51" s="65">
        <f>IF($A51=0,0,SUMIF('Week 1 Roster'!$AZ:$AZ,$B51,'Week 1 Roster'!$AR:$AR))</f>
        <v>0.0</v>
      </c>
      <c r="AF51" s="65">
        <f>IF($A51=0,0,SUMIF('Week 1 Roster'!$AZ:$AZ,$B51,'Week 1 Roster'!$AS:$AS))</f>
        <v>0.0</v>
      </c>
      <c r="AG51" s="65">
        <f t="shared" si="21"/>
        <v>0.0</v>
      </c>
      <c r="AI51" s="65">
        <f>IF($A51=0,0,SUMIF('Week 2 Roster'!$AZ:$AZ,$B51,'Week 2 Roster'!$AE:$AE))</f>
        <v>0.0</v>
      </c>
      <c r="AJ51" s="65">
        <f>IF($A51=0,0,SUMIF('Week 2 Roster'!$AZ:$AZ,$B51,'Week 2 Roster'!$AG:$AG))</f>
        <v>0.0</v>
      </c>
      <c r="AK51" s="65">
        <f>IF($A51=0,0,SUMIF('Week 2 Roster'!$AZ:$AZ,$B51,'Week 2 Roster'!$AI:$AI))</f>
        <v>0.0</v>
      </c>
      <c r="AL51" s="65">
        <f>IF($A51=0,0,SUMIF('Week 2 Roster'!$AZ:$AZ,$B51,'Week 2 Roster'!$AK:$AK))</f>
        <v>0.0</v>
      </c>
      <c r="AM51" s="65">
        <f>IF($A51=0,0,SUMIF('Week 2 Roster'!$AZ:$AZ,$B51,'Week 2 Roster'!$AM:$AM))</f>
        <v>0.0</v>
      </c>
      <c r="AN51" s="65">
        <f>IF($A51=0,0,SUMIF('Week 2 Roster'!$AZ:$AZ,$B51,'Week 2 Roster'!$AO:$AO))</f>
        <v>0.0</v>
      </c>
      <c r="AO51" s="66">
        <f>IF($A51=0,0,SUMIF('Week 2 Roster'!$AZ:$AZ,$B51,'Week 2 Roster'!$AP:$AP))</f>
        <v>0.0</v>
      </c>
      <c r="AP51" s="65">
        <f>IF($A51=0,0,SUMIF('Week 2 Roster'!$AZ:$AZ,$B51,'Week 2 Roster'!$AQ:$AQ))</f>
        <v>0.0</v>
      </c>
      <c r="AQ51" s="65">
        <f>IF($A51=0,0,SUMIF('Week 2 Roster'!$AZ:$AZ,$B51,'Week 2 Roster'!$AR:$AR))</f>
        <v>0.0</v>
      </c>
      <c r="AR51" s="65">
        <f>IF($A51=0,0,SUMIF('Week 2 Roster'!$AZ:$AZ,$B51,'Week 2 Roster'!$AS:$AS))</f>
        <v>0.0</v>
      </c>
      <c r="AS51" s="65">
        <f t="shared" si="22"/>
        <v>0.0</v>
      </c>
      <c r="AT51" s="65"/>
      <c r="AU51" s="67" t="str">
        <f>'Week 1 Roster'!A51</f>
        <v/>
      </c>
      <c r="AV51" s="67" t="str">
        <f>'Week 2 Roster'!A51</f>
        <v/>
      </c>
    </row>
    <row r="52" spans="8:8">
      <c r="A52" s="60">
        <v>0.0</v>
      </c>
      <c r="B52" s="61" t="s">
        <v>1022</v>
      </c>
      <c r="C52" s="61" t="str">
        <f>IF($A52=0,"",VLOOKUP($B52,Employees!$A:$G,2,FALSE))</f>
        <v/>
      </c>
      <c r="D52" s="61" t="str">
        <f>IF($A52=0,"",VLOOKUP($B52,Employees!$A:$G,3,FALSE))</f>
        <v/>
      </c>
      <c r="E52" s="62" t="str">
        <f>IF($A52=0,"",VLOOKUP($B52,Employees!$A:$G,5,FALSE))</f>
        <v/>
      </c>
      <c r="F52" s="63" t="str">
        <f>IF($E52="","",ROUNDDOWN(YEARFRAC($E52,'Week 1 Roster'!$D$1-1,1),0))</f>
        <v/>
      </c>
      <c r="G52" s="63" t="str">
        <f>IF($E52="","",ROUNDDOWN(YEARFRAC($E52,'Week 1 Roster'!$D$1+14,1),0))</f>
        <v/>
      </c>
      <c r="H52" s="63" t="str">
        <f t="shared" si="9"/>
        <v/>
      </c>
      <c r="I52" s="63" t="str">
        <f>IF($A52=0,"",VLOOKUP($B52,Employees!$A:$G,6,FALSE))</f>
        <v/>
      </c>
      <c r="J52" s="63" t="str">
        <f>IF($A52=0,"",VLOOKUP($B52,Employees!$A:$G,7,FALSE))</f>
        <v/>
      </c>
      <c r="K52" s="64">
        <f t="shared" si="10"/>
        <v>0.0</v>
      </c>
      <c r="L52" s="64">
        <f t="shared" si="11"/>
        <v>0.0</v>
      </c>
      <c r="M52" s="64">
        <f t="shared" si="12"/>
        <v>0.0</v>
      </c>
      <c r="N52" s="64">
        <f t="shared" si="13"/>
        <v>0.0</v>
      </c>
      <c r="O52" s="64">
        <f t="shared" si="14"/>
        <v>0.0</v>
      </c>
      <c r="P52" s="64">
        <f t="shared" si="15"/>
        <v>0.0</v>
      </c>
      <c r="Q52" s="61">
        <f t="shared" si="16"/>
        <v>0.0</v>
      </c>
      <c r="R52" s="64">
        <f t="shared" si="17"/>
        <v>0.0</v>
      </c>
      <c r="S52" s="64">
        <f t="shared" si="18"/>
        <v>0.0</v>
      </c>
      <c r="T52" s="64">
        <f t="shared" si="19"/>
        <v>0.0</v>
      </c>
      <c r="U52" s="64">
        <f t="shared" si="20"/>
        <v>0.0</v>
      </c>
      <c r="W52" s="65">
        <f>IF($A52=0,0,SUMIF('Week 1 Roster'!$AZ:$AZ,$B52,'Week 1 Roster'!$AE:$AE))</f>
        <v>0.0</v>
      </c>
      <c r="X52" s="65">
        <f>IF($A52=0,0,SUMIF('Week 1 Roster'!$AZ:$AZ,$B52,'Week 1 Roster'!$AG:$AG))</f>
        <v>0.0</v>
      </c>
      <c r="Y52" s="65">
        <f>IF($A52=0,0,SUMIF('Week 1 Roster'!$AZ:$AZ,$B52,'Week 1 Roster'!$AI:$AI))</f>
        <v>0.0</v>
      </c>
      <c r="Z52" s="65">
        <f>IF($A52=0,0,SUMIF('Week 1 Roster'!$AZ:$AZ,$B52,'Week 1 Roster'!$AK:$AK))</f>
        <v>0.0</v>
      </c>
      <c r="AA52" s="65">
        <f>IF($A52=0,0,SUMIF('Week 1 Roster'!$AZ:$AZ,$B52,'Week 1 Roster'!$AM:$AM))</f>
        <v>0.0</v>
      </c>
      <c r="AB52" s="65">
        <f>IF($A52=0,0,SUMIF('Week 1 Roster'!$AZ:$AZ,$B52,'Week 1 Roster'!$AO:$AO))</f>
        <v>0.0</v>
      </c>
      <c r="AC52" s="66">
        <f>IF($A52=0,0,SUMIF('Week 1 Roster'!$AZ:$AZ,$B52,'Week 1 Roster'!$AP:$AP))</f>
        <v>0.0</v>
      </c>
      <c r="AD52" s="65">
        <f>IF($A52=0,0,SUMIF('Week 1 Roster'!$AZ:$AZ,$B52,'Week 1 Roster'!$AQ:$AQ))</f>
        <v>0.0</v>
      </c>
      <c r="AE52" s="65">
        <f>IF($A52=0,0,SUMIF('Week 1 Roster'!$AZ:$AZ,$B52,'Week 1 Roster'!$AR:$AR))</f>
        <v>0.0</v>
      </c>
      <c r="AF52" s="65">
        <f>IF($A52=0,0,SUMIF('Week 1 Roster'!$AZ:$AZ,$B52,'Week 1 Roster'!$AS:$AS))</f>
        <v>0.0</v>
      </c>
      <c r="AG52" s="65">
        <f t="shared" si="21"/>
        <v>0.0</v>
      </c>
      <c r="AI52" s="65">
        <f>IF($A52=0,0,SUMIF('Week 2 Roster'!$AZ:$AZ,$B52,'Week 2 Roster'!$AE:$AE))</f>
        <v>0.0</v>
      </c>
      <c r="AJ52" s="65">
        <f>IF($A52=0,0,SUMIF('Week 2 Roster'!$AZ:$AZ,$B52,'Week 2 Roster'!$AG:$AG))</f>
        <v>0.0</v>
      </c>
      <c r="AK52" s="65">
        <f>IF($A52=0,0,SUMIF('Week 2 Roster'!$AZ:$AZ,$B52,'Week 2 Roster'!$AI:$AI))</f>
        <v>0.0</v>
      </c>
      <c r="AL52" s="65">
        <f>IF($A52=0,0,SUMIF('Week 2 Roster'!$AZ:$AZ,$B52,'Week 2 Roster'!$AK:$AK))</f>
        <v>0.0</v>
      </c>
      <c r="AM52" s="65">
        <f>IF($A52=0,0,SUMIF('Week 2 Roster'!$AZ:$AZ,$B52,'Week 2 Roster'!$AM:$AM))</f>
        <v>0.0</v>
      </c>
      <c r="AN52" s="65">
        <f>IF($A52=0,0,SUMIF('Week 2 Roster'!$AZ:$AZ,$B52,'Week 2 Roster'!$AO:$AO))</f>
        <v>0.0</v>
      </c>
      <c r="AO52" s="66">
        <f>IF($A52=0,0,SUMIF('Week 2 Roster'!$AZ:$AZ,$B52,'Week 2 Roster'!$AP:$AP))</f>
        <v>0.0</v>
      </c>
      <c r="AP52" s="65">
        <f>IF($A52=0,0,SUMIF('Week 2 Roster'!$AZ:$AZ,$B52,'Week 2 Roster'!$AQ:$AQ))</f>
        <v>0.0</v>
      </c>
      <c r="AQ52" s="65">
        <f>IF($A52=0,0,SUMIF('Week 2 Roster'!$AZ:$AZ,$B52,'Week 2 Roster'!$AR:$AR))</f>
        <v>0.0</v>
      </c>
      <c r="AR52" s="65">
        <f>IF($A52=0,0,SUMIF('Week 2 Roster'!$AZ:$AZ,$B52,'Week 2 Roster'!$AS:$AS))</f>
        <v>0.0</v>
      </c>
      <c r="AS52" s="65">
        <f t="shared" si="22"/>
        <v>0.0</v>
      </c>
      <c r="AT52" s="65"/>
      <c r="AU52" s="67" t="str">
        <f>'Week 1 Roster'!A52</f>
        <v/>
      </c>
      <c r="AV52" s="67" t="str">
        <f>'Week 2 Roster'!A52</f>
        <v/>
      </c>
    </row>
    <row r="53" spans="8:8">
      <c r="A53" s="60">
        <v>0.0</v>
      </c>
      <c r="B53" s="61" t="s">
        <v>1022</v>
      </c>
      <c r="C53" s="61" t="str">
        <f>IF($A53=0,"",VLOOKUP($B53,Employees!$A:$G,2,FALSE))</f>
        <v/>
      </c>
      <c r="D53" s="61" t="str">
        <f>IF($A53=0,"",VLOOKUP($B53,Employees!$A:$G,3,FALSE))</f>
        <v/>
      </c>
      <c r="E53" s="62" t="str">
        <f>IF($A53=0,"",VLOOKUP($B53,Employees!$A:$G,5,FALSE))</f>
        <v/>
      </c>
      <c r="F53" s="63" t="str">
        <f>IF($E53="","",ROUNDDOWN(YEARFRAC($E53,'Week 1 Roster'!$D$1-1,1),0))</f>
        <v/>
      </c>
      <c r="G53" s="63" t="str">
        <f>IF($E53="","",ROUNDDOWN(YEARFRAC($E53,'Week 1 Roster'!$D$1+14,1),0))</f>
        <v/>
      </c>
      <c r="H53" s="63" t="str">
        <f t="shared" si="9"/>
        <v/>
      </c>
      <c r="I53" s="63" t="str">
        <f>IF($A53=0,"",VLOOKUP($B53,Employees!$A:$G,6,FALSE))</f>
        <v/>
      </c>
      <c r="J53" s="63" t="str">
        <f>IF($A53=0,"",VLOOKUP($B53,Employees!$A:$G,7,FALSE))</f>
        <v/>
      </c>
      <c r="K53" s="64">
        <f t="shared" si="10"/>
        <v>0.0</v>
      </c>
      <c r="L53" s="64">
        <f t="shared" si="11"/>
        <v>0.0</v>
      </c>
      <c r="M53" s="64">
        <f t="shared" si="12"/>
        <v>0.0</v>
      </c>
      <c r="N53" s="64">
        <f t="shared" si="13"/>
        <v>0.0</v>
      </c>
      <c r="O53" s="64">
        <f t="shared" si="14"/>
        <v>0.0</v>
      </c>
      <c r="P53" s="64">
        <f t="shared" si="15"/>
        <v>0.0</v>
      </c>
      <c r="Q53" s="61">
        <f t="shared" si="16"/>
        <v>0.0</v>
      </c>
      <c r="R53" s="64">
        <f t="shared" si="17"/>
        <v>0.0</v>
      </c>
      <c r="S53" s="64">
        <f t="shared" si="18"/>
        <v>0.0</v>
      </c>
      <c r="T53" s="64">
        <f t="shared" si="19"/>
        <v>0.0</v>
      </c>
      <c r="U53" s="64">
        <f t="shared" si="20"/>
        <v>0.0</v>
      </c>
      <c r="W53" s="65">
        <f>IF($A53=0,0,SUMIF('Week 1 Roster'!$AZ:$AZ,$B53,'Week 1 Roster'!$AE:$AE))</f>
        <v>0.0</v>
      </c>
      <c r="X53" s="65">
        <f>IF($A53=0,0,SUMIF('Week 1 Roster'!$AZ:$AZ,$B53,'Week 1 Roster'!$AG:$AG))</f>
        <v>0.0</v>
      </c>
      <c r="Y53" s="65">
        <f>IF($A53=0,0,SUMIF('Week 1 Roster'!$AZ:$AZ,$B53,'Week 1 Roster'!$AI:$AI))</f>
        <v>0.0</v>
      </c>
      <c r="Z53" s="65">
        <f>IF($A53=0,0,SUMIF('Week 1 Roster'!$AZ:$AZ,$B53,'Week 1 Roster'!$AK:$AK))</f>
        <v>0.0</v>
      </c>
      <c r="AA53" s="65">
        <f>IF($A53=0,0,SUMIF('Week 1 Roster'!$AZ:$AZ,$B53,'Week 1 Roster'!$AM:$AM))</f>
        <v>0.0</v>
      </c>
      <c r="AB53" s="65">
        <f>IF($A53=0,0,SUMIF('Week 1 Roster'!$AZ:$AZ,$B53,'Week 1 Roster'!$AO:$AO))</f>
        <v>0.0</v>
      </c>
      <c r="AC53" s="66">
        <f>IF($A53=0,0,SUMIF('Week 1 Roster'!$AZ:$AZ,$B53,'Week 1 Roster'!$AP:$AP))</f>
        <v>0.0</v>
      </c>
      <c r="AD53" s="65">
        <f>IF($A53=0,0,SUMIF('Week 1 Roster'!$AZ:$AZ,$B53,'Week 1 Roster'!$AQ:$AQ))</f>
        <v>0.0</v>
      </c>
      <c r="AE53" s="65">
        <f>IF($A53=0,0,SUMIF('Week 1 Roster'!$AZ:$AZ,$B53,'Week 1 Roster'!$AR:$AR))</f>
        <v>0.0</v>
      </c>
      <c r="AF53" s="65">
        <f>IF($A53=0,0,SUMIF('Week 1 Roster'!$AZ:$AZ,$B53,'Week 1 Roster'!$AS:$AS))</f>
        <v>0.0</v>
      </c>
      <c r="AG53" s="65">
        <f t="shared" si="21"/>
        <v>0.0</v>
      </c>
      <c r="AI53" s="65">
        <f>IF($A53=0,0,SUMIF('Week 2 Roster'!$AZ:$AZ,$B53,'Week 2 Roster'!$AE:$AE))</f>
        <v>0.0</v>
      </c>
      <c r="AJ53" s="65">
        <f>IF($A53=0,0,SUMIF('Week 2 Roster'!$AZ:$AZ,$B53,'Week 2 Roster'!$AG:$AG))</f>
        <v>0.0</v>
      </c>
      <c r="AK53" s="65">
        <f>IF($A53=0,0,SUMIF('Week 2 Roster'!$AZ:$AZ,$B53,'Week 2 Roster'!$AI:$AI))</f>
        <v>0.0</v>
      </c>
      <c r="AL53" s="65">
        <f>IF($A53=0,0,SUMIF('Week 2 Roster'!$AZ:$AZ,$B53,'Week 2 Roster'!$AK:$AK))</f>
        <v>0.0</v>
      </c>
      <c r="AM53" s="65">
        <f>IF($A53=0,0,SUMIF('Week 2 Roster'!$AZ:$AZ,$B53,'Week 2 Roster'!$AM:$AM))</f>
        <v>0.0</v>
      </c>
      <c r="AN53" s="65">
        <f>IF($A53=0,0,SUMIF('Week 2 Roster'!$AZ:$AZ,$B53,'Week 2 Roster'!$AO:$AO))</f>
        <v>0.0</v>
      </c>
      <c r="AO53" s="66">
        <f>IF($A53=0,0,SUMIF('Week 2 Roster'!$AZ:$AZ,$B53,'Week 2 Roster'!$AP:$AP))</f>
        <v>0.0</v>
      </c>
      <c r="AP53" s="65">
        <f>IF($A53=0,0,SUMIF('Week 2 Roster'!$AZ:$AZ,$B53,'Week 2 Roster'!$AQ:$AQ))</f>
        <v>0.0</v>
      </c>
      <c r="AQ53" s="65">
        <f>IF($A53=0,0,SUMIF('Week 2 Roster'!$AZ:$AZ,$B53,'Week 2 Roster'!$AR:$AR))</f>
        <v>0.0</v>
      </c>
      <c r="AR53" s="65">
        <f>IF($A53=0,0,SUMIF('Week 2 Roster'!$AZ:$AZ,$B53,'Week 2 Roster'!$AS:$AS))</f>
        <v>0.0</v>
      </c>
      <c r="AS53" s="65">
        <f t="shared" si="22"/>
        <v>0.0</v>
      </c>
      <c r="AT53" s="65"/>
      <c r="AU53" s="67" t="str">
        <f>'Week 1 Roster'!A53</f>
        <v/>
      </c>
      <c r="AV53" s="67" t="str">
        <f>'Week 2 Roster'!A53</f>
        <v/>
      </c>
    </row>
    <row r="54" spans="8:8">
      <c r="A54" s="60">
        <v>0.0</v>
      </c>
      <c r="B54" s="61" t="s">
        <v>1022</v>
      </c>
      <c r="C54" s="61" t="str">
        <f>IF($A54=0,"",VLOOKUP($B54,Employees!$A:$G,2,FALSE))</f>
        <v/>
      </c>
      <c r="D54" s="61" t="str">
        <f>IF($A54=0,"",VLOOKUP($B54,Employees!$A:$G,3,FALSE))</f>
        <v/>
      </c>
      <c r="E54" s="62" t="str">
        <f>IF($A54=0,"",VLOOKUP($B54,Employees!$A:$G,5,FALSE))</f>
        <v/>
      </c>
      <c r="F54" s="63" t="str">
        <f>IF($E54="","",ROUNDDOWN(YEARFRAC($E54,'Week 1 Roster'!$D$1-1,1),0))</f>
        <v/>
      </c>
      <c r="G54" s="63" t="str">
        <f>IF($E54="","",ROUNDDOWN(YEARFRAC($E54,'Week 1 Roster'!$D$1+14,1),0))</f>
        <v/>
      </c>
      <c r="H54" s="63" t="str">
        <f t="shared" si="9"/>
        <v/>
      </c>
      <c r="I54" s="63" t="str">
        <f>IF($A54=0,"",VLOOKUP($B54,Employees!$A:$G,6,FALSE))</f>
        <v/>
      </c>
      <c r="J54" s="63" t="str">
        <f>IF($A54=0,"",VLOOKUP($B54,Employees!$A:$G,7,FALSE))</f>
        <v/>
      </c>
      <c r="K54" s="64">
        <f t="shared" si="10"/>
        <v>0.0</v>
      </c>
      <c r="L54" s="64">
        <f t="shared" si="11"/>
        <v>0.0</v>
      </c>
      <c r="M54" s="64">
        <f t="shared" si="12"/>
        <v>0.0</v>
      </c>
      <c r="N54" s="64">
        <f t="shared" si="13"/>
        <v>0.0</v>
      </c>
      <c r="O54" s="64">
        <f t="shared" si="14"/>
        <v>0.0</v>
      </c>
      <c r="P54" s="64">
        <f t="shared" si="15"/>
        <v>0.0</v>
      </c>
      <c r="Q54" s="61">
        <f t="shared" si="16"/>
        <v>0.0</v>
      </c>
      <c r="R54" s="64">
        <f t="shared" si="17"/>
        <v>0.0</v>
      </c>
      <c r="S54" s="64">
        <f t="shared" si="18"/>
        <v>0.0</v>
      </c>
      <c r="T54" s="64">
        <f t="shared" si="19"/>
        <v>0.0</v>
      </c>
      <c r="U54" s="64">
        <f t="shared" si="20"/>
        <v>0.0</v>
      </c>
      <c r="W54" s="65">
        <f>IF($A54=0,0,SUMIF('Week 1 Roster'!$AZ:$AZ,$B54,'Week 1 Roster'!$AE:$AE))</f>
        <v>0.0</v>
      </c>
      <c r="X54" s="65">
        <f>IF($A54=0,0,SUMIF('Week 1 Roster'!$AZ:$AZ,$B54,'Week 1 Roster'!$AG:$AG))</f>
        <v>0.0</v>
      </c>
      <c r="Y54" s="65">
        <f>IF($A54=0,0,SUMIF('Week 1 Roster'!$AZ:$AZ,$B54,'Week 1 Roster'!$AI:$AI))</f>
        <v>0.0</v>
      </c>
      <c r="Z54" s="65">
        <f>IF($A54=0,0,SUMIF('Week 1 Roster'!$AZ:$AZ,$B54,'Week 1 Roster'!$AK:$AK))</f>
        <v>0.0</v>
      </c>
      <c r="AA54" s="65">
        <f>IF($A54=0,0,SUMIF('Week 1 Roster'!$AZ:$AZ,$B54,'Week 1 Roster'!$AM:$AM))</f>
        <v>0.0</v>
      </c>
      <c r="AB54" s="65">
        <f>IF($A54=0,0,SUMIF('Week 1 Roster'!$AZ:$AZ,$B54,'Week 1 Roster'!$AO:$AO))</f>
        <v>0.0</v>
      </c>
      <c r="AC54" s="66">
        <f>IF($A54=0,0,SUMIF('Week 1 Roster'!$AZ:$AZ,$B54,'Week 1 Roster'!$AP:$AP))</f>
        <v>0.0</v>
      </c>
      <c r="AD54" s="65">
        <f>IF($A54=0,0,SUMIF('Week 1 Roster'!$AZ:$AZ,$B54,'Week 1 Roster'!$AQ:$AQ))</f>
        <v>0.0</v>
      </c>
      <c r="AE54" s="65">
        <f>IF($A54=0,0,SUMIF('Week 1 Roster'!$AZ:$AZ,$B54,'Week 1 Roster'!$AR:$AR))</f>
        <v>0.0</v>
      </c>
      <c r="AF54" s="65">
        <f>IF($A54=0,0,SUMIF('Week 1 Roster'!$AZ:$AZ,$B54,'Week 1 Roster'!$AS:$AS))</f>
        <v>0.0</v>
      </c>
      <c r="AG54" s="65">
        <f t="shared" si="21"/>
        <v>0.0</v>
      </c>
      <c r="AI54" s="65">
        <f>IF($A54=0,0,SUMIF('Week 2 Roster'!$AZ:$AZ,$B54,'Week 2 Roster'!$AE:$AE))</f>
        <v>0.0</v>
      </c>
      <c r="AJ54" s="65">
        <f>IF($A54=0,0,SUMIF('Week 2 Roster'!$AZ:$AZ,$B54,'Week 2 Roster'!$AG:$AG))</f>
        <v>0.0</v>
      </c>
      <c r="AK54" s="65">
        <f>IF($A54=0,0,SUMIF('Week 2 Roster'!$AZ:$AZ,$B54,'Week 2 Roster'!$AI:$AI))</f>
        <v>0.0</v>
      </c>
      <c r="AL54" s="65">
        <f>IF($A54=0,0,SUMIF('Week 2 Roster'!$AZ:$AZ,$B54,'Week 2 Roster'!$AK:$AK))</f>
        <v>0.0</v>
      </c>
      <c r="AM54" s="65">
        <f>IF($A54=0,0,SUMIF('Week 2 Roster'!$AZ:$AZ,$B54,'Week 2 Roster'!$AM:$AM))</f>
        <v>0.0</v>
      </c>
      <c r="AN54" s="65">
        <f>IF($A54=0,0,SUMIF('Week 2 Roster'!$AZ:$AZ,$B54,'Week 2 Roster'!$AO:$AO))</f>
        <v>0.0</v>
      </c>
      <c r="AO54" s="66">
        <f>IF($A54=0,0,SUMIF('Week 2 Roster'!$AZ:$AZ,$B54,'Week 2 Roster'!$AP:$AP))</f>
        <v>0.0</v>
      </c>
      <c r="AP54" s="65">
        <f>IF($A54=0,0,SUMIF('Week 2 Roster'!$AZ:$AZ,$B54,'Week 2 Roster'!$AQ:$AQ))</f>
        <v>0.0</v>
      </c>
      <c r="AQ54" s="65">
        <f>IF($A54=0,0,SUMIF('Week 2 Roster'!$AZ:$AZ,$B54,'Week 2 Roster'!$AR:$AR))</f>
        <v>0.0</v>
      </c>
      <c r="AR54" s="65">
        <f>IF($A54=0,0,SUMIF('Week 2 Roster'!$AZ:$AZ,$B54,'Week 2 Roster'!$AS:$AS))</f>
        <v>0.0</v>
      </c>
      <c r="AS54" s="65">
        <f t="shared" si="22"/>
        <v>0.0</v>
      </c>
      <c r="AT54" s="65"/>
      <c r="AU54" s="67" t="str">
        <f>'Week 1 Roster'!A54</f>
        <v/>
      </c>
      <c r="AV54" s="67" t="str">
        <f>'Week 2 Roster'!A54</f>
        <v/>
      </c>
    </row>
    <row r="55" spans="8:8">
      <c r="A55" s="60">
        <v>0.0</v>
      </c>
      <c r="B55" s="61" t="s">
        <v>1022</v>
      </c>
      <c r="C55" s="61" t="str">
        <f>IF($A55=0,"",VLOOKUP($B55,Employees!$A:$G,2,FALSE))</f>
        <v/>
      </c>
      <c r="D55" s="61" t="str">
        <f>IF($A55=0,"",VLOOKUP($B55,Employees!$A:$G,3,FALSE))</f>
        <v/>
      </c>
      <c r="E55" s="62" t="str">
        <f>IF($A55=0,"",VLOOKUP($B55,Employees!$A:$G,5,FALSE))</f>
        <v/>
      </c>
      <c r="F55" s="63" t="str">
        <f>IF($E55="","",ROUNDDOWN(YEARFRAC($E55,'Week 1 Roster'!$D$1-1,1),0))</f>
        <v/>
      </c>
      <c r="G55" s="63" t="str">
        <f>IF($E55="","",ROUNDDOWN(YEARFRAC($E55,'Week 1 Roster'!$D$1+14,1),0))</f>
        <v/>
      </c>
      <c r="H55" s="63" t="str">
        <f t="shared" si="9"/>
        <v/>
      </c>
      <c r="I55" s="63" t="str">
        <f>IF($A55=0,"",VLOOKUP($B55,Employees!$A:$G,6,FALSE))</f>
        <v/>
      </c>
      <c r="J55" s="63" t="str">
        <f>IF($A55=0,"",VLOOKUP($B55,Employees!$A:$G,7,FALSE))</f>
        <v/>
      </c>
      <c r="K55" s="64">
        <f t="shared" si="10"/>
        <v>0.0</v>
      </c>
      <c r="L55" s="64">
        <f t="shared" si="11"/>
        <v>0.0</v>
      </c>
      <c r="M55" s="64">
        <f t="shared" si="12"/>
        <v>0.0</v>
      </c>
      <c r="N55" s="64">
        <f t="shared" si="13"/>
        <v>0.0</v>
      </c>
      <c r="O55" s="64">
        <f t="shared" si="14"/>
        <v>0.0</v>
      </c>
      <c r="P55" s="64">
        <f t="shared" si="15"/>
        <v>0.0</v>
      </c>
      <c r="Q55" s="61">
        <f t="shared" si="16"/>
        <v>0.0</v>
      </c>
      <c r="R55" s="64">
        <f t="shared" si="17"/>
        <v>0.0</v>
      </c>
      <c r="S55" s="64">
        <f t="shared" si="18"/>
        <v>0.0</v>
      </c>
      <c r="T55" s="64">
        <f t="shared" si="19"/>
        <v>0.0</v>
      </c>
      <c r="U55" s="64">
        <f t="shared" si="20"/>
        <v>0.0</v>
      </c>
      <c r="W55" s="65">
        <f>IF($A55=0,0,SUMIF('Week 1 Roster'!$AZ:$AZ,$B55,'Week 1 Roster'!$AE:$AE))</f>
        <v>0.0</v>
      </c>
      <c r="X55" s="65">
        <f>IF($A55=0,0,SUMIF('Week 1 Roster'!$AZ:$AZ,$B55,'Week 1 Roster'!$AG:$AG))</f>
        <v>0.0</v>
      </c>
      <c r="Y55" s="65">
        <f>IF($A55=0,0,SUMIF('Week 1 Roster'!$AZ:$AZ,$B55,'Week 1 Roster'!$AI:$AI))</f>
        <v>0.0</v>
      </c>
      <c r="Z55" s="65">
        <f>IF($A55=0,0,SUMIF('Week 1 Roster'!$AZ:$AZ,$B55,'Week 1 Roster'!$AK:$AK))</f>
        <v>0.0</v>
      </c>
      <c r="AA55" s="65">
        <f>IF($A55=0,0,SUMIF('Week 1 Roster'!$AZ:$AZ,$B55,'Week 1 Roster'!$AM:$AM))</f>
        <v>0.0</v>
      </c>
      <c r="AB55" s="65">
        <f>IF($A55=0,0,SUMIF('Week 1 Roster'!$AZ:$AZ,$B55,'Week 1 Roster'!$AO:$AO))</f>
        <v>0.0</v>
      </c>
      <c r="AC55" s="66">
        <f>IF($A55=0,0,SUMIF('Week 1 Roster'!$AZ:$AZ,$B55,'Week 1 Roster'!$AP:$AP))</f>
        <v>0.0</v>
      </c>
      <c r="AD55" s="65">
        <f>IF($A55=0,0,SUMIF('Week 1 Roster'!$AZ:$AZ,$B55,'Week 1 Roster'!$AQ:$AQ))</f>
        <v>0.0</v>
      </c>
      <c r="AE55" s="65">
        <f>IF($A55=0,0,SUMIF('Week 1 Roster'!$AZ:$AZ,$B55,'Week 1 Roster'!$AR:$AR))</f>
        <v>0.0</v>
      </c>
      <c r="AF55" s="65">
        <f>IF($A55=0,0,SUMIF('Week 1 Roster'!$AZ:$AZ,$B55,'Week 1 Roster'!$AS:$AS))</f>
        <v>0.0</v>
      </c>
      <c r="AG55" s="65">
        <f t="shared" si="21"/>
        <v>0.0</v>
      </c>
      <c r="AI55" s="65">
        <f>IF($A55=0,0,SUMIF('Week 2 Roster'!$AZ:$AZ,$B55,'Week 2 Roster'!$AE:$AE))</f>
        <v>0.0</v>
      </c>
      <c r="AJ55" s="65">
        <f>IF($A55=0,0,SUMIF('Week 2 Roster'!$AZ:$AZ,$B55,'Week 2 Roster'!$AG:$AG))</f>
        <v>0.0</v>
      </c>
      <c r="AK55" s="65">
        <f>IF($A55=0,0,SUMIF('Week 2 Roster'!$AZ:$AZ,$B55,'Week 2 Roster'!$AI:$AI))</f>
        <v>0.0</v>
      </c>
      <c r="AL55" s="65">
        <f>IF($A55=0,0,SUMIF('Week 2 Roster'!$AZ:$AZ,$B55,'Week 2 Roster'!$AK:$AK))</f>
        <v>0.0</v>
      </c>
      <c r="AM55" s="65">
        <f>IF($A55=0,0,SUMIF('Week 2 Roster'!$AZ:$AZ,$B55,'Week 2 Roster'!$AM:$AM))</f>
        <v>0.0</v>
      </c>
      <c r="AN55" s="65">
        <f>IF($A55=0,0,SUMIF('Week 2 Roster'!$AZ:$AZ,$B55,'Week 2 Roster'!$AO:$AO))</f>
        <v>0.0</v>
      </c>
      <c r="AO55" s="66">
        <f>IF($A55=0,0,SUMIF('Week 2 Roster'!$AZ:$AZ,$B55,'Week 2 Roster'!$AP:$AP))</f>
        <v>0.0</v>
      </c>
      <c r="AP55" s="65">
        <f>IF($A55=0,0,SUMIF('Week 2 Roster'!$AZ:$AZ,$B55,'Week 2 Roster'!$AQ:$AQ))</f>
        <v>0.0</v>
      </c>
      <c r="AQ55" s="65">
        <f>IF($A55=0,0,SUMIF('Week 2 Roster'!$AZ:$AZ,$B55,'Week 2 Roster'!$AR:$AR))</f>
        <v>0.0</v>
      </c>
      <c r="AR55" s="65">
        <f>IF($A55=0,0,SUMIF('Week 2 Roster'!$AZ:$AZ,$B55,'Week 2 Roster'!$AS:$AS))</f>
        <v>0.0</v>
      </c>
      <c r="AS55" s="65">
        <f t="shared" si="22"/>
        <v>0.0</v>
      </c>
      <c r="AT55" s="65"/>
      <c r="AU55" s="67" t="str">
        <f>'Week 1 Roster'!A55</f>
        <v/>
      </c>
      <c r="AV55" s="67" t="str">
        <f>'Week 2 Roster'!A55</f>
        <v/>
      </c>
    </row>
    <row r="56" spans="8:8">
      <c r="A56" s="60">
        <v>0.0</v>
      </c>
      <c r="B56" s="61" t="s">
        <v>1022</v>
      </c>
      <c r="C56" s="61" t="str">
        <f>IF($A56=0,"",VLOOKUP($B56,Employees!$A:$G,2,FALSE))</f>
        <v/>
      </c>
      <c r="D56" s="61" t="str">
        <f>IF($A56=0,"",VLOOKUP($B56,Employees!$A:$G,3,FALSE))</f>
        <v/>
      </c>
      <c r="E56" s="62" t="str">
        <f>IF($A56=0,"",VLOOKUP($B56,Employees!$A:$G,5,FALSE))</f>
        <v/>
      </c>
      <c r="F56" s="63" t="str">
        <f>IF($E56="","",ROUNDDOWN(YEARFRAC($E56,'Week 1 Roster'!$D$1-1,1),0))</f>
        <v/>
      </c>
      <c r="G56" s="63" t="str">
        <f>IF($E56="","",ROUNDDOWN(YEARFRAC($E56,'Week 1 Roster'!$D$1+14,1),0))</f>
        <v/>
      </c>
      <c r="H56" s="63" t="str">
        <f t="shared" si="9"/>
        <v/>
      </c>
      <c r="I56" s="63" t="str">
        <f>IF($A56=0,"",VLOOKUP($B56,Employees!$A:$G,6,FALSE))</f>
        <v/>
      </c>
      <c r="J56" s="63" t="str">
        <f>IF($A56=0,"",VLOOKUP($B56,Employees!$A:$G,7,FALSE))</f>
        <v/>
      </c>
      <c r="K56" s="64">
        <f t="shared" si="10"/>
        <v>0.0</v>
      </c>
      <c r="L56" s="64">
        <f t="shared" si="11"/>
        <v>0.0</v>
      </c>
      <c r="M56" s="64">
        <f t="shared" si="12"/>
        <v>0.0</v>
      </c>
      <c r="N56" s="64">
        <f t="shared" si="13"/>
        <v>0.0</v>
      </c>
      <c r="O56" s="64">
        <f t="shared" si="14"/>
        <v>0.0</v>
      </c>
      <c r="P56" s="64">
        <f t="shared" si="15"/>
        <v>0.0</v>
      </c>
      <c r="Q56" s="61">
        <f t="shared" si="16"/>
        <v>0.0</v>
      </c>
      <c r="R56" s="64">
        <f t="shared" si="17"/>
        <v>0.0</v>
      </c>
      <c r="S56" s="64">
        <f t="shared" si="18"/>
        <v>0.0</v>
      </c>
      <c r="T56" s="64">
        <f t="shared" si="19"/>
        <v>0.0</v>
      </c>
      <c r="U56" s="64">
        <f t="shared" si="20"/>
        <v>0.0</v>
      </c>
      <c r="W56" s="65">
        <f>IF($A56=0,0,SUMIF('Week 1 Roster'!$AZ:$AZ,$B56,'Week 1 Roster'!$AE:$AE))</f>
        <v>0.0</v>
      </c>
      <c r="X56" s="65">
        <f>IF($A56=0,0,SUMIF('Week 1 Roster'!$AZ:$AZ,$B56,'Week 1 Roster'!$AG:$AG))</f>
        <v>0.0</v>
      </c>
      <c r="Y56" s="65">
        <f>IF($A56=0,0,SUMIF('Week 1 Roster'!$AZ:$AZ,$B56,'Week 1 Roster'!$AI:$AI))</f>
        <v>0.0</v>
      </c>
      <c r="Z56" s="65">
        <f>IF($A56=0,0,SUMIF('Week 1 Roster'!$AZ:$AZ,$B56,'Week 1 Roster'!$AK:$AK))</f>
        <v>0.0</v>
      </c>
      <c r="AA56" s="65">
        <f>IF($A56=0,0,SUMIF('Week 1 Roster'!$AZ:$AZ,$B56,'Week 1 Roster'!$AM:$AM))</f>
        <v>0.0</v>
      </c>
      <c r="AB56" s="65">
        <f>IF($A56=0,0,SUMIF('Week 1 Roster'!$AZ:$AZ,$B56,'Week 1 Roster'!$AO:$AO))</f>
        <v>0.0</v>
      </c>
      <c r="AC56" s="66">
        <f>IF($A56=0,0,SUMIF('Week 1 Roster'!$AZ:$AZ,$B56,'Week 1 Roster'!$AP:$AP))</f>
        <v>0.0</v>
      </c>
      <c r="AD56" s="65">
        <f>IF($A56=0,0,SUMIF('Week 1 Roster'!$AZ:$AZ,$B56,'Week 1 Roster'!$AQ:$AQ))</f>
        <v>0.0</v>
      </c>
      <c r="AE56" s="65">
        <f>IF($A56=0,0,SUMIF('Week 1 Roster'!$AZ:$AZ,$B56,'Week 1 Roster'!$AR:$AR))</f>
        <v>0.0</v>
      </c>
      <c r="AF56" s="65">
        <f>IF($A56=0,0,SUMIF('Week 1 Roster'!$AZ:$AZ,$B56,'Week 1 Roster'!$AS:$AS))</f>
        <v>0.0</v>
      </c>
      <c r="AG56" s="65">
        <f t="shared" si="21"/>
        <v>0.0</v>
      </c>
      <c r="AI56" s="65">
        <f>IF($A56=0,0,SUMIF('Week 2 Roster'!$AZ:$AZ,$B56,'Week 2 Roster'!$AE:$AE))</f>
        <v>0.0</v>
      </c>
      <c r="AJ56" s="65">
        <f>IF($A56=0,0,SUMIF('Week 2 Roster'!$AZ:$AZ,$B56,'Week 2 Roster'!$AG:$AG))</f>
        <v>0.0</v>
      </c>
      <c r="AK56" s="65">
        <f>IF($A56=0,0,SUMIF('Week 2 Roster'!$AZ:$AZ,$B56,'Week 2 Roster'!$AI:$AI))</f>
        <v>0.0</v>
      </c>
      <c r="AL56" s="65">
        <f>IF($A56=0,0,SUMIF('Week 2 Roster'!$AZ:$AZ,$B56,'Week 2 Roster'!$AK:$AK))</f>
        <v>0.0</v>
      </c>
      <c r="AM56" s="65">
        <f>IF($A56=0,0,SUMIF('Week 2 Roster'!$AZ:$AZ,$B56,'Week 2 Roster'!$AM:$AM))</f>
        <v>0.0</v>
      </c>
      <c r="AN56" s="65">
        <f>IF($A56=0,0,SUMIF('Week 2 Roster'!$AZ:$AZ,$B56,'Week 2 Roster'!$AO:$AO))</f>
        <v>0.0</v>
      </c>
      <c r="AO56" s="66">
        <f>IF($A56=0,0,SUMIF('Week 2 Roster'!$AZ:$AZ,$B56,'Week 2 Roster'!$AP:$AP))</f>
        <v>0.0</v>
      </c>
      <c r="AP56" s="65">
        <f>IF($A56=0,0,SUMIF('Week 2 Roster'!$AZ:$AZ,$B56,'Week 2 Roster'!$AQ:$AQ))</f>
        <v>0.0</v>
      </c>
      <c r="AQ56" s="65">
        <f>IF($A56=0,0,SUMIF('Week 2 Roster'!$AZ:$AZ,$B56,'Week 2 Roster'!$AR:$AR))</f>
        <v>0.0</v>
      </c>
      <c r="AR56" s="65">
        <f>IF($A56=0,0,SUMIF('Week 2 Roster'!$AZ:$AZ,$B56,'Week 2 Roster'!$AS:$AS))</f>
        <v>0.0</v>
      </c>
      <c r="AS56" s="65">
        <f t="shared" si="22"/>
        <v>0.0</v>
      </c>
      <c r="AT56" s="65"/>
      <c r="AU56" s="67" t="str">
        <f>'Week 1 Roster'!A56</f>
        <v/>
      </c>
      <c r="AV56" s="67" t="str">
        <f>'Week 2 Roster'!A56</f>
        <v/>
      </c>
    </row>
    <row r="57" spans="8:8">
      <c r="A57" s="60">
        <v>0.0</v>
      </c>
      <c r="B57" s="61" t="s">
        <v>1022</v>
      </c>
      <c r="C57" s="61" t="str">
        <f>IF($A57=0,"",VLOOKUP($B57,Employees!$A:$G,2,FALSE))</f>
        <v/>
      </c>
      <c r="D57" s="61" t="str">
        <f>IF($A57=0,"",VLOOKUP($B57,Employees!$A:$G,3,FALSE))</f>
        <v/>
      </c>
      <c r="E57" s="62" t="str">
        <f>IF($A57=0,"",VLOOKUP($B57,Employees!$A:$G,5,FALSE))</f>
        <v/>
      </c>
      <c r="F57" s="63" t="str">
        <f>IF($E57="","",ROUNDDOWN(YEARFRAC($E57,'Week 1 Roster'!$D$1-1,1),0))</f>
        <v/>
      </c>
      <c r="G57" s="63" t="str">
        <f>IF($E57="","",ROUNDDOWN(YEARFRAC($E57,'Week 1 Roster'!$D$1+14,1),0))</f>
        <v/>
      </c>
      <c r="H57" s="63" t="str">
        <f t="shared" si="9"/>
        <v/>
      </c>
      <c r="I57" s="63" t="str">
        <f>IF($A57=0,"",VLOOKUP($B57,Employees!$A:$G,6,FALSE))</f>
        <v/>
      </c>
      <c r="J57" s="63" t="str">
        <f>IF($A57=0,"",VLOOKUP($B57,Employees!$A:$G,7,FALSE))</f>
        <v/>
      </c>
      <c r="K57" s="64">
        <f t="shared" si="10"/>
        <v>0.0</v>
      </c>
      <c r="L57" s="64">
        <f t="shared" si="11"/>
        <v>0.0</v>
      </c>
      <c r="M57" s="64">
        <f t="shared" si="12"/>
        <v>0.0</v>
      </c>
      <c r="N57" s="64">
        <f t="shared" si="13"/>
        <v>0.0</v>
      </c>
      <c r="O57" s="64">
        <f t="shared" si="14"/>
        <v>0.0</v>
      </c>
      <c r="P57" s="64">
        <f t="shared" si="15"/>
        <v>0.0</v>
      </c>
      <c r="Q57" s="61">
        <f t="shared" si="16"/>
        <v>0.0</v>
      </c>
      <c r="R57" s="64">
        <f t="shared" si="17"/>
        <v>0.0</v>
      </c>
      <c r="S57" s="64">
        <f t="shared" si="18"/>
        <v>0.0</v>
      </c>
      <c r="T57" s="64">
        <f t="shared" si="19"/>
        <v>0.0</v>
      </c>
      <c r="U57" s="64">
        <f t="shared" si="20"/>
        <v>0.0</v>
      </c>
      <c r="W57" s="65">
        <f>IF($A57=0,0,SUMIF('Week 1 Roster'!$AZ:$AZ,$B57,'Week 1 Roster'!$AE:$AE))</f>
        <v>0.0</v>
      </c>
      <c r="X57" s="65">
        <f>IF($A57=0,0,SUMIF('Week 1 Roster'!$AZ:$AZ,$B57,'Week 1 Roster'!$AG:$AG))</f>
        <v>0.0</v>
      </c>
      <c r="Y57" s="65">
        <f>IF($A57=0,0,SUMIF('Week 1 Roster'!$AZ:$AZ,$B57,'Week 1 Roster'!$AI:$AI))</f>
        <v>0.0</v>
      </c>
      <c r="Z57" s="65">
        <f>IF($A57=0,0,SUMIF('Week 1 Roster'!$AZ:$AZ,$B57,'Week 1 Roster'!$AK:$AK))</f>
        <v>0.0</v>
      </c>
      <c r="AA57" s="65">
        <f>IF($A57=0,0,SUMIF('Week 1 Roster'!$AZ:$AZ,$B57,'Week 1 Roster'!$AM:$AM))</f>
        <v>0.0</v>
      </c>
      <c r="AB57" s="65">
        <f>IF($A57=0,0,SUMIF('Week 1 Roster'!$AZ:$AZ,$B57,'Week 1 Roster'!$AO:$AO))</f>
        <v>0.0</v>
      </c>
      <c r="AC57" s="66">
        <f>IF($A57=0,0,SUMIF('Week 1 Roster'!$AZ:$AZ,$B57,'Week 1 Roster'!$AP:$AP))</f>
        <v>0.0</v>
      </c>
      <c r="AD57" s="65">
        <f>IF($A57=0,0,SUMIF('Week 1 Roster'!$AZ:$AZ,$B57,'Week 1 Roster'!$AQ:$AQ))</f>
        <v>0.0</v>
      </c>
      <c r="AE57" s="65">
        <f>IF($A57=0,0,SUMIF('Week 1 Roster'!$AZ:$AZ,$B57,'Week 1 Roster'!$AR:$AR))</f>
        <v>0.0</v>
      </c>
      <c r="AF57" s="65">
        <f>IF($A57=0,0,SUMIF('Week 1 Roster'!$AZ:$AZ,$B57,'Week 1 Roster'!$AS:$AS))</f>
        <v>0.0</v>
      </c>
      <c r="AG57" s="65">
        <f t="shared" si="21"/>
        <v>0.0</v>
      </c>
      <c r="AI57" s="65">
        <f>IF($A57=0,0,SUMIF('Week 2 Roster'!$AZ:$AZ,$B57,'Week 2 Roster'!$AE:$AE))</f>
        <v>0.0</v>
      </c>
      <c r="AJ57" s="65">
        <f>IF($A57=0,0,SUMIF('Week 2 Roster'!$AZ:$AZ,$B57,'Week 2 Roster'!$AG:$AG))</f>
        <v>0.0</v>
      </c>
      <c r="AK57" s="65">
        <f>IF($A57=0,0,SUMIF('Week 2 Roster'!$AZ:$AZ,$B57,'Week 2 Roster'!$AI:$AI))</f>
        <v>0.0</v>
      </c>
      <c r="AL57" s="65">
        <f>IF($A57=0,0,SUMIF('Week 2 Roster'!$AZ:$AZ,$B57,'Week 2 Roster'!$AK:$AK))</f>
        <v>0.0</v>
      </c>
      <c r="AM57" s="65">
        <f>IF($A57=0,0,SUMIF('Week 2 Roster'!$AZ:$AZ,$B57,'Week 2 Roster'!$AM:$AM))</f>
        <v>0.0</v>
      </c>
      <c r="AN57" s="65">
        <f>IF($A57=0,0,SUMIF('Week 2 Roster'!$AZ:$AZ,$B57,'Week 2 Roster'!$AO:$AO))</f>
        <v>0.0</v>
      </c>
      <c r="AO57" s="66">
        <f>IF($A57=0,0,SUMIF('Week 2 Roster'!$AZ:$AZ,$B57,'Week 2 Roster'!$AP:$AP))</f>
        <v>0.0</v>
      </c>
      <c r="AP57" s="65">
        <f>IF($A57=0,0,SUMIF('Week 2 Roster'!$AZ:$AZ,$B57,'Week 2 Roster'!$AQ:$AQ))</f>
        <v>0.0</v>
      </c>
      <c r="AQ57" s="65">
        <f>IF($A57=0,0,SUMIF('Week 2 Roster'!$AZ:$AZ,$B57,'Week 2 Roster'!$AR:$AR))</f>
        <v>0.0</v>
      </c>
      <c r="AR57" s="65">
        <f>IF($A57=0,0,SUMIF('Week 2 Roster'!$AZ:$AZ,$B57,'Week 2 Roster'!$AS:$AS))</f>
        <v>0.0</v>
      </c>
      <c r="AS57" s="65">
        <f t="shared" si="22"/>
        <v>0.0</v>
      </c>
      <c r="AT57" s="65"/>
      <c r="AU57" s="67" t="str">
        <f>'Week 1 Roster'!A57</f>
        <v/>
      </c>
      <c r="AV57" s="67" t="str">
        <f>'Week 2 Roster'!A57</f>
        <v/>
      </c>
    </row>
    <row r="58" spans="8:8">
      <c r="A58" s="60">
        <v>0.0</v>
      </c>
      <c r="B58" s="61" t="s">
        <v>1022</v>
      </c>
      <c r="C58" s="61" t="str">
        <f>IF($A58=0,"",VLOOKUP($B58,Employees!$A:$G,2,FALSE))</f>
        <v/>
      </c>
      <c r="D58" s="61" t="str">
        <f>IF($A58=0,"",VLOOKUP($B58,Employees!$A:$G,3,FALSE))</f>
        <v/>
      </c>
      <c r="E58" s="62" t="str">
        <f>IF($A58=0,"",VLOOKUP($B58,Employees!$A:$G,5,FALSE))</f>
        <v/>
      </c>
      <c r="F58" s="63" t="str">
        <f>IF($E58="","",ROUNDDOWN(YEARFRAC($E58,'Week 1 Roster'!$D$1-1,1),0))</f>
        <v/>
      </c>
      <c r="G58" s="63" t="str">
        <f>IF($E58="","",ROUNDDOWN(YEARFRAC($E58,'Week 1 Roster'!$D$1+14,1),0))</f>
        <v/>
      </c>
      <c r="H58" s="63" t="str">
        <f t="shared" si="9"/>
        <v/>
      </c>
      <c r="I58" s="63" t="str">
        <f>IF($A58=0,"",VLOOKUP($B58,Employees!$A:$G,6,FALSE))</f>
        <v/>
      </c>
      <c r="J58" s="63" t="str">
        <f>IF($A58=0,"",VLOOKUP($B58,Employees!$A:$G,7,FALSE))</f>
        <v/>
      </c>
      <c r="K58" s="64">
        <f t="shared" si="10"/>
        <v>0.0</v>
      </c>
      <c r="L58" s="64">
        <f t="shared" si="11"/>
        <v>0.0</v>
      </c>
      <c r="M58" s="64">
        <f t="shared" si="12"/>
        <v>0.0</v>
      </c>
      <c r="N58" s="64">
        <f t="shared" si="13"/>
        <v>0.0</v>
      </c>
      <c r="O58" s="64">
        <f t="shared" si="14"/>
        <v>0.0</v>
      </c>
      <c r="P58" s="64">
        <f t="shared" si="15"/>
        <v>0.0</v>
      </c>
      <c r="Q58" s="61">
        <f t="shared" si="16"/>
        <v>0.0</v>
      </c>
      <c r="R58" s="64">
        <f t="shared" si="17"/>
        <v>0.0</v>
      </c>
      <c r="S58" s="64">
        <f t="shared" si="18"/>
        <v>0.0</v>
      </c>
      <c r="T58" s="64">
        <f t="shared" si="19"/>
        <v>0.0</v>
      </c>
      <c r="U58" s="64">
        <f t="shared" si="20"/>
        <v>0.0</v>
      </c>
      <c r="W58" s="65">
        <f>IF($A58=0,0,SUMIF('Week 1 Roster'!$AZ:$AZ,$B58,'Week 1 Roster'!$AE:$AE))</f>
        <v>0.0</v>
      </c>
      <c r="X58" s="65">
        <f>IF($A58=0,0,SUMIF('Week 1 Roster'!$AZ:$AZ,$B58,'Week 1 Roster'!$AG:$AG))</f>
        <v>0.0</v>
      </c>
      <c r="Y58" s="65">
        <f>IF($A58=0,0,SUMIF('Week 1 Roster'!$AZ:$AZ,$B58,'Week 1 Roster'!$AI:$AI))</f>
        <v>0.0</v>
      </c>
      <c r="Z58" s="65">
        <f>IF($A58=0,0,SUMIF('Week 1 Roster'!$AZ:$AZ,$B58,'Week 1 Roster'!$AK:$AK))</f>
        <v>0.0</v>
      </c>
      <c r="AA58" s="65">
        <f>IF($A58=0,0,SUMIF('Week 1 Roster'!$AZ:$AZ,$B58,'Week 1 Roster'!$AM:$AM))</f>
        <v>0.0</v>
      </c>
      <c r="AB58" s="65">
        <f>IF($A58=0,0,SUMIF('Week 1 Roster'!$AZ:$AZ,$B58,'Week 1 Roster'!$AO:$AO))</f>
        <v>0.0</v>
      </c>
      <c r="AC58" s="66">
        <f>IF($A58=0,0,SUMIF('Week 1 Roster'!$AZ:$AZ,$B58,'Week 1 Roster'!$AP:$AP))</f>
        <v>0.0</v>
      </c>
      <c r="AD58" s="65">
        <f>IF($A58=0,0,SUMIF('Week 1 Roster'!$AZ:$AZ,$B58,'Week 1 Roster'!$AQ:$AQ))</f>
        <v>0.0</v>
      </c>
      <c r="AE58" s="65">
        <f>IF($A58=0,0,SUMIF('Week 1 Roster'!$AZ:$AZ,$B58,'Week 1 Roster'!$AR:$AR))</f>
        <v>0.0</v>
      </c>
      <c r="AF58" s="65">
        <f>IF($A58=0,0,SUMIF('Week 1 Roster'!$AZ:$AZ,$B58,'Week 1 Roster'!$AS:$AS))</f>
        <v>0.0</v>
      </c>
      <c r="AG58" s="65">
        <f t="shared" si="21"/>
        <v>0.0</v>
      </c>
      <c r="AI58" s="65">
        <f>IF($A58=0,0,SUMIF('Week 2 Roster'!$AZ:$AZ,$B58,'Week 2 Roster'!$AE:$AE))</f>
        <v>0.0</v>
      </c>
      <c r="AJ58" s="65">
        <f>IF($A58=0,0,SUMIF('Week 2 Roster'!$AZ:$AZ,$B58,'Week 2 Roster'!$AG:$AG))</f>
        <v>0.0</v>
      </c>
      <c r="AK58" s="65">
        <f>IF($A58=0,0,SUMIF('Week 2 Roster'!$AZ:$AZ,$B58,'Week 2 Roster'!$AI:$AI))</f>
        <v>0.0</v>
      </c>
      <c r="AL58" s="65">
        <f>IF($A58=0,0,SUMIF('Week 2 Roster'!$AZ:$AZ,$B58,'Week 2 Roster'!$AK:$AK))</f>
        <v>0.0</v>
      </c>
      <c r="AM58" s="65">
        <f>IF($A58=0,0,SUMIF('Week 2 Roster'!$AZ:$AZ,$B58,'Week 2 Roster'!$AM:$AM))</f>
        <v>0.0</v>
      </c>
      <c r="AN58" s="65">
        <f>IF($A58=0,0,SUMIF('Week 2 Roster'!$AZ:$AZ,$B58,'Week 2 Roster'!$AO:$AO))</f>
        <v>0.0</v>
      </c>
      <c r="AO58" s="66">
        <f>IF($A58=0,0,SUMIF('Week 2 Roster'!$AZ:$AZ,$B58,'Week 2 Roster'!$AP:$AP))</f>
        <v>0.0</v>
      </c>
      <c r="AP58" s="65">
        <f>IF($A58=0,0,SUMIF('Week 2 Roster'!$AZ:$AZ,$B58,'Week 2 Roster'!$AQ:$AQ))</f>
        <v>0.0</v>
      </c>
      <c r="AQ58" s="65">
        <f>IF($A58=0,0,SUMIF('Week 2 Roster'!$AZ:$AZ,$B58,'Week 2 Roster'!$AR:$AR))</f>
        <v>0.0</v>
      </c>
      <c r="AR58" s="65">
        <f>IF($A58=0,0,SUMIF('Week 2 Roster'!$AZ:$AZ,$B58,'Week 2 Roster'!$AS:$AS))</f>
        <v>0.0</v>
      </c>
      <c r="AS58" s="65">
        <f t="shared" si="22"/>
        <v>0.0</v>
      </c>
      <c r="AT58" s="65"/>
      <c r="AU58" s="67" t="str">
        <f>'Week 1 Roster'!A58</f>
        <v/>
      </c>
      <c r="AV58" s="67" t="str">
        <f>'Week 2 Roster'!A58</f>
        <v/>
      </c>
    </row>
    <row r="59" spans="8:8">
      <c r="A59" s="60">
        <v>0.0</v>
      </c>
      <c r="B59" s="61" t="s">
        <v>1022</v>
      </c>
      <c r="C59" s="61" t="str">
        <f>IF($A59=0,"",VLOOKUP($B59,Employees!$A:$G,2,FALSE))</f>
        <v/>
      </c>
      <c r="D59" s="61" t="str">
        <f>IF($A59=0,"",VLOOKUP($B59,Employees!$A:$G,3,FALSE))</f>
        <v/>
      </c>
      <c r="E59" s="62" t="str">
        <f>IF($A59=0,"",VLOOKUP($B59,Employees!$A:$G,5,FALSE))</f>
        <v/>
      </c>
      <c r="F59" s="63" t="str">
        <f>IF($E59="","",ROUNDDOWN(YEARFRAC($E59,'Week 1 Roster'!$D$1-1,1),0))</f>
        <v/>
      </c>
      <c r="G59" s="63" t="str">
        <f>IF($E59="","",ROUNDDOWN(YEARFRAC($E59,'Week 1 Roster'!$D$1+14,1),0))</f>
        <v/>
      </c>
      <c r="H59" s="63" t="str">
        <f t="shared" si="9"/>
        <v/>
      </c>
      <c r="I59" s="63" t="str">
        <f>IF($A59=0,"",VLOOKUP($B59,Employees!$A:$G,6,FALSE))</f>
        <v/>
      </c>
      <c r="J59" s="63" t="str">
        <f>IF($A59=0,"",VLOOKUP($B59,Employees!$A:$G,7,FALSE))</f>
        <v/>
      </c>
      <c r="K59" s="64">
        <f t="shared" si="10"/>
        <v>0.0</v>
      </c>
      <c r="L59" s="64">
        <f t="shared" si="11"/>
        <v>0.0</v>
      </c>
      <c r="M59" s="64">
        <f t="shared" si="12"/>
        <v>0.0</v>
      </c>
      <c r="N59" s="64">
        <f t="shared" si="13"/>
        <v>0.0</v>
      </c>
      <c r="O59" s="64">
        <f t="shared" si="14"/>
        <v>0.0</v>
      </c>
      <c r="P59" s="64">
        <f t="shared" si="15"/>
        <v>0.0</v>
      </c>
      <c r="Q59" s="61">
        <f t="shared" si="16"/>
        <v>0.0</v>
      </c>
      <c r="R59" s="64">
        <f t="shared" si="17"/>
        <v>0.0</v>
      </c>
      <c r="S59" s="64">
        <f t="shared" si="18"/>
        <v>0.0</v>
      </c>
      <c r="T59" s="64">
        <f t="shared" si="19"/>
        <v>0.0</v>
      </c>
      <c r="U59" s="64">
        <f t="shared" si="20"/>
        <v>0.0</v>
      </c>
      <c r="W59" s="65">
        <f>IF($A59=0,0,SUMIF('Week 1 Roster'!$AZ:$AZ,$B59,'Week 1 Roster'!$AE:$AE))</f>
        <v>0.0</v>
      </c>
      <c r="X59" s="65">
        <f>IF($A59=0,0,SUMIF('Week 1 Roster'!$AZ:$AZ,$B59,'Week 1 Roster'!$AG:$AG))</f>
        <v>0.0</v>
      </c>
      <c r="Y59" s="65">
        <f>IF($A59=0,0,SUMIF('Week 1 Roster'!$AZ:$AZ,$B59,'Week 1 Roster'!$AI:$AI))</f>
        <v>0.0</v>
      </c>
      <c r="Z59" s="65">
        <f>IF($A59=0,0,SUMIF('Week 1 Roster'!$AZ:$AZ,$B59,'Week 1 Roster'!$AK:$AK))</f>
        <v>0.0</v>
      </c>
      <c r="AA59" s="65">
        <f>IF($A59=0,0,SUMIF('Week 1 Roster'!$AZ:$AZ,$B59,'Week 1 Roster'!$AM:$AM))</f>
        <v>0.0</v>
      </c>
      <c r="AB59" s="65">
        <f>IF($A59=0,0,SUMIF('Week 1 Roster'!$AZ:$AZ,$B59,'Week 1 Roster'!$AO:$AO))</f>
        <v>0.0</v>
      </c>
      <c r="AC59" s="66">
        <f>IF($A59=0,0,SUMIF('Week 1 Roster'!$AZ:$AZ,$B59,'Week 1 Roster'!$AP:$AP))</f>
        <v>0.0</v>
      </c>
      <c r="AD59" s="65">
        <f>IF($A59=0,0,SUMIF('Week 1 Roster'!$AZ:$AZ,$B59,'Week 1 Roster'!$AQ:$AQ))</f>
        <v>0.0</v>
      </c>
      <c r="AE59" s="65">
        <f>IF($A59=0,0,SUMIF('Week 1 Roster'!$AZ:$AZ,$B59,'Week 1 Roster'!$AR:$AR))</f>
        <v>0.0</v>
      </c>
      <c r="AF59" s="65">
        <f>IF($A59=0,0,SUMIF('Week 1 Roster'!$AZ:$AZ,$B59,'Week 1 Roster'!$AS:$AS))</f>
        <v>0.0</v>
      </c>
      <c r="AG59" s="65">
        <f t="shared" si="21"/>
        <v>0.0</v>
      </c>
      <c r="AI59" s="65">
        <f>IF($A59=0,0,SUMIF('Week 2 Roster'!$AZ:$AZ,$B59,'Week 2 Roster'!$AE:$AE))</f>
        <v>0.0</v>
      </c>
      <c r="AJ59" s="65">
        <f>IF($A59=0,0,SUMIF('Week 2 Roster'!$AZ:$AZ,$B59,'Week 2 Roster'!$AG:$AG))</f>
        <v>0.0</v>
      </c>
      <c r="AK59" s="65">
        <f>IF($A59=0,0,SUMIF('Week 2 Roster'!$AZ:$AZ,$B59,'Week 2 Roster'!$AI:$AI))</f>
        <v>0.0</v>
      </c>
      <c r="AL59" s="65">
        <f>IF($A59=0,0,SUMIF('Week 2 Roster'!$AZ:$AZ,$B59,'Week 2 Roster'!$AK:$AK))</f>
        <v>0.0</v>
      </c>
      <c r="AM59" s="65">
        <f>IF($A59=0,0,SUMIF('Week 2 Roster'!$AZ:$AZ,$B59,'Week 2 Roster'!$AM:$AM))</f>
        <v>0.0</v>
      </c>
      <c r="AN59" s="65">
        <f>IF($A59=0,0,SUMIF('Week 2 Roster'!$AZ:$AZ,$B59,'Week 2 Roster'!$AO:$AO))</f>
        <v>0.0</v>
      </c>
      <c r="AO59" s="66">
        <f>IF($A59=0,0,SUMIF('Week 2 Roster'!$AZ:$AZ,$B59,'Week 2 Roster'!$AP:$AP))</f>
        <v>0.0</v>
      </c>
      <c r="AP59" s="65">
        <f>IF($A59=0,0,SUMIF('Week 2 Roster'!$AZ:$AZ,$B59,'Week 2 Roster'!$AQ:$AQ))</f>
        <v>0.0</v>
      </c>
      <c r="AQ59" s="65">
        <f>IF($A59=0,0,SUMIF('Week 2 Roster'!$AZ:$AZ,$B59,'Week 2 Roster'!$AR:$AR))</f>
        <v>0.0</v>
      </c>
      <c r="AR59" s="65">
        <f>IF($A59=0,0,SUMIF('Week 2 Roster'!$AZ:$AZ,$B59,'Week 2 Roster'!$AS:$AS))</f>
        <v>0.0</v>
      </c>
      <c r="AS59" s="65">
        <f t="shared" si="22"/>
        <v>0.0</v>
      </c>
      <c r="AT59" s="65"/>
      <c r="AU59" s="67" t="str">
        <f>'Week 1 Roster'!A59</f>
        <v/>
      </c>
      <c r="AV59" s="67" t="str">
        <f>'Week 2 Roster'!A59</f>
        <v/>
      </c>
    </row>
    <row r="60" spans="8:8">
      <c r="A60" s="60">
        <v>0.0</v>
      </c>
      <c r="B60" s="61" t="s">
        <v>1022</v>
      </c>
      <c r="C60" s="61" t="str">
        <f>IF($A60=0,"",VLOOKUP($B60,Employees!$A:$G,2,FALSE))</f>
        <v/>
      </c>
      <c r="D60" s="61" t="str">
        <f>IF($A60=0,"",VLOOKUP($B60,Employees!$A:$G,3,FALSE))</f>
        <v/>
      </c>
      <c r="E60" s="62" t="str">
        <f>IF($A60=0,"",VLOOKUP($B60,Employees!$A:$G,5,FALSE))</f>
        <v/>
      </c>
      <c r="F60" s="63" t="str">
        <f>IF($E60="","",ROUNDDOWN(YEARFRAC($E60,'Week 1 Roster'!$D$1-1,1),0))</f>
        <v/>
      </c>
      <c r="G60" s="63" t="str">
        <f>IF($E60="","",ROUNDDOWN(YEARFRAC($E60,'Week 1 Roster'!$D$1+14,1),0))</f>
        <v/>
      </c>
      <c r="H60" s="63" t="str">
        <f t="shared" si="9"/>
        <v/>
      </c>
      <c r="I60" s="63" t="str">
        <f>IF($A60=0,"",VLOOKUP($B60,Employees!$A:$G,6,FALSE))</f>
        <v/>
      </c>
      <c r="J60" s="63" t="str">
        <f>IF($A60=0,"",VLOOKUP($B60,Employees!$A:$G,7,FALSE))</f>
        <v/>
      </c>
      <c r="K60" s="64">
        <f t="shared" si="10"/>
        <v>0.0</v>
      </c>
      <c r="L60" s="64">
        <f t="shared" si="11"/>
        <v>0.0</v>
      </c>
      <c r="M60" s="64">
        <f t="shared" si="12"/>
        <v>0.0</v>
      </c>
      <c r="N60" s="64">
        <f t="shared" si="13"/>
        <v>0.0</v>
      </c>
      <c r="O60" s="64">
        <f t="shared" si="14"/>
        <v>0.0</v>
      </c>
      <c r="P60" s="64">
        <f t="shared" si="15"/>
        <v>0.0</v>
      </c>
      <c r="Q60" s="61">
        <f t="shared" si="16"/>
        <v>0.0</v>
      </c>
      <c r="R60" s="64">
        <f t="shared" si="17"/>
        <v>0.0</v>
      </c>
      <c r="S60" s="64">
        <f t="shared" si="18"/>
        <v>0.0</v>
      </c>
      <c r="T60" s="64">
        <f t="shared" si="19"/>
        <v>0.0</v>
      </c>
      <c r="U60" s="64">
        <f t="shared" si="20"/>
        <v>0.0</v>
      </c>
      <c r="W60" s="65">
        <f>IF($A60=0,0,SUMIF('Week 1 Roster'!$AZ:$AZ,$B60,'Week 1 Roster'!$AE:$AE))</f>
        <v>0.0</v>
      </c>
      <c r="X60" s="65">
        <f>IF($A60=0,0,SUMIF('Week 1 Roster'!$AZ:$AZ,$B60,'Week 1 Roster'!$AG:$AG))</f>
        <v>0.0</v>
      </c>
      <c r="Y60" s="65">
        <f>IF($A60=0,0,SUMIF('Week 1 Roster'!$AZ:$AZ,$B60,'Week 1 Roster'!$AI:$AI))</f>
        <v>0.0</v>
      </c>
      <c r="Z60" s="65">
        <f>IF($A60=0,0,SUMIF('Week 1 Roster'!$AZ:$AZ,$B60,'Week 1 Roster'!$AK:$AK))</f>
        <v>0.0</v>
      </c>
      <c r="AA60" s="65">
        <f>IF($A60=0,0,SUMIF('Week 1 Roster'!$AZ:$AZ,$B60,'Week 1 Roster'!$AM:$AM))</f>
        <v>0.0</v>
      </c>
      <c r="AB60" s="65">
        <f>IF($A60=0,0,SUMIF('Week 1 Roster'!$AZ:$AZ,$B60,'Week 1 Roster'!$AO:$AO))</f>
        <v>0.0</v>
      </c>
      <c r="AC60" s="66">
        <f>IF($A60=0,0,SUMIF('Week 1 Roster'!$AZ:$AZ,$B60,'Week 1 Roster'!$AP:$AP))</f>
        <v>0.0</v>
      </c>
      <c r="AD60" s="65">
        <f>IF($A60=0,0,SUMIF('Week 1 Roster'!$AZ:$AZ,$B60,'Week 1 Roster'!$AQ:$AQ))</f>
        <v>0.0</v>
      </c>
      <c r="AE60" s="65">
        <f>IF($A60=0,0,SUMIF('Week 1 Roster'!$AZ:$AZ,$B60,'Week 1 Roster'!$AR:$AR))</f>
        <v>0.0</v>
      </c>
      <c r="AF60" s="65">
        <f>IF($A60=0,0,SUMIF('Week 1 Roster'!$AZ:$AZ,$B60,'Week 1 Roster'!$AS:$AS))</f>
        <v>0.0</v>
      </c>
      <c r="AG60" s="65">
        <f t="shared" si="21"/>
        <v>0.0</v>
      </c>
      <c r="AI60" s="65">
        <f>IF($A60=0,0,SUMIF('Week 2 Roster'!$AZ:$AZ,$B60,'Week 2 Roster'!$AE:$AE))</f>
        <v>0.0</v>
      </c>
      <c r="AJ60" s="65">
        <f>IF($A60=0,0,SUMIF('Week 2 Roster'!$AZ:$AZ,$B60,'Week 2 Roster'!$AG:$AG))</f>
        <v>0.0</v>
      </c>
      <c r="AK60" s="65">
        <f>IF($A60=0,0,SUMIF('Week 2 Roster'!$AZ:$AZ,$B60,'Week 2 Roster'!$AI:$AI))</f>
        <v>0.0</v>
      </c>
      <c r="AL60" s="65">
        <f>IF($A60=0,0,SUMIF('Week 2 Roster'!$AZ:$AZ,$B60,'Week 2 Roster'!$AK:$AK))</f>
        <v>0.0</v>
      </c>
      <c r="AM60" s="65">
        <f>IF($A60=0,0,SUMIF('Week 2 Roster'!$AZ:$AZ,$B60,'Week 2 Roster'!$AM:$AM))</f>
        <v>0.0</v>
      </c>
      <c r="AN60" s="65">
        <f>IF($A60=0,0,SUMIF('Week 2 Roster'!$AZ:$AZ,$B60,'Week 2 Roster'!$AO:$AO))</f>
        <v>0.0</v>
      </c>
      <c r="AO60" s="66">
        <f>IF($A60=0,0,SUMIF('Week 2 Roster'!$AZ:$AZ,$B60,'Week 2 Roster'!$AP:$AP))</f>
        <v>0.0</v>
      </c>
      <c r="AP60" s="65">
        <f>IF($A60=0,0,SUMIF('Week 2 Roster'!$AZ:$AZ,$B60,'Week 2 Roster'!$AQ:$AQ))</f>
        <v>0.0</v>
      </c>
      <c r="AQ60" s="65">
        <f>IF($A60=0,0,SUMIF('Week 2 Roster'!$AZ:$AZ,$B60,'Week 2 Roster'!$AR:$AR))</f>
        <v>0.0</v>
      </c>
      <c r="AR60" s="65">
        <f>IF($A60=0,0,SUMIF('Week 2 Roster'!$AZ:$AZ,$B60,'Week 2 Roster'!$AS:$AS))</f>
        <v>0.0</v>
      </c>
      <c r="AS60" s="65">
        <f t="shared" si="22"/>
        <v>0.0</v>
      </c>
      <c r="AT60" s="65"/>
      <c r="AU60" s="67" t="str">
        <f>'Week 1 Roster'!A60</f>
        <v/>
      </c>
      <c r="AV60" s="67" t="str">
        <f>'Week 2 Roster'!A60</f>
        <v/>
      </c>
    </row>
    <row r="61" spans="8:8">
      <c r="A61" s="60">
        <v>0.0</v>
      </c>
      <c r="B61" s="61" t="s">
        <v>1022</v>
      </c>
      <c r="C61" s="61" t="str">
        <f>IF($A61=0,"",VLOOKUP($B61,Employees!$A:$G,2,FALSE))</f>
        <v/>
      </c>
      <c r="D61" s="61" t="str">
        <f>IF($A61=0,"",VLOOKUP($B61,Employees!$A:$G,3,FALSE))</f>
        <v/>
      </c>
      <c r="E61" s="62" t="str">
        <f>IF($A61=0,"",VLOOKUP($B61,Employees!$A:$G,5,FALSE))</f>
        <v/>
      </c>
      <c r="F61" s="63" t="str">
        <f>IF($E61="","",ROUNDDOWN(YEARFRAC($E61,'Week 1 Roster'!$D$1-1,1),0))</f>
        <v/>
      </c>
      <c r="G61" s="63" t="str">
        <f>IF($E61="","",ROUNDDOWN(YEARFRAC($E61,'Week 1 Roster'!$D$1+14,1),0))</f>
        <v/>
      </c>
      <c r="H61" s="63" t="str">
        <f t="shared" si="9"/>
        <v/>
      </c>
      <c r="I61" s="63" t="str">
        <f>IF($A61=0,"",VLOOKUP($B61,Employees!$A:$G,6,FALSE))</f>
        <v/>
      </c>
      <c r="J61" s="63" t="str">
        <f>IF($A61=0,"",VLOOKUP($B61,Employees!$A:$G,7,FALSE))</f>
        <v/>
      </c>
      <c r="K61" s="64">
        <f t="shared" si="10"/>
        <v>0.0</v>
      </c>
      <c r="L61" s="64">
        <f t="shared" si="11"/>
        <v>0.0</v>
      </c>
      <c r="M61" s="64">
        <f t="shared" si="12"/>
        <v>0.0</v>
      </c>
      <c r="N61" s="64">
        <f t="shared" si="13"/>
        <v>0.0</v>
      </c>
      <c r="O61" s="64">
        <f t="shared" si="14"/>
        <v>0.0</v>
      </c>
      <c r="P61" s="64">
        <f t="shared" si="15"/>
        <v>0.0</v>
      </c>
      <c r="Q61" s="61">
        <f t="shared" si="16"/>
        <v>0.0</v>
      </c>
      <c r="R61" s="64">
        <f t="shared" si="17"/>
        <v>0.0</v>
      </c>
      <c r="S61" s="64">
        <f t="shared" si="18"/>
        <v>0.0</v>
      </c>
      <c r="T61" s="64">
        <f t="shared" si="19"/>
        <v>0.0</v>
      </c>
      <c r="U61" s="64">
        <f t="shared" si="20"/>
        <v>0.0</v>
      </c>
      <c r="W61" s="65">
        <f>IF($A61=0,0,SUMIF('Week 1 Roster'!$AZ:$AZ,$B61,'Week 1 Roster'!$AE:$AE))</f>
        <v>0.0</v>
      </c>
      <c r="X61" s="65">
        <f>IF($A61=0,0,SUMIF('Week 1 Roster'!$AZ:$AZ,$B61,'Week 1 Roster'!$AG:$AG))</f>
        <v>0.0</v>
      </c>
      <c r="Y61" s="65">
        <f>IF($A61=0,0,SUMIF('Week 1 Roster'!$AZ:$AZ,$B61,'Week 1 Roster'!$AI:$AI))</f>
        <v>0.0</v>
      </c>
      <c r="Z61" s="65">
        <f>IF($A61=0,0,SUMIF('Week 1 Roster'!$AZ:$AZ,$B61,'Week 1 Roster'!$AK:$AK))</f>
        <v>0.0</v>
      </c>
      <c r="AA61" s="65">
        <f>IF($A61=0,0,SUMIF('Week 1 Roster'!$AZ:$AZ,$B61,'Week 1 Roster'!$AM:$AM))</f>
        <v>0.0</v>
      </c>
      <c r="AB61" s="65">
        <f>IF($A61=0,0,SUMIF('Week 1 Roster'!$AZ:$AZ,$B61,'Week 1 Roster'!$AO:$AO))</f>
        <v>0.0</v>
      </c>
      <c r="AC61" s="66">
        <f>IF($A61=0,0,SUMIF('Week 1 Roster'!$AZ:$AZ,$B61,'Week 1 Roster'!$AP:$AP))</f>
        <v>0.0</v>
      </c>
      <c r="AD61" s="65">
        <f>IF($A61=0,0,SUMIF('Week 1 Roster'!$AZ:$AZ,$B61,'Week 1 Roster'!$AQ:$AQ))</f>
        <v>0.0</v>
      </c>
      <c r="AE61" s="65">
        <f>IF($A61=0,0,SUMIF('Week 1 Roster'!$AZ:$AZ,$B61,'Week 1 Roster'!$AR:$AR))</f>
        <v>0.0</v>
      </c>
      <c r="AF61" s="65">
        <f>IF($A61=0,0,SUMIF('Week 1 Roster'!$AZ:$AZ,$B61,'Week 1 Roster'!$AS:$AS))</f>
        <v>0.0</v>
      </c>
      <c r="AG61" s="65">
        <f t="shared" si="21"/>
        <v>0.0</v>
      </c>
      <c r="AI61" s="65">
        <f>IF($A61=0,0,SUMIF('Week 2 Roster'!$AZ:$AZ,$B61,'Week 2 Roster'!$AE:$AE))</f>
        <v>0.0</v>
      </c>
      <c r="AJ61" s="65">
        <f>IF($A61=0,0,SUMIF('Week 2 Roster'!$AZ:$AZ,$B61,'Week 2 Roster'!$AG:$AG))</f>
        <v>0.0</v>
      </c>
      <c r="AK61" s="65">
        <f>IF($A61=0,0,SUMIF('Week 2 Roster'!$AZ:$AZ,$B61,'Week 2 Roster'!$AI:$AI))</f>
        <v>0.0</v>
      </c>
      <c r="AL61" s="65">
        <f>IF($A61=0,0,SUMIF('Week 2 Roster'!$AZ:$AZ,$B61,'Week 2 Roster'!$AK:$AK))</f>
        <v>0.0</v>
      </c>
      <c r="AM61" s="65">
        <f>IF($A61=0,0,SUMIF('Week 2 Roster'!$AZ:$AZ,$B61,'Week 2 Roster'!$AM:$AM))</f>
        <v>0.0</v>
      </c>
      <c r="AN61" s="65">
        <f>IF($A61=0,0,SUMIF('Week 2 Roster'!$AZ:$AZ,$B61,'Week 2 Roster'!$AO:$AO))</f>
        <v>0.0</v>
      </c>
      <c r="AO61" s="66">
        <f>IF($A61=0,0,SUMIF('Week 2 Roster'!$AZ:$AZ,$B61,'Week 2 Roster'!$AP:$AP))</f>
        <v>0.0</v>
      </c>
      <c r="AP61" s="65">
        <f>IF($A61=0,0,SUMIF('Week 2 Roster'!$AZ:$AZ,$B61,'Week 2 Roster'!$AQ:$AQ))</f>
        <v>0.0</v>
      </c>
      <c r="AQ61" s="65">
        <f>IF($A61=0,0,SUMIF('Week 2 Roster'!$AZ:$AZ,$B61,'Week 2 Roster'!$AR:$AR))</f>
        <v>0.0</v>
      </c>
      <c r="AR61" s="65">
        <f>IF($A61=0,0,SUMIF('Week 2 Roster'!$AZ:$AZ,$B61,'Week 2 Roster'!$AS:$AS))</f>
        <v>0.0</v>
      </c>
      <c r="AS61" s="65">
        <f t="shared" si="22"/>
        <v>0.0</v>
      </c>
      <c r="AT61" s="65"/>
      <c r="AU61" s="67" t="str">
        <f>'Week 1 Roster'!A61</f>
        <v/>
      </c>
      <c r="AV61" s="67" t="str">
        <f>'Week 2 Roster'!A61</f>
        <v/>
      </c>
    </row>
    <row r="62" spans="8:8">
      <c r="A62" s="60">
        <v>0.0</v>
      </c>
      <c r="B62" s="61" t="s">
        <v>1022</v>
      </c>
      <c r="C62" s="61" t="str">
        <f>IF($A62=0,"",VLOOKUP($B62,Employees!$A:$G,2,FALSE))</f>
        <v/>
      </c>
      <c r="D62" s="61" t="str">
        <f>IF($A62=0,"",VLOOKUP($B62,Employees!$A:$G,3,FALSE))</f>
        <v/>
      </c>
      <c r="E62" s="62" t="str">
        <f>IF($A62=0,"",VLOOKUP($B62,Employees!$A:$G,5,FALSE))</f>
        <v/>
      </c>
      <c r="F62" s="63" t="str">
        <f>IF($E62="","",ROUNDDOWN(YEARFRAC($E62,'Week 1 Roster'!$D$1-1,1),0))</f>
        <v/>
      </c>
      <c r="G62" s="63" t="str">
        <f>IF($E62="","",ROUNDDOWN(YEARFRAC($E62,'Week 1 Roster'!$D$1+14,1),0))</f>
        <v/>
      </c>
      <c r="H62" s="63" t="str">
        <f t="shared" si="9"/>
        <v/>
      </c>
      <c r="I62" s="63" t="str">
        <f>IF($A62=0,"",VLOOKUP($B62,Employees!$A:$G,6,FALSE))</f>
        <v/>
      </c>
      <c r="J62" s="63" t="str">
        <f>IF($A62=0,"",VLOOKUP($B62,Employees!$A:$G,7,FALSE))</f>
        <v/>
      </c>
      <c r="K62" s="64">
        <f t="shared" si="10"/>
        <v>0.0</v>
      </c>
      <c r="L62" s="64">
        <f t="shared" si="11"/>
        <v>0.0</v>
      </c>
      <c r="M62" s="64">
        <f t="shared" si="12"/>
        <v>0.0</v>
      </c>
      <c r="N62" s="64">
        <f t="shared" si="13"/>
        <v>0.0</v>
      </c>
      <c r="O62" s="64">
        <f t="shared" si="14"/>
        <v>0.0</v>
      </c>
      <c r="P62" s="64">
        <f t="shared" si="15"/>
        <v>0.0</v>
      </c>
      <c r="Q62" s="61">
        <f t="shared" si="16"/>
        <v>0.0</v>
      </c>
      <c r="R62" s="64">
        <f t="shared" si="17"/>
        <v>0.0</v>
      </c>
      <c r="S62" s="64">
        <f t="shared" si="18"/>
        <v>0.0</v>
      </c>
      <c r="T62" s="64">
        <f t="shared" si="19"/>
        <v>0.0</v>
      </c>
      <c r="U62" s="64">
        <f t="shared" si="20"/>
        <v>0.0</v>
      </c>
      <c r="W62" s="65">
        <f>IF($A62=0,0,SUMIF('Week 1 Roster'!$AZ:$AZ,$B62,'Week 1 Roster'!$AE:$AE))</f>
        <v>0.0</v>
      </c>
      <c r="X62" s="65">
        <f>IF($A62=0,0,SUMIF('Week 1 Roster'!$AZ:$AZ,$B62,'Week 1 Roster'!$AG:$AG))</f>
        <v>0.0</v>
      </c>
      <c r="Y62" s="65">
        <f>IF($A62=0,0,SUMIF('Week 1 Roster'!$AZ:$AZ,$B62,'Week 1 Roster'!$AI:$AI))</f>
        <v>0.0</v>
      </c>
      <c r="Z62" s="65">
        <f>IF($A62=0,0,SUMIF('Week 1 Roster'!$AZ:$AZ,$B62,'Week 1 Roster'!$AK:$AK))</f>
        <v>0.0</v>
      </c>
      <c r="AA62" s="65">
        <f>IF($A62=0,0,SUMIF('Week 1 Roster'!$AZ:$AZ,$B62,'Week 1 Roster'!$AM:$AM))</f>
        <v>0.0</v>
      </c>
      <c r="AB62" s="65">
        <f>IF($A62=0,0,SUMIF('Week 1 Roster'!$AZ:$AZ,$B62,'Week 1 Roster'!$AO:$AO))</f>
        <v>0.0</v>
      </c>
      <c r="AC62" s="66">
        <f>IF($A62=0,0,SUMIF('Week 1 Roster'!$AZ:$AZ,$B62,'Week 1 Roster'!$AP:$AP))</f>
        <v>0.0</v>
      </c>
      <c r="AD62" s="65">
        <f>IF($A62=0,0,SUMIF('Week 1 Roster'!$AZ:$AZ,$B62,'Week 1 Roster'!$AQ:$AQ))</f>
        <v>0.0</v>
      </c>
      <c r="AE62" s="65">
        <f>IF($A62=0,0,SUMIF('Week 1 Roster'!$AZ:$AZ,$B62,'Week 1 Roster'!$AR:$AR))</f>
        <v>0.0</v>
      </c>
      <c r="AF62" s="65">
        <f>IF($A62=0,0,SUMIF('Week 1 Roster'!$AZ:$AZ,$B62,'Week 1 Roster'!$AS:$AS))</f>
        <v>0.0</v>
      </c>
      <c r="AG62" s="65">
        <f t="shared" si="21"/>
        <v>0.0</v>
      </c>
      <c r="AI62" s="65">
        <f>IF($A62=0,0,SUMIF('Week 2 Roster'!$AZ:$AZ,$B62,'Week 2 Roster'!$AE:$AE))</f>
        <v>0.0</v>
      </c>
      <c r="AJ62" s="65">
        <f>IF($A62=0,0,SUMIF('Week 2 Roster'!$AZ:$AZ,$B62,'Week 2 Roster'!$AG:$AG))</f>
        <v>0.0</v>
      </c>
      <c r="AK62" s="65">
        <f>IF($A62=0,0,SUMIF('Week 2 Roster'!$AZ:$AZ,$B62,'Week 2 Roster'!$AI:$AI))</f>
        <v>0.0</v>
      </c>
      <c r="AL62" s="65">
        <f>IF($A62=0,0,SUMIF('Week 2 Roster'!$AZ:$AZ,$B62,'Week 2 Roster'!$AK:$AK))</f>
        <v>0.0</v>
      </c>
      <c r="AM62" s="65">
        <f>IF($A62=0,0,SUMIF('Week 2 Roster'!$AZ:$AZ,$B62,'Week 2 Roster'!$AM:$AM))</f>
        <v>0.0</v>
      </c>
      <c r="AN62" s="65">
        <f>IF($A62=0,0,SUMIF('Week 2 Roster'!$AZ:$AZ,$B62,'Week 2 Roster'!$AO:$AO))</f>
        <v>0.0</v>
      </c>
      <c r="AO62" s="66">
        <f>IF($A62=0,0,SUMIF('Week 2 Roster'!$AZ:$AZ,$B62,'Week 2 Roster'!$AP:$AP))</f>
        <v>0.0</v>
      </c>
      <c r="AP62" s="65">
        <f>IF($A62=0,0,SUMIF('Week 2 Roster'!$AZ:$AZ,$B62,'Week 2 Roster'!$AQ:$AQ))</f>
        <v>0.0</v>
      </c>
      <c r="AQ62" s="65">
        <f>IF($A62=0,0,SUMIF('Week 2 Roster'!$AZ:$AZ,$B62,'Week 2 Roster'!$AR:$AR))</f>
        <v>0.0</v>
      </c>
      <c r="AR62" s="65">
        <f>IF($A62=0,0,SUMIF('Week 2 Roster'!$AZ:$AZ,$B62,'Week 2 Roster'!$AS:$AS))</f>
        <v>0.0</v>
      </c>
      <c r="AS62" s="65">
        <f t="shared" si="22"/>
        <v>0.0</v>
      </c>
      <c r="AT62" s="65"/>
      <c r="AU62" s="67" t="str">
        <f>'Week 1 Roster'!A62</f>
        <v/>
      </c>
      <c r="AV62" s="67" t="str">
        <f>'Week 2 Roster'!A62</f>
        <v/>
      </c>
    </row>
    <row r="63" spans="8:8">
      <c r="A63" s="60">
        <v>0.0</v>
      </c>
      <c r="B63" s="61" t="s">
        <v>1022</v>
      </c>
      <c r="C63" s="61" t="str">
        <f>IF($A63=0,"",VLOOKUP($B63,Employees!$A:$G,2,FALSE))</f>
        <v/>
      </c>
      <c r="D63" s="61" t="str">
        <f>IF($A63=0,"",VLOOKUP($B63,Employees!$A:$G,3,FALSE))</f>
        <v/>
      </c>
      <c r="E63" s="62" t="str">
        <f>IF($A63=0,"",VLOOKUP($B63,Employees!$A:$G,5,FALSE))</f>
        <v/>
      </c>
      <c r="F63" s="63" t="str">
        <f>IF($E63="","",ROUNDDOWN(YEARFRAC($E63,'Week 1 Roster'!$D$1-1,1),0))</f>
        <v/>
      </c>
      <c r="G63" s="63" t="str">
        <f>IF($E63="","",ROUNDDOWN(YEARFRAC($E63,'Week 1 Roster'!$D$1+14,1),0))</f>
        <v/>
      </c>
      <c r="H63" s="63" t="str">
        <f t="shared" si="9"/>
        <v/>
      </c>
      <c r="I63" s="63" t="str">
        <f>IF($A63=0,"",VLOOKUP($B63,Employees!$A:$G,6,FALSE))</f>
        <v/>
      </c>
      <c r="J63" s="63" t="str">
        <f>IF($A63=0,"",VLOOKUP($B63,Employees!$A:$G,7,FALSE))</f>
        <v/>
      </c>
      <c r="K63" s="64">
        <f t="shared" si="10"/>
        <v>0.0</v>
      </c>
      <c r="L63" s="64">
        <f t="shared" si="11"/>
        <v>0.0</v>
      </c>
      <c r="M63" s="64">
        <f t="shared" si="12"/>
        <v>0.0</v>
      </c>
      <c r="N63" s="64">
        <f t="shared" si="13"/>
        <v>0.0</v>
      </c>
      <c r="O63" s="64">
        <f t="shared" si="14"/>
        <v>0.0</v>
      </c>
      <c r="P63" s="64">
        <f t="shared" si="15"/>
        <v>0.0</v>
      </c>
      <c r="Q63" s="61">
        <f t="shared" si="16"/>
        <v>0.0</v>
      </c>
      <c r="R63" s="64">
        <f t="shared" si="17"/>
        <v>0.0</v>
      </c>
      <c r="S63" s="64">
        <f t="shared" si="18"/>
        <v>0.0</v>
      </c>
      <c r="T63" s="64">
        <f t="shared" si="19"/>
        <v>0.0</v>
      </c>
      <c r="U63" s="64">
        <f t="shared" si="20"/>
        <v>0.0</v>
      </c>
      <c r="W63" s="65">
        <f>IF($A63=0,0,SUMIF('Week 1 Roster'!$AZ:$AZ,$B63,'Week 1 Roster'!$AE:$AE))</f>
        <v>0.0</v>
      </c>
      <c r="X63" s="65">
        <f>IF($A63=0,0,SUMIF('Week 1 Roster'!$AZ:$AZ,$B63,'Week 1 Roster'!$AG:$AG))</f>
        <v>0.0</v>
      </c>
      <c r="Y63" s="65">
        <f>IF($A63=0,0,SUMIF('Week 1 Roster'!$AZ:$AZ,$B63,'Week 1 Roster'!$AI:$AI))</f>
        <v>0.0</v>
      </c>
      <c r="Z63" s="65">
        <f>IF($A63=0,0,SUMIF('Week 1 Roster'!$AZ:$AZ,$B63,'Week 1 Roster'!$AK:$AK))</f>
        <v>0.0</v>
      </c>
      <c r="AA63" s="65">
        <f>IF($A63=0,0,SUMIF('Week 1 Roster'!$AZ:$AZ,$B63,'Week 1 Roster'!$AM:$AM))</f>
        <v>0.0</v>
      </c>
      <c r="AB63" s="65">
        <f>IF($A63=0,0,SUMIF('Week 1 Roster'!$AZ:$AZ,$B63,'Week 1 Roster'!$AO:$AO))</f>
        <v>0.0</v>
      </c>
      <c r="AC63" s="66">
        <f>IF($A63=0,0,SUMIF('Week 1 Roster'!$AZ:$AZ,$B63,'Week 1 Roster'!$AP:$AP))</f>
        <v>0.0</v>
      </c>
      <c r="AD63" s="65">
        <f>IF($A63=0,0,SUMIF('Week 1 Roster'!$AZ:$AZ,$B63,'Week 1 Roster'!$AQ:$AQ))</f>
        <v>0.0</v>
      </c>
      <c r="AE63" s="65">
        <f>IF($A63=0,0,SUMIF('Week 1 Roster'!$AZ:$AZ,$B63,'Week 1 Roster'!$AR:$AR))</f>
        <v>0.0</v>
      </c>
      <c r="AF63" s="65">
        <f>IF($A63=0,0,SUMIF('Week 1 Roster'!$AZ:$AZ,$B63,'Week 1 Roster'!$AS:$AS))</f>
        <v>0.0</v>
      </c>
      <c r="AG63" s="65">
        <f t="shared" si="21"/>
        <v>0.0</v>
      </c>
      <c r="AI63" s="65">
        <f>IF($A63=0,0,SUMIF('Week 2 Roster'!$AZ:$AZ,$B63,'Week 2 Roster'!$AE:$AE))</f>
        <v>0.0</v>
      </c>
      <c r="AJ63" s="65">
        <f>IF($A63=0,0,SUMIF('Week 2 Roster'!$AZ:$AZ,$B63,'Week 2 Roster'!$AG:$AG))</f>
        <v>0.0</v>
      </c>
      <c r="AK63" s="65">
        <f>IF($A63=0,0,SUMIF('Week 2 Roster'!$AZ:$AZ,$B63,'Week 2 Roster'!$AI:$AI))</f>
        <v>0.0</v>
      </c>
      <c r="AL63" s="65">
        <f>IF($A63=0,0,SUMIF('Week 2 Roster'!$AZ:$AZ,$B63,'Week 2 Roster'!$AK:$AK))</f>
        <v>0.0</v>
      </c>
      <c r="AM63" s="65">
        <f>IF($A63=0,0,SUMIF('Week 2 Roster'!$AZ:$AZ,$B63,'Week 2 Roster'!$AM:$AM))</f>
        <v>0.0</v>
      </c>
      <c r="AN63" s="65">
        <f>IF($A63=0,0,SUMIF('Week 2 Roster'!$AZ:$AZ,$B63,'Week 2 Roster'!$AO:$AO))</f>
        <v>0.0</v>
      </c>
      <c r="AO63" s="66">
        <f>IF($A63=0,0,SUMIF('Week 2 Roster'!$AZ:$AZ,$B63,'Week 2 Roster'!$AP:$AP))</f>
        <v>0.0</v>
      </c>
      <c r="AP63" s="65">
        <f>IF($A63=0,0,SUMIF('Week 2 Roster'!$AZ:$AZ,$B63,'Week 2 Roster'!$AQ:$AQ))</f>
        <v>0.0</v>
      </c>
      <c r="AQ63" s="65">
        <f>IF($A63=0,0,SUMIF('Week 2 Roster'!$AZ:$AZ,$B63,'Week 2 Roster'!$AR:$AR))</f>
        <v>0.0</v>
      </c>
      <c r="AR63" s="65">
        <f>IF($A63=0,0,SUMIF('Week 2 Roster'!$AZ:$AZ,$B63,'Week 2 Roster'!$AS:$AS))</f>
        <v>0.0</v>
      </c>
      <c r="AS63" s="65">
        <f t="shared" si="22"/>
        <v>0.0</v>
      </c>
      <c r="AT63" s="65"/>
      <c r="AU63" s="67" t="str">
        <f>'Week 1 Roster'!A63</f>
        <v/>
      </c>
      <c r="AV63" s="67" t="str">
        <f>'Week 2 Roster'!A63</f>
        <v/>
      </c>
    </row>
    <row r="64" spans="8:8">
      <c r="A64" s="60">
        <v>0.0</v>
      </c>
      <c r="B64" s="61" t="s">
        <v>1022</v>
      </c>
      <c r="C64" s="61" t="str">
        <f>IF($A64=0,"",VLOOKUP($B64,Employees!$A:$G,2,FALSE))</f>
        <v/>
      </c>
      <c r="D64" s="61" t="str">
        <f>IF($A64=0,"",VLOOKUP($B64,Employees!$A:$G,3,FALSE))</f>
        <v/>
      </c>
      <c r="E64" s="62" t="str">
        <f>IF($A64=0,"",VLOOKUP($B64,Employees!$A:$G,5,FALSE))</f>
        <v/>
      </c>
      <c r="F64" s="63" t="str">
        <f>IF($E64="","",ROUNDDOWN(YEARFRAC($E64,'Week 1 Roster'!$D$1-1,1),0))</f>
        <v/>
      </c>
      <c r="G64" s="63" t="str">
        <f>IF($E64="","",ROUNDDOWN(YEARFRAC($E64,'Week 1 Roster'!$D$1+14,1),0))</f>
        <v/>
      </c>
      <c r="H64" s="63" t="str">
        <f t="shared" si="9"/>
        <v/>
      </c>
      <c r="I64" s="63" t="str">
        <f>IF($A64=0,"",VLOOKUP($B64,Employees!$A:$G,6,FALSE))</f>
        <v/>
      </c>
      <c r="J64" s="63" t="str">
        <f>IF($A64=0,"",VLOOKUP($B64,Employees!$A:$G,7,FALSE))</f>
        <v/>
      </c>
      <c r="K64" s="64">
        <f t="shared" si="10"/>
        <v>0.0</v>
      </c>
      <c r="L64" s="64">
        <f t="shared" si="11"/>
        <v>0.0</v>
      </c>
      <c r="M64" s="64">
        <f t="shared" si="12"/>
        <v>0.0</v>
      </c>
      <c r="N64" s="64">
        <f t="shared" si="13"/>
        <v>0.0</v>
      </c>
      <c r="O64" s="64">
        <f t="shared" si="14"/>
        <v>0.0</v>
      </c>
      <c r="P64" s="64">
        <f t="shared" si="15"/>
        <v>0.0</v>
      </c>
      <c r="Q64" s="61">
        <f t="shared" si="16"/>
        <v>0.0</v>
      </c>
      <c r="R64" s="64">
        <f t="shared" si="17"/>
        <v>0.0</v>
      </c>
      <c r="S64" s="64">
        <f t="shared" si="18"/>
        <v>0.0</v>
      </c>
      <c r="T64" s="64">
        <f t="shared" si="19"/>
        <v>0.0</v>
      </c>
      <c r="U64" s="64">
        <f t="shared" si="20"/>
        <v>0.0</v>
      </c>
      <c r="W64" s="65">
        <f>IF($A64=0,0,SUMIF('Week 1 Roster'!$AZ:$AZ,$B64,'Week 1 Roster'!$AE:$AE))</f>
        <v>0.0</v>
      </c>
      <c r="X64" s="65">
        <f>IF($A64=0,0,SUMIF('Week 1 Roster'!$AZ:$AZ,$B64,'Week 1 Roster'!$AG:$AG))</f>
        <v>0.0</v>
      </c>
      <c r="Y64" s="65">
        <f>IF($A64=0,0,SUMIF('Week 1 Roster'!$AZ:$AZ,$B64,'Week 1 Roster'!$AI:$AI))</f>
        <v>0.0</v>
      </c>
      <c r="Z64" s="65">
        <f>IF($A64=0,0,SUMIF('Week 1 Roster'!$AZ:$AZ,$B64,'Week 1 Roster'!$AK:$AK))</f>
        <v>0.0</v>
      </c>
      <c r="AA64" s="65">
        <f>IF($A64=0,0,SUMIF('Week 1 Roster'!$AZ:$AZ,$B64,'Week 1 Roster'!$AM:$AM))</f>
        <v>0.0</v>
      </c>
      <c r="AB64" s="65">
        <f>IF($A64=0,0,SUMIF('Week 1 Roster'!$AZ:$AZ,$B64,'Week 1 Roster'!$AO:$AO))</f>
        <v>0.0</v>
      </c>
      <c r="AC64" s="66">
        <f>IF($A64=0,0,SUMIF('Week 1 Roster'!$AZ:$AZ,$B64,'Week 1 Roster'!$AP:$AP))</f>
        <v>0.0</v>
      </c>
      <c r="AD64" s="65">
        <f>IF($A64=0,0,SUMIF('Week 1 Roster'!$AZ:$AZ,$B64,'Week 1 Roster'!$AQ:$AQ))</f>
        <v>0.0</v>
      </c>
      <c r="AE64" s="65">
        <f>IF($A64=0,0,SUMIF('Week 1 Roster'!$AZ:$AZ,$B64,'Week 1 Roster'!$AR:$AR))</f>
        <v>0.0</v>
      </c>
      <c r="AF64" s="65">
        <f>IF($A64=0,0,SUMIF('Week 1 Roster'!$AZ:$AZ,$B64,'Week 1 Roster'!$AS:$AS))</f>
        <v>0.0</v>
      </c>
      <c r="AG64" s="65">
        <f t="shared" si="21"/>
        <v>0.0</v>
      </c>
      <c r="AI64" s="65">
        <f>IF($A64=0,0,SUMIF('Week 2 Roster'!$AZ:$AZ,$B64,'Week 2 Roster'!$AE:$AE))</f>
        <v>0.0</v>
      </c>
      <c r="AJ64" s="65">
        <f>IF($A64=0,0,SUMIF('Week 2 Roster'!$AZ:$AZ,$B64,'Week 2 Roster'!$AG:$AG))</f>
        <v>0.0</v>
      </c>
      <c r="AK64" s="65">
        <f>IF($A64=0,0,SUMIF('Week 2 Roster'!$AZ:$AZ,$B64,'Week 2 Roster'!$AI:$AI))</f>
        <v>0.0</v>
      </c>
      <c r="AL64" s="65">
        <f>IF($A64=0,0,SUMIF('Week 2 Roster'!$AZ:$AZ,$B64,'Week 2 Roster'!$AK:$AK))</f>
        <v>0.0</v>
      </c>
      <c r="AM64" s="65">
        <f>IF($A64=0,0,SUMIF('Week 2 Roster'!$AZ:$AZ,$B64,'Week 2 Roster'!$AM:$AM))</f>
        <v>0.0</v>
      </c>
      <c r="AN64" s="65">
        <f>IF($A64=0,0,SUMIF('Week 2 Roster'!$AZ:$AZ,$B64,'Week 2 Roster'!$AO:$AO))</f>
        <v>0.0</v>
      </c>
      <c r="AO64" s="66">
        <f>IF($A64=0,0,SUMIF('Week 2 Roster'!$AZ:$AZ,$B64,'Week 2 Roster'!$AP:$AP))</f>
        <v>0.0</v>
      </c>
      <c r="AP64" s="65">
        <f>IF($A64=0,0,SUMIF('Week 2 Roster'!$AZ:$AZ,$B64,'Week 2 Roster'!$AQ:$AQ))</f>
        <v>0.0</v>
      </c>
      <c r="AQ64" s="65">
        <f>IF($A64=0,0,SUMIF('Week 2 Roster'!$AZ:$AZ,$B64,'Week 2 Roster'!$AR:$AR))</f>
        <v>0.0</v>
      </c>
      <c r="AR64" s="65">
        <f>IF($A64=0,0,SUMIF('Week 2 Roster'!$AZ:$AZ,$B64,'Week 2 Roster'!$AS:$AS))</f>
        <v>0.0</v>
      </c>
      <c r="AS64" s="65">
        <f t="shared" si="22"/>
        <v>0.0</v>
      </c>
      <c r="AT64" s="65"/>
      <c r="AU64" s="67" t="str">
        <f>'Week 1 Roster'!A64</f>
        <v/>
      </c>
      <c r="AV64" s="67" t="str">
        <f>'Week 2 Roster'!A64</f>
        <v/>
      </c>
    </row>
    <row r="65" spans="8:8">
      <c r="A65" s="60">
        <v>0.0</v>
      </c>
      <c r="B65" s="61" t="s">
        <v>1022</v>
      </c>
      <c r="C65" s="61" t="str">
        <f>IF($A65=0,"",VLOOKUP($B65,Employees!$A:$G,2,FALSE))</f>
        <v/>
      </c>
      <c r="D65" s="61" t="str">
        <f>IF($A65=0,"",VLOOKUP($B65,Employees!$A:$G,3,FALSE))</f>
        <v/>
      </c>
      <c r="E65" s="62" t="str">
        <f>IF($A65=0,"",VLOOKUP($B65,Employees!$A:$G,5,FALSE))</f>
        <v/>
      </c>
      <c r="F65" s="63" t="str">
        <f>IF($E65="","",ROUNDDOWN(YEARFRAC($E65,'Week 1 Roster'!$D$1-1,1),0))</f>
        <v/>
      </c>
      <c r="G65" s="63" t="str">
        <f>IF($E65="","",ROUNDDOWN(YEARFRAC($E65,'Week 1 Roster'!$D$1+14,1),0))</f>
        <v/>
      </c>
      <c r="H65" s="63" t="str">
        <f t="shared" si="9"/>
        <v/>
      </c>
      <c r="I65" s="63" t="str">
        <f>IF($A65=0,"",VLOOKUP($B65,Employees!$A:$G,6,FALSE))</f>
        <v/>
      </c>
      <c r="J65" s="63" t="str">
        <f>IF($A65=0,"",VLOOKUP($B65,Employees!$A:$G,7,FALSE))</f>
        <v/>
      </c>
      <c r="K65" s="64">
        <f t="shared" si="10"/>
        <v>0.0</v>
      </c>
      <c r="L65" s="64">
        <f t="shared" si="11"/>
        <v>0.0</v>
      </c>
      <c r="M65" s="64">
        <f t="shared" si="12"/>
        <v>0.0</v>
      </c>
      <c r="N65" s="64">
        <f t="shared" si="13"/>
        <v>0.0</v>
      </c>
      <c r="O65" s="64">
        <f t="shared" si="14"/>
        <v>0.0</v>
      </c>
      <c r="P65" s="64">
        <f t="shared" si="15"/>
        <v>0.0</v>
      </c>
      <c r="Q65" s="61">
        <f t="shared" si="16"/>
        <v>0.0</v>
      </c>
      <c r="R65" s="64">
        <f t="shared" si="17"/>
        <v>0.0</v>
      </c>
      <c r="S65" s="64">
        <f t="shared" si="18"/>
        <v>0.0</v>
      </c>
      <c r="T65" s="64">
        <f t="shared" si="19"/>
        <v>0.0</v>
      </c>
      <c r="U65" s="64">
        <f t="shared" si="20"/>
        <v>0.0</v>
      </c>
      <c r="W65" s="65">
        <f>IF($A65=0,0,SUMIF('Week 1 Roster'!$AZ:$AZ,$B65,'Week 1 Roster'!$AE:$AE))</f>
        <v>0.0</v>
      </c>
      <c r="X65" s="65">
        <f>IF($A65=0,0,SUMIF('Week 1 Roster'!$AZ:$AZ,$B65,'Week 1 Roster'!$AG:$AG))</f>
        <v>0.0</v>
      </c>
      <c r="Y65" s="65">
        <f>IF($A65=0,0,SUMIF('Week 1 Roster'!$AZ:$AZ,$B65,'Week 1 Roster'!$AI:$AI))</f>
        <v>0.0</v>
      </c>
      <c r="Z65" s="65">
        <f>IF($A65=0,0,SUMIF('Week 1 Roster'!$AZ:$AZ,$B65,'Week 1 Roster'!$AK:$AK))</f>
        <v>0.0</v>
      </c>
      <c r="AA65" s="65">
        <f>IF($A65=0,0,SUMIF('Week 1 Roster'!$AZ:$AZ,$B65,'Week 1 Roster'!$AM:$AM))</f>
        <v>0.0</v>
      </c>
      <c r="AB65" s="65">
        <f>IF($A65=0,0,SUMIF('Week 1 Roster'!$AZ:$AZ,$B65,'Week 1 Roster'!$AO:$AO))</f>
        <v>0.0</v>
      </c>
      <c r="AC65" s="66">
        <f>IF($A65=0,0,SUMIF('Week 1 Roster'!$AZ:$AZ,$B65,'Week 1 Roster'!$AP:$AP))</f>
        <v>0.0</v>
      </c>
      <c r="AD65" s="65">
        <f>IF($A65=0,0,SUMIF('Week 1 Roster'!$AZ:$AZ,$B65,'Week 1 Roster'!$AQ:$AQ))</f>
        <v>0.0</v>
      </c>
      <c r="AE65" s="65">
        <f>IF($A65=0,0,SUMIF('Week 1 Roster'!$AZ:$AZ,$B65,'Week 1 Roster'!$AR:$AR))</f>
        <v>0.0</v>
      </c>
      <c r="AF65" s="65">
        <f>IF($A65=0,0,SUMIF('Week 1 Roster'!$AZ:$AZ,$B65,'Week 1 Roster'!$AS:$AS))</f>
        <v>0.0</v>
      </c>
      <c r="AG65" s="65">
        <f t="shared" si="21"/>
        <v>0.0</v>
      </c>
      <c r="AI65" s="65">
        <f>IF($A65=0,0,SUMIF('Week 2 Roster'!$AZ:$AZ,$B65,'Week 2 Roster'!$AE:$AE))</f>
        <v>0.0</v>
      </c>
      <c r="AJ65" s="65">
        <f>IF($A65=0,0,SUMIF('Week 2 Roster'!$AZ:$AZ,$B65,'Week 2 Roster'!$AG:$AG))</f>
        <v>0.0</v>
      </c>
      <c r="AK65" s="65">
        <f>IF($A65=0,0,SUMIF('Week 2 Roster'!$AZ:$AZ,$B65,'Week 2 Roster'!$AI:$AI))</f>
        <v>0.0</v>
      </c>
      <c r="AL65" s="65">
        <f>IF($A65=0,0,SUMIF('Week 2 Roster'!$AZ:$AZ,$B65,'Week 2 Roster'!$AK:$AK))</f>
        <v>0.0</v>
      </c>
      <c r="AM65" s="65">
        <f>IF($A65=0,0,SUMIF('Week 2 Roster'!$AZ:$AZ,$B65,'Week 2 Roster'!$AM:$AM))</f>
        <v>0.0</v>
      </c>
      <c r="AN65" s="65">
        <f>IF($A65=0,0,SUMIF('Week 2 Roster'!$AZ:$AZ,$B65,'Week 2 Roster'!$AO:$AO))</f>
        <v>0.0</v>
      </c>
      <c r="AO65" s="66">
        <f>IF($A65=0,0,SUMIF('Week 2 Roster'!$AZ:$AZ,$B65,'Week 2 Roster'!$AP:$AP))</f>
        <v>0.0</v>
      </c>
      <c r="AP65" s="65">
        <f>IF($A65=0,0,SUMIF('Week 2 Roster'!$AZ:$AZ,$B65,'Week 2 Roster'!$AQ:$AQ))</f>
        <v>0.0</v>
      </c>
      <c r="AQ65" s="65">
        <f>IF($A65=0,0,SUMIF('Week 2 Roster'!$AZ:$AZ,$B65,'Week 2 Roster'!$AR:$AR))</f>
        <v>0.0</v>
      </c>
      <c r="AR65" s="65">
        <f>IF($A65=0,0,SUMIF('Week 2 Roster'!$AZ:$AZ,$B65,'Week 2 Roster'!$AS:$AS))</f>
        <v>0.0</v>
      </c>
      <c r="AS65" s="65">
        <f t="shared" si="22"/>
        <v>0.0</v>
      </c>
      <c r="AT65" s="65"/>
      <c r="AU65" s="67" t="str">
        <f>'Week 1 Roster'!A65</f>
        <v/>
      </c>
      <c r="AV65" s="67" t="str">
        <f>'Week 2 Roster'!A65</f>
        <v/>
      </c>
    </row>
    <row r="66" spans="8:8">
      <c r="A66" s="60">
        <v>0.0</v>
      </c>
      <c r="B66" s="61" t="s">
        <v>1022</v>
      </c>
      <c r="C66" s="61" t="str">
        <f>IF($A66=0,"",VLOOKUP($B66,Employees!$A:$G,2,FALSE))</f>
        <v/>
      </c>
      <c r="D66" s="61" t="str">
        <f>IF($A66=0,"",VLOOKUP($B66,Employees!$A:$G,3,FALSE))</f>
        <v/>
      </c>
      <c r="E66" s="62" t="str">
        <f>IF($A66=0,"",VLOOKUP($B66,Employees!$A:$G,5,FALSE))</f>
        <v/>
      </c>
      <c r="F66" s="63" t="str">
        <f>IF($E66="","",ROUNDDOWN(YEARFRAC($E66,'Week 1 Roster'!$D$1-1,1),0))</f>
        <v/>
      </c>
      <c r="G66" s="63" t="str">
        <f>IF($E66="","",ROUNDDOWN(YEARFRAC($E66,'Week 1 Roster'!$D$1+14,1),0))</f>
        <v/>
      </c>
      <c r="H66" s="63" t="str">
        <f t="shared" si="9"/>
        <v/>
      </c>
      <c r="I66" s="63" t="str">
        <f>IF($A66=0,"",VLOOKUP($B66,Employees!$A:$G,6,FALSE))</f>
        <v/>
      </c>
      <c r="J66" s="63" t="str">
        <f>IF($A66=0,"",VLOOKUP($B66,Employees!$A:$G,7,FALSE))</f>
        <v/>
      </c>
      <c r="K66" s="64">
        <f t="shared" si="10"/>
        <v>0.0</v>
      </c>
      <c r="L66" s="64">
        <f t="shared" si="11"/>
        <v>0.0</v>
      </c>
      <c r="M66" s="64">
        <f t="shared" si="12"/>
        <v>0.0</v>
      </c>
      <c r="N66" s="64">
        <f t="shared" si="13"/>
        <v>0.0</v>
      </c>
      <c r="O66" s="64">
        <f t="shared" si="14"/>
        <v>0.0</v>
      </c>
      <c r="P66" s="64">
        <f t="shared" si="15"/>
        <v>0.0</v>
      </c>
      <c r="Q66" s="61">
        <f t="shared" si="16"/>
        <v>0.0</v>
      </c>
      <c r="R66" s="64">
        <f t="shared" si="17"/>
        <v>0.0</v>
      </c>
      <c r="S66" s="64">
        <f t="shared" si="18"/>
        <v>0.0</v>
      </c>
      <c r="T66" s="64">
        <f t="shared" si="19"/>
        <v>0.0</v>
      </c>
      <c r="U66" s="64">
        <f t="shared" si="20"/>
        <v>0.0</v>
      </c>
      <c r="W66" s="65">
        <f>IF($A66=0,0,SUMIF('Week 1 Roster'!$AZ:$AZ,$B66,'Week 1 Roster'!$AE:$AE))</f>
        <v>0.0</v>
      </c>
      <c r="X66" s="65">
        <f>IF($A66=0,0,SUMIF('Week 1 Roster'!$AZ:$AZ,$B66,'Week 1 Roster'!$AG:$AG))</f>
        <v>0.0</v>
      </c>
      <c r="Y66" s="65">
        <f>IF($A66=0,0,SUMIF('Week 1 Roster'!$AZ:$AZ,$B66,'Week 1 Roster'!$AI:$AI))</f>
        <v>0.0</v>
      </c>
      <c r="Z66" s="65">
        <f>IF($A66=0,0,SUMIF('Week 1 Roster'!$AZ:$AZ,$B66,'Week 1 Roster'!$AK:$AK))</f>
        <v>0.0</v>
      </c>
      <c r="AA66" s="65">
        <f>IF($A66=0,0,SUMIF('Week 1 Roster'!$AZ:$AZ,$B66,'Week 1 Roster'!$AM:$AM))</f>
        <v>0.0</v>
      </c>
      <c r="AB66" s="65">
        <f>IF($A66=0,0,SUMIF('Week 1 Roster'!$AZ:$AZ,$B66,'Week 1 Roster'!$AO:$AO))</f>
        <v>0.0</v>
      </c>
      <c r="AC66" s="66">
        <f>IF($A66=0,0,SUMIF('Week 1 Roster'!$AZ:$AZ,$B66,'Week 1 Roster'!$AP:$AP))</f>
        <v>0.0</v>
      </c>
      <c r="AD66" s="65">
        <f>IF($A66=0,0,SUMIF('Week 1 Roster'!$AZ:$AZ,$B66,'Week 1 Roster'!$AQ:$AQ))</f>
        <v>0.0</v>
      </c>
      <c r="AE66" s="65">
        <f>IF($A66=0,0,SUMIF('Week 1 Roster'!$AZ:$AZ,$B66,'Week 1 Roster'!$AR:$AR))</f>
        <v>0.0</v>
      </c>
      <c r="AF66" s="65">
        <f>IF($A66=0,0,SUMIF('Week 1 Roster'!$AZ:$AZ,$B66,'Week 1 Roster'!$AS:$AS))</f>
        <v>0.0</v>
      </c>
      <c r="AG66" s="65">
        <f t="shared" si="21"/>
        <v>0.0</v>
      </c>
      <c r="AI66" s="65">
        <f>IF($A66=0,0,SUMIF('Week 2 Roster'!$AZ:$AZ,$B66,'Week 2 Roster'!$AE:$AE))</f>
        <v>0.0</v>
      </c>
      <c r="AJ66" s="65">
        <f>IF($A66=0,0,SUMIF('Week 2 Roster'!$AZ:$AZ,$B66,'Week 2 Roster'!$AG:$AG))</f>
        <v>0.0</v>
      </c>
      <c r="AK66" s="65">
        <f>IF($A66=0,0,SUMIF('Week 2 Roster'!$AZ:$AZ,$B66,'Week 2 Roster'!$AI:$AI))</f>
        <v>0.0</v>
      </c>
      <c r="AL66" s="65">
        <f>IF($A66=0,0,SUMIF('Week 2 Roster'!$AZ:$AZ,$B66,'Week 2 Roster'!$AK:$AK))</f>
        <v>0.0</v>
      </c>
      <c r="AM66" s="65">
        <f>IF($A66=0,0,SUMIF('Week 2 Roster'!$AZ:$AZ,$B66,'Week 2 Roster'!$AM:$AM))</f>
        <v>0.0</v>
      </c>
      <c r="AN66" s="65">
        <f>IF($A66=0,0,SUMIF('Week 2 Roster'!$AZ:$AZ,$B66,'Week 2 Roster'!$AO:$AO))</f>
        <v>0.0</v>
      </c>
      <c r="AO66" s="66">
        <f>IF($A66=0,0,SUMIF('Week 2 Roster'!$AZ:$AZ,$B66,'Week 2 Roster'!$AP:$AP))</f>
        <v>0.0</v>
      </c>
      <c r="AP66" s="65">
        <f>IF($A66=0,0,SUMIF('Week 2 Roster'!$AZ:$AZ,$B66,'Week 2 Roster'!$AQ:$AQ))</f>
        <v>0.0</v>
      </c>
      <c r="AQ66" s="65">
        <f>IF($A66=0,0,SUMIF('Week 2 Roster'!$AZ:$AZ,$B66,'Week 2 Roster'!$AR:$AR))</f>
        <v>0.0</v>
      </c>
      <c r="AR66" s="65">
        <f>IF($A66=0,0,SUMIF('Week 2 Roster'!$AZ:$AZ,$B66,'Week 2 Roster'!$AS:$AS))</f>
        <v>0.0</v>
      </c>
      <c r="AS66" s="65">
        <f t="shared" si="22"/>
        <v>0.0</v>
      </c>
      <c r="AT66" s="65"/>
      <c r="AU66" s="67" t="str">
        <f>'Week 1 Roster'!A66</f>
        <v/>
      </c>
      <c r="AV66" s="67" t="str">
        <f>'Week 2 Roster'!A66</f>
        <v/>
      </c>
    </row>
    <row r="67" spans="8:8">
      <c r="A67" s="60">
        <v>0.0</v>
      </c>
      <c r="B67" s="61" t="s">
        <v>1022</v>
      </c>
      <c r="C67" s="61" t="str">
        <f>IF($A67=0,"",VLOOKUP($B67,Employees!$A:$G,2,FALSE))</f>
        <v/>
      </c>
      <c r="D67" s="61" t="str">
        <f>IF($A67=0,"",VLOOKUP($B67,Employees!$A:$G,3,FALSE))</f>
        <v/>
      </c>
      <c r="E67" s="62" t="str">
        <f>IF($A67=0,"",VLOOKUP($B67,Employees!$A:$G,5,FALSE))</f>
        <v/>
      </c>
      <c r="F67" s="63" t="str">
        <f>IF($E67="","",ROUNDDOWN(YEARFRAC($E67,'Week 1 Roster'!$D$1-1,1),0))</f>
        <v/>
      </c>
      <c r="G67" s="63" t="str">
        <f>IF($E67="","",ROUNDDOWN(YEARFRAC($E67,'Week 1 Roster'!$D$1+14,1),0))</f>
        <v/>
      </c>
      <c r="H67" s="63" t="str">
        <f t="shared" si="23" ref="H67:H130">IF($E67="","",IF(AND(F67&lt;21,F67&lt;&gt;G67),TRUE,FALSE))</f>
        <v/>
      </c>
      <c r="I67" s="63" t="str">
        <f>IF($A67=0,"",VLOOKUP($B67,Employees!$A:$G,6,FALSE))</f>
        <v/>
      </c>
      <c r="J67" s="63" t="str">
        <f>IF($A67=0,"",VLOOKUP($B67,Employees!$A:$G,7,FALSE))</f>
        <v/>
      </c>
      <c r="K67" s="64">
        <f t="shared" si="24" ref="K67:K130">W67+AI67</f>
        <v>0.0</v>
      </c>
      <c r="L67" s="64">
        <f t="shared" si="25" ref="L67:L130">X67+AJ67</f>
        <v>0.0</v>
      </c>
      <c r="M67" s="64">
        <f t="shared" si="26" ref="M67:M130">Y67+AK67</f>
        <v>0.0</v>
      </c>
      <c r="N67" s="64">
        <f t="shared" si="27" ref="N67:N130">Z67+AL67</f>
        <v>0.0</v>
      </c>
      <c r="O67" s="64">
        <f t="shared" si="28" ref="O67:O130">AA67+AM67</f>
        <v>0.0</v>
      </c>
      <c r="P67" s="64">
        <f t="shared" si="29" ref="P67:P130">AB67+AN67</f>
        <v>0.0</v>
      </c>
      <c r="Q67" s="61">
        <f t="shared" si="30" ref="Q67:Q130">AC67+AO67</f>
        <v>0.0</v>
      </c>
      <c r="R67" s="64">
        <f t="shared" si="31" ref="R67:R130">AD67+AP67</f>
        <v>0.0</v>
      </c>
      <c r="S67" s="64">
        <f t="shared" si="32" ref="S67:S130">AE67+AQ67</f>
        <v>0.0</v>
      </c>
      <c r="T67" s="64">
        <f t="shared" si="33" ref="T67:T130">AF67+AR67</f>
        <v>0.0</v>
      </c>
      <c r="U67" s="64">
        <f t="shared" si="34" ref="U67:U130">SUM(K67:P67,R67:T67)</f>
        <v>0.0</v>
      </c>
      <c r="W67" s="65">
        <f>IF($A67=0,0,SUMIF('Week 1 Roster'!$AZ:$AZ,$B67,'Week 1 Roster'!$AE:$AE))</f>
        <v>0.0</v>
      </c>
      <c r="X67" s="65">
        <f>IF($A67=0,0,SUMIF('Week 1 Roster'!$AZ:$AZ,$B67,'Week 1 Roster'!$AG:$AG))</f>
        <v>0.0</v>
      </c>
      <c r="Y67" s="65">
        <f>IF($A67=0,0,SUMIF('Week 1 Roster'!$AZ:$AZ,$B67,'Week 1 Roster'!$AI:$AI))</f>
        <v>0.0</v>
      </c>
      <c r="Z67" s="65">
        <f>IF($A67=0,0,SUMIF('Week 1 Roster'!$AZ:$AZ,$B67,'Week 1 Roster'!$AK:$AK))</f>
        <v>0.0</v>
      </c>
      <c r="AA67" s="65">
        <f>IF($A67=0,0,SUMIF('Week 1 Roster'!$AZ:$AZ,$B67,'Week 1 Roster'!$AM:$AM))</f>
        <v>0.0</v>
      </c>
      <c r="AB67" s="65">
        <f>IF($A67=0,0,SUMIF('Week 1 Roster'!$AZ:$AZ,$B67,'Week 1 Roster'!$AO:$AO))</f>
        <v>0.0</v>
      </c>
      <c r="AC67" s="66">
        <f>IF($A67=0,0,SUMIF('Week 1 Roster'!$AZ:$AZ,$B67,'Week 1 Roster'!$AP:$AP))</f>
        <v>0.0</v>
      </c>
      <c r="AD67" s="65">
        <f>IF($A67=0,0,SUMIF('Week 1 Roster'!$AZ:$AZ,$B67,'Week 1 Roster'!$AQ:$AQ))</f>
        <v>0.0</v>
      </c>
      <c r="AE67" s="65">
        <f>IF($A67=0,0,SUMIF('Week 1 Roster'!$AZ:$AZ,$B67,'Week 1 Roster'!$AR:$AR))</f>
        <v>0.0</v>
      </c>
      <c r="AF67" s="65">
        <f>IF($A67=0,0,SUMIF('Week 1 Roster'!$AZ:$AZ,$B67,'Week 1 Roster'!$AS:$AS))</f>
        <v>0.0</v>
      </c>
      <c r="AG67" s="65">
        <f t="shared" si="35" ref="AG67:AG130">SUM(W67:AB67,AD67:AF67)</f>
        <v>0.0</v>
      </c>
      <c r="AI67" s="65">
        <f>IF($A67=0,0,SUMIF('Week 2 Roster'!$AZ:$AZ,$B67,'Week 2 Roster'!$AE:$AE))</f>
        <v>0.0</v>
      </c>
      <c r="AJ67" s="65">
        <f>IF($A67=0,0,SUMIF('Week 2 Roster'!$AZ:$AZ,$B67,'Week 2 Roster'!$AG:$AG))</f>
        <v>0.0</v>
      </c>
      <c r="AK67" s="65">
        <f>IF($A67=0,0,SUMIF('Week 2 Roster'!$AZ:$AZ,$B67,'Week 2 Roster'!$AI:$AI))</f>
        <v>0.0</v>
      </c>
      <c r="AL67" s="65">
        <f>IF($A67=0,0,SUMIF('Week 2 Roster'!$AZ:$AZ,$B67,'Week 2 Roster'!$AK:$AK))</f>
        <v>0.0</v>
      </c>
      <c r="AM67" s="65">
        <f>IF($A67=0,0,SUMIF('Week 2 Roster'!$AZ:$AZ,$B67,'Week 2 Roster'!$AM:$AM))</f>
        <v>0.0</v>
      </c>
      <c r="AN67" s="65">
        <f>IF($A67=0,0,SUMIF('Week 2 Roster'!$AZ:$AZ,$B67,'Week 2 Roster'!$AO:$AO))</f>
        <v>0.0</v>
      </c>
      <c r="AO67" s="66">
        <f>IF($A67=0,0,SUMIF('Week 2 Roster'!$AZ:$AZ,$B67,'Week 2 Roster'!$AP:$AP))</f>
        <v>0.0</v>
      </c>
      <c r="AP67" s="65">
        <f>IF($A67=0,0,SUMIF('Week 2 Roster'!$AZ:$AZ,$B67,'Week 2 Roster'!$AQ:$AQ))</f>
        <v>0.0</v>
      </c>
      <c r="AQ67" s="65">
        <f>IF($A67=0,0,SUMIF('Week 2 Roster'!$AZ:$AZ,$B67,'Week 2 Roster'!$AR:$AR))</f>
        <v>0.0</v>
      </c>
      <c r="AR67" s="65">
        <f>IF($A67=0,0,SUMIF('Week 2 Roster'!$AZ:$AZ,$B67,'Week 2 Roster'!$AS:$AS))</f>
        <v>0.0</v>
      </c>
      <c r="AS67" s="65">
        <f t="shared" si="36" ref="AS67:AS130">SUM(AI67:AN67,AP67:AR67)</f>
        <v>0.0</v>
      </c>
      <c r="AT67" s="65"/>
      <c r="AU67" s="67" t="str">
        <f>'Week 1 Roster'!A67</f>
        <v/>
      </c>
      <c r="AV67" s="67" t="str">
        <f>'Week 2 Roster'!A67</f>
        <v/>
      </c>
    </row>
    <row r="68" spans="8:8">
      <c r="A68" s="60">
        <v>0.0</v>
      </c>
      <c r="B68" s="61" t="s">
        <v>1022</v>
      </c>
      <c r="C68" s="61" t="str">
        <f>IF($A68=0,"",VLOOKUP($B68,Employees!$A:$G,2,FALSE))</f>
        <v/>
      </c>
      <c r="D68" s="61" t="str">
        <f>IF($A68=0,"",VLOOKUP($B68,Employees!$A:$G,3,FALSE))</f>
        <v/>
      </c>
      <c r="E68" s="62" t="str">
        <f>IF($A68=0,"",VLOOKUP($B68,Employees!$A:$G,5,FALSE))</f>
        <v/>
      </c>
      <c r="F68" s="63" t="str">
        <f>IF($E68="","",ROUNDDOWN(YEARFRAC($E68,'Week 1 Roster'!$D$1-1,1),0))</f>
        <v/>
      </c>
      <c r="G68" s="63" t="str">
        <f>IF($E68="","",ROUNDDOWN(YEARFRAC($E68,'Week 1 Roster'!$D$1+14,1),0))</f>
        <v/>
      </c>
      <c r="H68" s="63" t="str">
        <f t="shared" si="23"/>
        <v/>
      </c>
      <c r="I68" s="63" t="str">
        <f>IF($A68=0,"",VLOOKUP($B68,Employees!$A:$G,6,FALSE))</f>
        <v/>
      </c>
      <c r="J68" s="63" t="str">
        <f>IF($A68=0,"",VLOOKUP($B68,Employees!$A:$G,7,FALSE))</f>
        <v/>
      </c>
      <c r="K68" s="64">
        <f t="shared" si="24"/>
        <v>0.0</v>
      </c>
      <c r="L68" s="64">
        <f t="shared" si="25"/>
        <v>0.0</v>
      </c>
      <c r="M68" s="64">
        <f t="shared" si="26"/>
        <v>0.0</v>
      </c>
      <c r="N68" s="64">
        <f t="shared" si="27"/>
        <v>0.0</v>
      </c>
      <c r="O68" s="64">
        <f t="shared" si="28"/>
        <v>0.0</v>
      </c>
      <c r="P68" s="64">
        <f t="shared" si="29"/>
        <v>0.0</v>
      </c>
      <c r="Q68" s="61">
        <f t="shared" si="30"/>
        <v>0.0</v>
      </c>
      <c r="R68" s="64">
        <f t="shared" si="31"/>
        <v>0.0</v>
      </c>
      <c r="S68" s="64">
        <f t="shared" si="32"/>
        <v>0.0</v>
      </c>
      <c r="T68" s="64">
        <f t="shared" si="33"/>
        <v>0.0</v>
      </c>
      <c r="U68" s="64">
        <f t="shared" si="34"/>
        <v>0.0</v>
      </c>
      <c r="W68" s="65">
        <f>IF($A68=0,0,SUMIF('Week 1 Roster'!$AZ:$AZ,$B68,'Week 1 Roster'!$AE:$AE))</f>
        <v>0.0</v>
      </c>
      <c r="X68" s="65">
        <f>IF($A68=0,0,SUMIF('Week 1 Roster'!$AZ:$AZ,$B68,'Week 1 Roster'!$AG:$AG))</f>
        <v>0.0</v>
      </c>
      <c r="Y68" s="65">
        <f>IF($A68=0,0,SUMIF('Week 1 Roster'!$AZ:$AZ,$B68,'Week 1 Roster'!$AI:$AI))</f>
        <v>0.0</v>
      </c>
      <c r="Z68" s="65">
        <f>IF($A68=0,0,SUMIF('Week 1 Roster'!$AZ:$AZ,$B68,'Week 1 Roster'!$AK:$AK))</f>
        <v>0.0</v>
      </c>
      <c r="AA68" s="65">
        <f>IF($A68=0,0,SUMIF('Week 1 Roster'!$AZ:$AZ,$B68,'Week 1 Roster'!$AM:$AM))</f>
        <v>0.0</v>
      </c>
      <c r="AB68" s="65">
        <f>IF($A68=0,0,SUMIF('Week 1 Roster'!$AZ:$AZ,$B68,'Week 1 Roster'!$AO:$AO))</f>
        <v>0.0</v>
      </c>
      <c r="AC68" s="66">
        <f>IF($A68=0,0,SUMIF('Week 1 Roster'!$AZ:$AZ,$B68,'Week 1 Roster'!$AP:$AP))</f>
        <v>0.0</v>
      </c>
      <c r="AD68" s="65">
        <f>IF($A68=0,0,SUMIF('Week 1 Roster'!$AZ:$AZ,$B68,'Week 1 Roster'!$AQ:$AQ))</f>
        <v>0.0</v>
      </c>
      <c r="AE68" s="65">
        <f>IF($A68=0,0,SUMIF('Week 1 Roster'!$AZ:$AZ,$B68,'Week 1 Roster'!$AR:$AR))</f>
        <v>0.0</v>
      </c>
      <c r="AF68" s="65">
        <f>IF($A68=0,0,SUMIF('Week 1 Roster'!$AZ:$AZ,$B68,'Week 1 Roster'!$AS:$AS))</f>
        <v>0.0</v>
      </c>
      <c r="AG68" s="65">
        <f t="shared" si="35"/>
        <v>0.0</v>
      </c>
      <c r="AI68" s="65">
        <f>IF($A68=0,0,SUMIF('Week 2 Roster'!$AZ:$AZ,$B68,'Week 2 Roster'!$AE:$AE))</f>
        <v>0.0</v>
      </c>
      <c r="AJ68" s="65">
        <f>IF($A68=0,0,SUMIF('Week 2 Roster'!$AZ:$AZ,$B68,'Week 2 Roster'!$AG:$AG))</f>
        <v>0.0</v>
      </c>
      <c r="AK68" s="65">
        <f>IF($A68=0,0,SUMIF('Week 2 Roster'!$AZ:$AZ,$B68,'Week 2 Roster'!$AI:$AI))</f>
        <v>0.0</v>
      </c>
      <c r="AL68" s="65">
        <f>IF($A68=0,0,SUMIF('Week 2 Roster'!$AZ:$AZ,$B68,'Week 2 Roster'!$AK:$AK))</f>
        <v>0.0</v>
      </c>
      <c r="AM68" s="65">
        <f>IF($A68=0,0,SUMIF('Week 2 Roster'!$AZ:$AZ,$B68,'Week 2 Roster'!$AM:$AM))</f>
        <v>0.0</v>
      </c>
      <c r="AN68" s="65">
        <f>IF($A68=0,0,SUMIF('Week 2 Roster'!$AZ:$AZ,$B68,'Week 2 Roster'!$AO:$AO))</f>
        <v>0.0</v>
      </c>
      <c r="AO68" s="66">
        <f>IF($A68=0,0,SUMIF('Week 2 Roster'!$AZ:$AZ,$B68,'Week 2 Roster'!$AP:$AP))</f>
        <v>0.0</v>
      </c>
      <c r="AP68" s="65">
        <f>IF($A68=0,0,SUMIF('Week 2 Roster'!$AZ:$AZ,$B68,'Week 2 Roster'!$AQ:$AQ))</f>
        <v>0.0</v>
      </c>
      <c r="AQ68" s="65">
        <f>IF($A68=0,0,SUMIF('Week 2 Roster'!$AZ:$AZ,$B68,'Week 2 Roster'!$AR:$AR))</f>
        <v>0.0</v>
      </c>
      <c r="AR68" s="65">
        <f>IF($A68=0,0,SUMIF('Week 2 Roster'!$AZ:$AZ,$B68,'Week 2 Roster'!$AS:$AS))</f>
        <v>0.0</v>
      </c>
      <c r="AS68" s="65">
        <f t="shared" si="36"/>
        <v>0.0</v>
      </c>
      <c r="AT68" s="65"/>
      <c r="AU68" s="67" t="str">
        <f>'Week 1 Roster'!A68</f>
        <v/>
      </c>
      <c r="AV68" s="67" t="str">
        <f>'Week 2 Roster'!A68</f>
        <v/>
      </c>
    </row>
    <row r="69" spans="8:8">
      <c r="A69" s="60">
        <v>0.0</v>
      </c>
      <c r="B69" s="61" t="s">
        <v>1022</v>
      </c>
      <c r="C69" s="61" t="str">
        <f>IF($A69=0,"",VLOOKUP($B69,Employees!$A:$G,2,FALSE))</f>
        <v/>
      </c>
      <c r="D69" s="61" t="str">
        <f>IF($A69=0,"",VLOOKUP($B69,Employees!$A:$G,3,FALSE))</f>
        <v/>
      </c>
      <c r="E69" s="62" t="str">
        <f>IF($A69=0,"",VLOOKUP($B69,Employees!$A:$G,5,FALSE))</f>
        <v/>
      </c>
      <c r="F69" s="63" t="str">
        <f>IF($E69="","",ROUNDDOWN(YEARFRAC($E69,'Week 1 Roster'!$D$1-1,1),0))</f>
        <v/>
      </c>
      <c r="G69" s="63" t="str">
        <f>IF($E69="","",ROUNDDOWN(YEARFRAC($E69,'Week 1 Roster'!$D$1+14,1),0))</f>
        <v/>
      </c>
      <c r="H69" s="63" t="str">
        <f t="shared" si="23"/>
        <v/>
      </c>
      <c r="I69" s="63" t="str">
        <f>IF($A69=0,"",VLOOKUP($B69,Employees!$A:$G,6,FALSE))</f>
        <v/>
      </c>
      <c r="J69" s="63" t="str">
        <f>IF($A69=0,"",VLOOKUP($B69,Employees!$A:$G,7,FALSE))</f>
        <v/>
      </c>
      <c r="K69" s="64">
        <f t="shared" si="24"/>
        <v>0.0</v>
      </c>
      <c r="L69" s="64">
        <f t="shared" si="25"/>
        <v>0.0</v>
      </c>
      <c r="M69" s="64">
        <f t="shared" si="26"/>
        <v>0.0</v>
      </c>
      <c r="N69" s="64">
        <f t="shared" si="27"/>
        <v>0.0</v>
      </c>
      <c r="O69" s="64">
        <f t="shared" si="28"/>
        <v>0.0</v>
      </c>
      <c r="P69" s="64">
        <f t="shared" si="29"/>
        <v>0.0</v>
      </c>
      <c r="Q69" s="61">
        <f t="shared" si="30"/>
        <v>0.0</v>
      </c>
      <c r="R69" s="64">
        <f t="shared" si="31"/>
        <v>0.0</v>
      </c>
      <c r="S69" s="64">
        <f t="shared" si="32"/>
        <v>0.0</v>
      </c>
      <c r="T69" s="64">
        <f t="shared" si="33"/>
        <v>0.0</v>
      </c>
      <c r="U69" s="64">
        <f t="shared" si="34"/>
        <v>0.0</v>
      </c>
      <c r="W69" s="65">
        <f>IF($A69=0,0,SUMIF('Week 1 Roster'!$AZ:$AZ,$B69,'Week 1 Roster'!$AE:$AE))</f>
        <v>0.0</v>
      </c>
      <c r="X69" s="65">
        <f>IF($A69=0,0,SUMIF('Week 1 Roster'!$AZ:$AZ,$B69,'Week 1 Roster'!$AG:$AG))</f>
        <v>0.0</v>
      </c>
      <c r="Y69" s="65">
        <f>IF($A69=0,0,SUMIF('Week 1 Roster'!$AZ:$AZ,$B69,'Week 1 Roster'!$AI:$AI))</f>
        <v>0.0</v>
      </c>
      <c r="Z69" s="65">
        <f>IF($A69=0,0,SUMIF('Week 1 Roster'!$AZ:$AZ,$B69,'Week 1 Roster'!$AK:$AK))</f>
        <v>0.0</v>
      </c>
      <c r="AA69" s="65">
        <f>IF($A69=0,0,SUMIF('Week 1 Roster'!$AZ:$AZ,$B69,'Week 1 Roster'!$AM:$AM))</f>
        <v>0.0</v>
      </c>
      <c r="AB69" s="65">
        <f>IF($A69=0,0,SUMIF('Week 1 Roster'!$AZ:$AZ,$B69,'Week 1 Roster'!$AO:$AO))</f>
        <v>0.0</v>
      </c>
      <c r="AC69" s="66">
        <f>IF($A69=0,0,SUMIF('Week 1 Roster'!$AZ:$AZ,$B69,'Week 1 Roster'!$AP:$AP))</f>
        <v>0.0</v>
      </c>
      <c r="AD69" s="65">
        <f>IF($A69=0,0,SUMIF('Week 1 Roster'!$AZ:$AZ,$B69,'Week 1 Roster'!$AQ:$AQ))</f>
        <v>0.0</v>
      </c>
      <c r="AE69" s="65">
        <f>IF($A69=0,0,SUMIF('Week 1 Roster'!$AZ:$AZ,$B69,'Week 1 Roster'!$AR:$AR))</f>
        <v>0.0</v>
      </c>
      <c r="AF69" s="65">
        <f>IF($A69=0,0,SUMIF('Week 1 Roster'!$AZ:$AZ,$B69,'Week 1 Roster'!$AS:$AS))</f>
        <v>0.0</v>
      </c>
      <c r="AG69" s="65">
        <f t="shared" si="35"/>
        <v>0.0</v>
      </c>
      <c r="AI69" s="65">
        <f>IF($A69=0,0,SUMIF('Week 2 Roster'!$AZ:$AZ,$B69,'Week 2 Roster'!$AE:$AE))</f>
        <v>0.0</v>
      </c>
      <c r="AJ69" s="65">
        <f>IF($A69=0,0,SUMIF('Week 2 Roster'!$AZ:$AZ,$B69,'Week 2 Roster'!$AG:$AG))</f>
        <v>0.0</v>
      </c>
      <c r="AK69" s="65">
        <f>IF($A69=0,0,SUMIF('Week 2 Roster'!$AZ:$AZ,$B69,'Week 2 Roster'!$AI:$AI))</f>
        <v>0.0</v>
      </c>
      <c r="AL69" s="65">
        <f>IF($A69=0,0,SUMIF('Week 2 Roster'!$AZ:$AZ,$B69,'Week 2 Roster'!$AK:$AK))</f>
        <v>0.0</v>
      </c>
      <c r="AM69" s="65">
        <f>IF($A69=0,0,SUMIF('Week 2 Roster'!$AZ:$AZ,$B69,'Week 2 Roster'!$AM:$AM))</f>
        <v>0.0</v>
      </c>
      <c r="AN69" s="65">
        <f>IF($A69=0,0,SUMIF('Week 2 Roster'!$AZ:$AZ,$B69,'Week 2 Roster'!$AO:$AO))</f>
        <v>0.0</v>
      </c>
      <c r="AO69" s="66">
        <f>IF($A69=0,0,SUMIF('Week 2 Roster'!$AZ:$AZ,$B69,'Week 2 Roster'!$AP:$AP))</f>
        <v>0.0</v>
      </c>
      <c r="AP69" s="65">
        <f>IF($A69=0,0,SUMIF('Week 2 Roster'!$AZ:$AZ,$B69,'Week 2 Roster'!$AQ:$AQ))</f>
        <v>0.0</v>
      </c>
      <c r="AQ69" s="65">
        <f>IF($A69=0,0,SUMIF('Week 2 Roster'!$AZ:$AZ,$B69,'Week 2 Roster'!$AR:$AR))</f>
        <v>0.0</v>
      </c>
      <c r="AR69" s="65">
        <f>IF($A69=0,0,SUMIF('Week 2 Roster'!$AZ:$AZ,$B69,'Week 2 Roster'!$AS:$AS))</f>
        <v>0.0</v>
      </c>
      <c r="AS69" s="65">
        <f t="shared" si="36"/>
        <v>0.0</v>
      </c>
      <c r="AT69" s="65"/>
      <c r="AU69" s="67" t="str">
        <f>'Week 1 Roster'!A69</f>
        <v/>
      </c>
      <c r="AV69" s="67" t="str">
        <f>'Week 2 Roster'!A69</f>
        <v/>
      </c>
    </row>
    <row r="70" spans="8:8">
      <c r="A70" s="60">
        <v>0.0</v>
      </c>
      <c r="B70" s="61" t="s">
        <v>1022</v>
      </c>
      <c r="C70" s="61" t="str">
        <f>IF($A70=0,"",VLOOKUP($B70,Employees!$A:$G,2,FALSE))</f>
        <v/>
      </c>
      <c r="D70" s="61" t="str">
        <f>IF($A70=0,"",VLOOKUP($B70,Employees!$A:$G,3,FALSE))</f>
        <v/>
      </c>
      <c r="E70" s="62" t="str">
        <f>IF($A70=0,"",VLOOKUP($B70,Employees!$A:$G,5,FALSE))</f>
        <v/>
      </c>
      <c r="F70" s="63" t="str">
        <f>IF($E70="","",ROUNDDOWN(YEARFRAC($E70,'Week 1 Roster'!$D$1-1,1),0))</f>
        <v/>
      </c>
      <c r="G70" s="63" t="str">
        <f>IF($E70="","",ROUNDDOWN(YEARFRAC($E70,'Week 1 Roster'!$D$1+14,1),0))</f>
        <v/>
      </c>
      <c r="H70" s="63" t="str">
        <f t="shared" si="23"/>
        <v/>
      </c>
      <c r="I70" s="63" t="str">
        <f>IF($A70=0,"",VLOOKUP($B70,Employees!$A:$G,6,FALSE))</f>
        <v/>
      </c>
      <c r="J70" s="63" t="str">
        <f>IF($A70=0,"",VLOOKUP($B70,Employees!$A:$G,7,FALSE))</f>
        <v/>
      </c>
      <c r="K70" s="64">
        <f t="shared" si="24"/>
        <v>0.0</v>
      </c>
      <c r="L70" s="64">
        <f t="shared" si="25"/>
        <v>0.0</v>
      </c>
      <c r="M70" s="64">
        <f t="shared" si="26"/>
        <v>0.0</v>
      </c>
      <c r="N70" s="64">
        <f t="shared" si="27"/>
        <v>0.0</v>
      </c>
      <c r="O70" s="64">
        <f t="shared" si="28"/>
        <v>0.0</v>
      </c>
      <c r="P70" s="64">
        <f t="shared" si="29"/>
        <v>0.0</v>
      </c>
      <c r="Q70" s="61">
        <f t="shared" si="30"/>
        <v>0.0</v>
      </c>
      <c r="R70" s="64">
        <f t="shared" si="31"/>
        <v>0.0</v>
      </c>
      <c r="S70" s="64">
        <f t="shared" si="32"/>
        <v>0.0</v>
      </c>
      <c r="T70" s="64">
        <f t="shared" si="33"/>
        <v>0.0</v>
      </c>
      <c r="U70" s="64">
        <f t="shared" si="34"/>
        <v>0.0</v>
      </c>
      <c r="W70" s="65">
        <f>IF($A70=0,0,SUMIF('Week 1 Roster'!$AZ:$AZ,$B70,'Week 1 Roster'!$AE:$AE))</f>
        <v>0.0</v>
      </c>
      <c r="X70" s="65">
        <f>IF($A70=0,0,SUMIF('Week 1 Roster'!$AZ:$AZ,$B70,'Week 1 Roster'!$AG:$AG))</f>
        <v>0.0</v>
      </c>
      <c r="Y70" s="65">
        <f>IF($A70=0,0,SUMIF('Week 1 Roster'!$AZ:$AZ,$B70,'Week 1 Roster'!$AI:$AI))</f>
        <v>0.0</v>
      </c>
      <c r="Z70" s="65">
        <f>IF($A70=0,0,SUMIF('Week 1 Roster'!$AZ:$AZ,$B70,'Week 1 Roster'!$AK:$AK))</f>
        <v>0.0</v>
      </c>
      <c r="AA70" s="65">
        <f>IF($A70=0,0,SUMIF('Week 1 Roster'!$AZ:$AZ,$B70,'Week 1 Roster'!$AM:$AM))</f>
        <v>0.0</v>
      </c>
      <c r="AB70" s="65">
        <f>IF($A70=0,0,SUMIF('Week 1 Roster'!$AZ:$AZ,$B70,'Week 1 Roster'!$AO:$AO))</f>
        <v>0.0</v>
      </c>
      <c r="AC70" s="66">
        <f>IF($A70=0,0,SUMIF('Week 1 Roster'!$AZ:$AZ,$B70,'Week 1 Roster'!$AP:$AP))</f>
        <v>0.0</v>
      </c>
      <c r="AD70" s="65">
        <f>IF($A70=0,0,SUMIF('Week 1 Roster'!$AZ:$AZ,$B70,'Week 1 Roster'!$AQ:$AQ))</f>
        <v>0.0</v>
      </c>
      <c r="AE70" s="65">
        <f>IF($A70=0,0,SUMIF('Week 1 Roster'!$AZ:$AZ,$B70,'Week 1 Roster'!$AR:$AR))</f>
        <v>0.0</v>
      </c>
      <c r="AF70" s="65">
        <f>IF($A70=0,0,SUMIF('Week 1 Roster'!$AZ:$AZ,$B70,'Week 1 Roster'!$AS:$AS))</f>
        <v>0.0</v>
      </c>
      <c r="AG70" s="65">
        <f t="shared" si="35"/>
        <v>0.0</v>
      </c>
      <c r="AI70" s="65">
        <f>IF($A70=0,0,SUMIF('Week 2 Roster'!$AZ:$AZ,$B70,'Week 2 Roster'!$AE:$AE))</f>
        <v>0.0</v>
      </c>
      <c r="AJ70" s="65">
        <f>IF($A70=0,0,SUMIF('Week 2 Roster'!$AZ:$AZ,$B70,'Week 2 Roster'!$AG:$AG))</f>
        <v>0.0</v>
      </c>
      <c r="AK70" s="65">
        <f>IF($A70=0,0,SUMIF('Week 2 Roster'!$AZ:$AZ,$B70,'Week 2 Roster'!$AI:$AI))</f>
        <v>0.0</v>
      </c>
      <c r="AL70" s="65">
        <f>IF($A70=0,0,SUMIF('Week 2 Roster'!$AZ:$AZ,$B70,'Week 2 Roster'!$AK:$AK))</f>
        <v>0.0</v>
      </c>
      <c r="AM70" s="65">
        <f>IF($A70=0,0,SUMIF('Week 2 Roster'!$AZ:$AZ,$B70,'Week 2 Roster'!$AM:$AM))</f>
        <v>0.0</v>
      </c>
      <c r="AN70" s="65">
        <f>IF($A70=0,0,SUMIF('Week 2 Roster'!$AZ:$AZ,$B70,'Week 2 Roster'!$AO:$AO))</f>
        <v>0.0</v>
      </c>
      <c r="AO70" s="66">
        <f>IF($A70=0,0,SUMIF('Week 2 Roster'!$AZ:$AZ,$B70,'Week 2 Roster'!$AP:$AP))</f>
        <v>0.0</v>
      </c>
      <c r="AP70" s="65">
        <f>IF($A70=0,0,SUMIF('Week 2 Roster'!$AZ:$AZ,$B70,'Week 2 Roster'!$AQ:$AQ))</f>
        <v>0.0</v>
      </c>
      <c r="AQ70" s="65">
        <f>IF($A70=0,0,SUMIF('Week 2 Roster'!$AZ:$AZ,$B70,'Week 2 Roster'!$AR:$AR))</f>
        <v>0.0</v>
      </c>
      <c r="AR70" s="65">
        <f>IF($A70=0,0,SUMIF('Week 2 Roster'!$AZ:$AZ,$B70,'Week 2 Roster'!$AS:$AS))</f>
        <v>0.0</v>
      </c>
      <c r="AS70" s="65">
        <f t="shared" si="36"/>
        <v>0.0</v>
      </c>
      <c r="AT70" s="65"/>
      <c r="AU70" s="67" t="str">
        <f>'Week 1 Roster'!A70</f>
        <v/>
      </c>
      <c r="AV70" s="67" t="str">
        <f>'Week 2 Roster'!A70</f>
        <v/>
      </c>
    </row>
    <row r="71" spans="8:8">
      <c r="A71" s="60">
        <v>0.0</v>
      </c>
      <c r="B71" s="61" t="s">
        <v>1022</v>
      </c>
      <c r="C71" s="61" t="str">
        <f>IF($A71=0,"",VLOOKUP($B71,Employees!$A:$G,2,FALSE))</f>
        <v/>
      </c>
      <c r="D71" s="61" t="str">
        <f>IF($A71=0,"",VLOOKUP($B71,Employees!$A:$G,3,FALSE))</f>
        <v/>
      </c>
      <c r="E71" s="62" t="str">
        <f>IF($A71=0,"",VLOOKUP($B71,Employees!$A:$G,5,FALSE))</f>
        <v/>
      </c>
      <c r="F71" s="63" t="str">
        <f>IF($E71="","",ROUNDDOWN(YEARFRAC($E71,'Week 1 Roster'!$D$1-1,1),0))</f>
        <v/>
      </c>
      <c r="G71" s="63" t="str">
        <f>IF($E71="","",ROUNDDOWN(YEARFRAC($E71,'Week 1 Roster'!$D$1+14,1),0))</f>
        <v/>
      </c>
      <c r="H71" s="63" t="str">
        <f t="shared" si="23"/>
        <v/>
      </c>
      <c r="I71" s="63" t="str">
        <f>IF($A71=0,"",VLOOKUP($B71,Employees!$A:$G,6,FALSE))</f>
        <v/>
      </c>
      <c r="J71" s="63" t="str">
        <f>IF($A71=0,"",VLOOKUP($B71,Employees!$A:$G,7,FALSE))</f>
        <v/>
      </c>
      <c r="K71" s="64">
        <f t="shared" si="24"/>
        <v>0.0</v>
      </c>
      <c r="L71" s="64">
        <f t="shared" si="25"/>
        <v>0.0</v>
      </c>
      <c r="M71" s="64">
        <f t="shared" si="26"/>
        <v>0.0</v>
      </c>
      <c r="N71" s="64">
        <f t="shared" si="27"/>
        <v>0.0</v>
      </c>
      <c r="O71" s="64">
        <f t="shared" si="28"/>
        <v>0.0</v>
      </c>
      <c r="P71" s="64">
        <f t="shared" si="29"/>
        <v>0.0</v>
      </c>
      <c r="Q71" s="61">
        <f t="shared" si="30"/>
        <v>0.0</v>
      </c>
      <c r="R71" s="64">
        <f t="shared" si="31"/>
        <v>0.0</v>
      </c>
      <c r="S71" s="64">
        <f t="shared" si="32"/>
        <v>0.0</v>
      </c>
      <c r="T71" s="64">
        <f t="shared" si="33"/>
        <v>0.0</v>
      </c>
      <c r="U71" s="64">
        <f t="shared" si="34"/>
        <v>0.0</v>
      </c>
      <c r="W71" s="65">
        <f>IF($A71=0,0,SUMIF('Week 1 Roster'!$AZ:$AZ,$B71,'Week 1 Roster'!$AE:$AE))</f>
        <v>0.0</v>
      </c>
      <c r="X71" s="65">
        <f>IF($A71=0,0,SUMIF('Week 1 Roster'!$AZ:$AZ,$B71,'Week 1 Roster'!$AG:$AG))</f>
        <v>0.0</v>
      </c>
      <c r="Y71" s="65">
        <f>IF($A71=0,0,SUMIF('Week 1 Roster'!$AZ:$AZ,$B71,'Week 1 Roster'!$AI:$AI))</f>
        <v>0.0</v>
      </c>
      <c r="Z71" s="65">
        <f>IF($A71=0,0,SUMIF('Week 1 Roster'!$AZ:$AZ,$B71,'Week 1 Roster'!$AK:$AK))</f>
        <v>0.0</v>
      </c>
      <c r="AA71" s="65">
        <f>IF($A71=0,0,SUMIF('Week 1 Roster'!$AZ:$AZ,$B71,'Week 1 Roster'!$AM:$AM))</f>
        <v>0.0</v>
      </c>
      <c r="AB71" s="65">
        <f>IF($A71=0,0,SUMIF('Week 1 Roster'!$AZ:$AZ,$B71,'Week 1 Roster'!$AO:$AO))</f>
        <v>0.0</v>
      </c>
      <c r="AC71" s="66">
        <f>IF($A71=0,0,SUMIF('Week 1 Roster'!$AZ:$AZ,$B71,'Week 1 Roster'!$AP:$AP))</f>
        <v>0.0</v>
      </c>
      <c r="AD71" s="65">
        <f>IF($A71=0,0,SUMIF('Week 1 Roster'!$AZ:$AZ,$B71,'Week 1 Roster'!$AQ:$AQ))</f>
        <v>0.0</v>
      </c>
      <c r="AE71" s="65">
        <f>IF($A71=0,0,SUMIF('Week 1 Roster'!$AZ:$AZ,$B71,'Week 1 Roster'!$AR:$AR))</f>
        <v>0.0</v>
      </c>
      <c r="AF71" s="65">
        <f>IF($A71=0,0,SUMIF('Week 1 Roster'!$AZ:$AZ,$B71,'Week 1 Roster'!$AS:$AS))</f>
        <v>0.0</v>
      </c>
      <c r="AG71" s="65">
        <f t="shared" si="35"/>
        <v>0.0</v>
      </c>
      <c r="AI71" s="65">
        <f>IF($A71=0,0,SUMIF('Week 2 Roster'!$AZ:$AZ,$B71,'Week 2 Roster'!$AE:$AE))</f>
        <v>0.0</v>
      </c>
      <c r="AJ71" s="65">
        <f>IF($A71=0,0,SUMIF('Week 2 Roster'!$AZ:$AZ,$B71,'Week 2 Roster'!$AG:$AG))</f>
        <v>0.0</v>
      </c>
      <c r="AK71" s="65">
        <f>IF($A71=0,0,SUMIF('Week 2 Roster'!$AZ:$AZ,$B71,'Week 2 Roster'!$AI:$AI))</f>
        <v>0.0</v>
      </c>
      <c r="AL71" s="65">
        <f>IF($A71=0,0,SUMIF('Week 2 Roster'!$AZ:$AZ,$B71,'Week 2 Roster'!$AK:$AK))</f>
        <v>0.0</v>
      </c>
      <c r="AM71" s="65">
        <f>IF($A71=0,0,SUMIF('Week 2 Roster'!$AZ:$AZ,$B71,'Week 2 Roster'!$AM:$AM))</f>
        <v>0.0</v>
      </c>
      <c r="AN71" s="65">
        <f>IF($A71=0,0,SUMIF('Week 2 Roster'!$AZ:$AZ,$B71,'Week 2 Roster'!$AO:$AO))</f>
        <v>0.0</v>
      </c>
      <c r="AO71" s="66">
        <f>IF($A71=0,0,SUMIF('Week 2 Roster'!$AZ:$AZ,$B71,'Week 2 Roster'!$AP:$AP))</f>
        <v>0.0</v>
      </c>
      <c r="AP71" s="65">
        <f>IF($A71=0,0,SUMIF('Week 2 Roster'!$AZ:$AZ,$B71,'Week 2 Roster'!$AQ:$AQ))</f>
        <v>0.0</v>
      </c>
      <c r="AQ71" s="65">
        <f>IF($A71=0,0,SUMIF('Week 2 Roster'!$AZ:$AZ,$B71,'Week 2 Roster'!$AR:$AR))</f>
        <v>0.0</v>
      </c>
      <c r="AR71" s="65">
        <f>IF($A71=0,0,SUMIF('Week 2 Roster'!$AZ:$AZ,$B71,'Week 2 Roster'!$AS:$AS))</f>
        <v>0.0</v>
      </c>
      <c r="AS71" s="65">
        <f t="shared" si="36"/>
        <v>0.0</v>
      </c>
      <c r="AT71" s="65"/>
      <c r="AU71" s="67" t="str">
        <f>'Week 1 Roster'!A71</f>
        <v/>
      </c>
      <c r="AV71" s="67" t="str">
        <f>'Week 2 Roster'!A71</f>
        <v/>
      </c>
    </row>
    <row r="72" spans="8:8">
      <c r="A72" s="60">
        <v>0.0</v>
      </c>
      <c r="B72" s="61" t="s">
        <v>1022</v>
      </c>
      <c r="C72" s="61" t="str">
        <f>IF($A72=0,"",VLOOKUP($B72,Employees!$A:$G,2,FALSE))</f>
        <v/>
      </c>
      <c r="D72" s="61" t="str">
        <f>IF($A72=0,"",VLOOKUP($B72,Employees!$A:$G,3,FALSE))</f>
        <v/>
      </c>
      <c r="E72" s="62" t="str">
        <f>IF($A72=0,"",VLOOKUP($B72,Employees!$A:$G,5,FALSE))</f>
        <v/>
      </c>
      <c r="F72" s="63" t="str">
        <f>IF($E72="","",ROUNDDOWN(YEARFRAC($E72,'Week 1 Roster'!$D$1-1,1),0))</f>
        <v/>
      </c>
      <c r="G72" s="63" t="str">
        <f>IF($E72="","",ROUNDDOWN(YEARFRAC($E72,'Week 1 Roster'!$D$1+14,1),0))</f>
        <v/>
      </c>
      <c r="H72" s="63" t="str">
        <f t="shared" si="23"/>
        <v/>
      </c>
      <c r="I72" s="63" t="str">
        <f>IF($A72=0,"",VLOOKUP($B72,Employees!$A:$G,6,FALSE))</f>
        <v/>
      </c>
      <c r="J72" s="63" t="str">
        <f>IF($A72=0,"",VLOOKUP($B72,Employees!$A:$G,7,FALSE))</f>
        <v/>
      </c>
      <c r="K72" s="64">
        <f t="shared" si="24"/>
        <v>0.0</v>
      </c>
      <c r="L72" s="64">
        <f t="shared" si="25"/>
        <v>0.0</v>
      </c>
      <c r="M72" s="64">
        <f t="shared" si="26"/>
        <v>0.0</v>
      </c>
      <c r="N72" s="64">
        <f t="shared" si="27"/>
        <v>0.0</v>
      </c>
      <c r="O72" s="64">
        <f t="shared" si="28"/>
        <v>0.0</v>
      </c>
      <c r="P72" s="64">
        <f t="shared" si="29"/>
        <v>0.0</v>
      </c>
      <c r="Q72" s="61">
        <f t="shared" si="30"/>
        <v>0.0</v>
      </c>
      <c r="R72" s="64">
        <f t="shared" si="31"/>
        <v>0.0</v>
      </c>
      <c r="S72" s="64">
        <f t="shared" si="32"/>
        <v>0.0</v>
      </c>
      <c r="T72" s="64">
        <f t="shared" si="33"/>
        <v>0.0</v>
      </c>
      <c r="U72" s="64">
        <f t="shared" si="34"/>
        <v>0.0</v>
      </c>
      <c r="W72" s="65">
        <f>IF($A72=0,0,SUMIF('Week 1 Roster'!$AZ:$AZ,$B72,'Week 1 Roster'!$AE:$AE))</f>
        <v>0.0</v>
      </c>
      <c r="X72" s="65">
        <f>IF($A72=0,0,SUMIF('Week 1 Roster'!$AZ:$AZ,$B72,'Week 1 Roster'!$AG:$AG))</f>
        <v>0.0</v>
      </c>
      <c r="Y72" s="65">
        <f>IF($A72=0,0,SUMIF('Week 1 Roster'!$AZ:$AZ,$B72,'Week 1 Roster'!$AI:$AI))</f>
        <v>0.0</v>
      </c>
      <c r="Z72" s="65">
        <f>IF($A72=0,0,SUMIF('Week 1 Roster'!$AZ:$AZ,$B72,'Week 1 Roster'!$AK:$AK))</f>
        <v>0.0</v>
      </c>
      <c r="AA72" s="65">
        <f>IF($A72=0,0,SUMIF('Week 1 Roster'!$AZ:$AZ,$B72,'Week 1 Roster'!$AM:$AM))</f>
        <v>0.0</v>
      </c>
      <c r="AB72" s="65">
        <f>IF($A72=0,0,SUMIF('Week 1 Roster'!$AZ:$AZ,$B72,'Week 1 Roster'!$AO:$AO))</f>
        <v>0.0</v>
      </c>
      <c r="AC72" s="66">
        <f>IF($A72=0,0,SUMIF('Week 1 Roster'!$AZ:$AZ,$B72,'Week 1 Roster'!$AP:$AP))</f>
        <v>0.0</v>
      </c>
      <c r="AD72" s="65">
        <f>IF($A72=0,0,SUMIF('Week 1 Roster'!$AZ:$AZ,$B72,'Week 1 Roster'!$AQ:$AQ))</f>
        <v>0.0</v>
      </c>
      <c r="AE72" s="65">
        <f>IF($A72=0,0,SUMIF('Week 1 Roster'!$AZ:$AZ,$B72,'Week 1 Roster'!$AR:$AR))</f>
        <v>0.0</v>
      </c>
      <c r="AF72" s="65">
        <f>IF($A72=0,0,SUMIF('Week 1 Roster'!$AZ:$AZ,$B72,'Week 1 Roster'!$AS:$AS))</f>
        <v>0.0</v>
      </c>
      <c r="AG72" s="65">
        <f t="shared" si="35"/>
        <v>0.0</v>
      </c>
      <c r="AI72" s="65">
        <f>IF($A72=0,0,SUMIF('Week 2 Roster'!$AZ:$AZ,$B72,'Week 2 Roster'!$AE:$AE))</f>
        <v>0.0</v>
      </c>
      <c r="AJ72" s="65">
        <f>IF($A72=0,0,SUMIF('Week 2 Roster'!$AZ:$AZ,$B72,'Week 2 Roster'!$AG:$AG))</f>
        <v>0.0</v>
      </c>
      <c r="AK72" s="65">
        <f>IF($A72=0,0,SUMIF('Week 2 Roster'!$AZ:$AZ,$B72,'Week 2 Roster'!$AI:$AI))</f>
        <v>0.0</v>
      </c>
      <c r="AL72" s="65">
        <f>IF($A72=0,0,SUMIF('Week 2 Roster'!$AZ:$AZ,$B72,'Week 2 Roster'!$AK:$AK))</f>
        <v>0.0</v>
      </c>
      <c r="AM72" s="65">
        <f>IF($A72=0,0,SUMIF('Week 2 Roster'!$AZ:$AZ,$B72,'Week 2 Roster'!$AM:$AM))</f>
        <v>0.0</v>
      </c>
      <c r="AN72" s="65">
        <f>IF($A72=0,0,SUMIF('Week 2 Roster'!$AZ:$AZ,$B72,'Week 2 Roster'!$AO:$AO))</f>
        <v>0.0</v>
      </c>
      <c r="AO72" s="66">
        <f>IF($A72=0,0,SUMIF('Week 2 Roster'!$AZ:$AZ,$B72,'Week 2 Roster'!$AP:$AP))</f>
        <v>0.0</v>
      </c>
      <c r="AP72" s="65">
        <f>IF($A72=0,0,SUMIF('Week 2 Roster'!$AZ:$AZ,$B72,'Week 2 Roster'!$AQ:$AQ))</f>
        <v>0.0</v>
      </c>
      <c r="AQ72" s="65">
        <f>IF($A72=0,0,SUMIF('Week 2 Roster'!$AZ:$AZ,$B72,'Week 2 Roster'!$AR:$AR))</f>
        <v>0.0</v>
      </c>
      <c r="AR72" s="65">
        <f>IF($A72=0,0,SUMIF('Week 2 Roster'!$AZ:$AZ,$B72,'Week 2 Roster'!$AS:$AS))</f>
        <v>0.0</v>
      </c>
      <c r="AS72" s="65">
        <f t="shared" si="36"/>
        <v>0.0</v>
      </c>
      <c r="AT72" s="65"/>
      <c r="AU72" s="67" t="str">
        <f>'Week 1 Roster'!A72</f>
        <v/>
      </c>
      <c r="AV72" s="67" t="str">
        <f>'Week 2 Roster'!A72</f>
        <v/>
      </c>
    </row>
    <row r="73" spans="8:8">
      <c r="A73" s="60">
        <v>0.0</v>
      </c>
      <c r="B73" s="61" t="s">
        <v>1022</v>
      </c>
      <c r="C73" s="61" t="str">
        <f>IF($A73=0,"",VLOOKUP($B73,Employees!$A:$G,2,FALSE))</f>
        <v/>
      </c>
      <c r="D73" s="61" t="str">
        <f>IF($A73=0,"",VLOOKUP($B73,Employees!$A:$G,3,FALSE))</f>
        <v/>
      </c>
      <c r="E73" s="62" t="str">
        <f>IF($A73=0,"",VLOOKUP($B73,Employees!$A:$G,5,FALSE))</f>
        <v/>
      </c>
      <c r="F73" s="63" t="str">
        <f>IF($E73="","",ROUNDDOWN(YEARFRAC($E73,'Week 1 Roster'!$D$1-1,1),0))</f>
        <v/>
      </c>
      <c r="G73" s="63" t="str">
        <f>IF($E73="","",ROUNDDOWN(YEARFRAC($E73,'Week 1 Roster'!$D$1+14,1),0))</f>
        <v/>
      </c>
      <c r="H73" s="63" t="str">
        <f t="shared" si="23"/>
        <v/>
      </c>
      <c r="I73" s="63" t="str">
        <f>IF($A73=0,"",VLOOKUP($B73,Employees!$A:$G,6,FALSE))</f>
        <v/>
      </c>
      <c r="J73" s="63" t="str">
        <f>IF($A73=0,"",VLOOKUP($B73,Employees!$A:$G,7,FALSE))</f>
        <v/>
      </c>
      <c r="K73" s="64">
        <f t="shared" si="24"/>
        <v>0.0</v>
      </c>
      <c r="L73" s="64">
        <f t="shared" si="25"/>
        <v>0.0</v>
      </c>
      <c r="M73" s="64">
        <f t="shared" si="26"/>
        <v>0.0</v>
      </c>
      <c r="N73" s="64">
        <f t="shared" si="27"/>
        <v>0.0</v>
      </c>
      <c r="O73" s="64">
        <f t="shared" si="28"/>
        <v>0.0</v>
      </c>
      <c r="P73" s="64">
        <f t="shared" si="29"/>
        <v>0.0</v>
      </c>
      <c r="Q73" s="61">
        <f t="shared" si="30"/>
        <v>0.0</v>
      </c>
      <c r="R73" s="64">
        <f t="shared" si="31"/>
        <v>0.0</v>
      </c>
      <c r="S73" s="64">
        <f t="shared" si="32"/>
        <v>0.0</v>
      </c>
      <c r="T73" s="64">
        <f t="shared" si="33"/>
        <v>0.0</v>
      </c>
      <c r="U73" s="64">
        <f t="shared" si="34"/>
        <v>0.0</v>
      </c>
      <c r="W73" s="65">
        <f>IF($A73=0,0,SUMIF('Week 1 Roster'!$AZ:$AZ,$B73,'Week 1 Roster'!$AE:$AE))</f>
        <v>0.0</v>
      </c>
      <c r="X73" s="65">
        <f>IF($A73=0,0,SUMIF('Week 1 Roster'!$AZ:$AZ,$B73,'Week 1 Roster'!$AG:$AG))</f>
        <v>0.0</v>
      </c>
      <c r="Y73" s="65">
        <f>IF($A73=0,0,SUMIF('Week 1 Roster'!$AZ:$AZ,$B73,'Week 1 Roster'!$AI:$AI))</f>
        <v>0.0</v>
      </c>
      <c r="Z73" s="65">
        <f>IF($A73=0,0,SUMIF('Week 1 Roster'!$AZ:$AZ,$B73,'Week 1 Roster'!$AK:$AK))</f>
        <v>0.0</v>
      </c>
      <c r="AA73" s="65">
        <f>IF($A73=0,0,SUMIF('Week 1 Roster'!$AZ:$AZ,$B73,'Week 1 Roster'!$AM:$AM))</f>
        <v>0.0</v>
      </c>
      <c r="AB73" s="65">
        <f>IF($A73=0,0,SUMIF('Week 1 Roster'!$AZ:$AZ,$B73,'Week 1 Roster'!$AO:$AO))</f>
        <v>0.0</v>
      </c>
      <c r="AC73" s="66">
        <f>IF($A73=0,0,SUMIF('Week 1 Roster'!$AZ:$AZ,$B73,'Week 1 Roster'!$AP:$AP))</f>
        <v>0.0</v>
      </c>
      <c r="AD73" s="65">
        <f>IF($A73=0,0,SUMIF('Week 1 Roster'!$AZ:$AZ,$B73,'Week 1 Roster'!$AQ:$AQ))</f>
        <v>0.0</v>
      </c>
      <c r="AE73" s="65">
        <f>IF($A73=0,0,SUMIF('Week 1 Roster'!$AZ:$AZ,$B73,'Week 1 Roster'!$AR:$AR))</f>
        <v>0.0</v>
      </c>
      <c r="AF73" s="65">
        <f>IF($A73=0,0,SUMIF('Week 1 Roster'!$AZ:$AZ,$B73,'Week 1 Roster'!$AS:$AS))</f>
        <v>0.0</v>
      </c>
      <c r="AG73" s="65">
        <f t="shared" si="35"/>
        <v>0.0</v>
      </c>
      <c r="AI73" s="65">
        <f>IF($A73=0,0,SUMIF('Week 2 Roster'!$AZ:$AZ,$B73,'Week 2 Roster'!$AE:$AE))</f>
        <v>0.0</v>
      </c>
      <c r="AJ73" s="65">
        <f>IF($A73=0,0,SUMIF('Week 2 Roster'!$AZ:$AZ,$B73,'Week 2 Roster'!$AG:$AG))</f>
        <v>0.0</v>
      </c>
      <c r="AK73" s="65">
        <f>IF($A73=0,0,SUMIF('Week 2 Roster'!$AZ:$AZ,$B73,'Week 2 Roster'!$AI:$AI))</f>
        <v>0.0</v>
      </c>
      <c r="AL73" s="65">
        <f>IF($A73=0,0,SUMIF('Week 2 Roster'!$AZ:$AZ,$B73,'Week 2 Roster'!$AK:$AK))</f>
        <v>0.0</v>
      </c>
      <c r="AM73" s="65">
        <f>IF($A73=0,0,SUMIF('Week 2 Roster'!$AZ:$AZ,$B73,'Week 2 Roster'!$AM:$AM))</f>
        <v>0.0</v>
      </c>
      <c r="AN73" s="65">
        <f>IF($A73=0,0,SUMIF('Week 2 Roster'!$AZ:$AZ,$B73,'Week 2 Roster'!$AO:$AO))</f>
        <v>0.0</v>
      </c>
      <c r="AO73" s="66">
        <f>IF($A73=0,0,SUMIF('Week 2 Roster'!$AZ:$AZ,$B73,'Week 2 Roster'!$AP:$AP))</f>
        <v>0.0</v>
      </c>
      <c r="AP73" s="65">
        <f>IF($A73=0,0,SUMIF('Week 2 Roster'!$AZ:$AZ,$B73,'Week 2 Roster'!$AQ:$AQ))</f>
        <v>0.0</v>
      </c>
      <c r="AQ73" s="65">
        <f>IF($A73=0,0,SUMIF('Week 2 Roster'!$AZ:$AZ,$B73,'Week 2 Roster'!$AR:$AR))</f>
        <v>0.0</v>
      </c>
      <c r="AR73" s="65">
        <f>IF($A73=0,0,SUMIF('Week 2 Roster'!$AZ:$AZ,$B73,'Week 2 Roster'!$AS:$AS))</f>
        <v>0.0</v>
      </c>
      <c r="AS73" s="65">
        <f t="shared" si="36"/>
        <v>0.0</v>
      </c>
      <c r="AT73" s="65"/>
      <c r="AU73" s="67" t="str">
        <f>'Week 1 Roster'!A73</f>
        <v/>
      </c>
      <c r="AV73" s="67" t="str">
        <f>'Week 2 Roster'!A73</f>
        <v/>
      </c>
    </row>
    <row r="74" spans="8:8">
      <c r="A74" s="60">
        <v>0.0</v>
      </c>
      <c r="B74" s="61" t="s">
        <v>1022</v>
      </c>
      <c r="C74" s="61" t="str">
        <f>IF($A74=0,"",VLOOKUP($B74,Employees!$A:$G,2,FALSE))</f>
        <v/>
      </c>
      <c r="D74" s="61" t="str">
        <f>IF($A74=0,"",VLOOKUP($B74,Employees!$A:$G,3,FALSE))</f>
        <v/>
      </c>
      <c r="E74" s="62" t="str">
        <f>IF($A74=0,"",VLOOKUP($B74,Employees!$A:$G,5,FALSE))</f>
        <v/>
      </c>
      <c r="F74" s="63" t="str">
        <f>IF($E74="","",ROUNDDOWN(YEARFRAC($E74,'Week 1 Roster'!$D$1-1,1),0))</f>
        <v/>
      </c>
      <c r="G74" s="63" t="str">
        <f>IF($E74="","",ROUNDDOWN(YEARFRAC($E74,'Week 1 Roster'!$D$1+14,1),0))</f>
        <v/>
      </c>
      <c r="H74" s="63" t="str">
        <f t="shared" si="23"/>
        <v/>
      </c>
      <c r="I74" s="63" t="str">
        <f>IF($A74=0,"",VLOOKUP($B74,Employees!$A:$G,6,FALSE))</f>
        <v/>
      </c>
      <c r="J74" s="63" t="str">
        <f>IF($A74=0,"",VLOOKUP($B74,Employees!$A:$G,7,FALSE))</f>
        <v/>
      </c>
      <c r="K74" s="64">
        <f t="shared" si="24"/>
        <v>0.0</v>
      </c>
      <c r="L74" s="64">
        <f t="shared" si="25"/>
        <v>0.0</v>
      </c>
      <c r="M74" s="64">
        <f t="shared" si="26"/>
        <v>0.0</v>
      </c>
      <c r="N74" s="64">
        <f t="shared" si="27"/>
        <v>0.0</v>
      </c>
      <c r="O74" s="64">
        <f t="shared" si="28"/>
        <v>0.0</v>
      </c>
      <c r="P74" s="64">
        <f t="shared" si="29"/>
        <v>0.0</v>
      </c>
      <c r="Q74" s="61">
        <f t="shared" si="30"/>
        <v>0.0</v>
      </c>
      <c r="R74" s="64">
        <f t="shared" si="31"/>
        <v>0.0</v>
      </c>
      <c r="S74" s="64">
        <f t="shared" si="32"/>
        <v>0.0</v>
      </c>
      <c r="T74" s="64">
        <f t="shared" si="33"/>
        <v>0.0</v>
      </c>
      <c r="U74" s="64">
        <f t="shared" si="34"/>
        <v>0.0</v>
      </c>
      <c r="W74" s="65">
        <f>IF($A74=0,0,SUMIF('Week 1 Roster'!$AZ:$AZ,$B74,'Week 1 Roster'!$AE:$AE))</f>
        <v>0.0</v>
      </c>
      <c r="X74" s="65">
        <f>IF($A74=0,0,SUMIF('Week 1 Roster'!$AZ:$AZ,$B74,'Week 1 Roster'!$AG:$AG))</f>
        <v>0.0</v>
      </c>
      <c r="Y74" s="65">
        <f>IF($A74=0,0,SUMIF('Week 1 Roster'!$AZ:$AZ,$B74,'Week 1 Roster'!$AI:$AI))</f>
        <v>0.0</v>
      </c>
      <c r="Z74" s="65">
        <f>IF($A74=0,0,SUMIF('Week 1 Roster'!$AZ:$AZ,$B74,'Week 1 Roster'!$AK:$AK))</f>
        <v>0.0</v>
      </c>
      <c r="AA74" s="65">
        <f>IF($A74=0,0,SUMIF('Week 1 Roster'!$AZ:$AZ,$B74,'Week 1 Roster'!$AM:$AM))</f>
        <v>0.0</v>
      </c>
      <c r="AB74" s="65">
        <f>IF($A74=0,0,SUMIF('Week 1 Roster'!$AZ:$AZ,$B74,'Week 1 Roster'!$AO:$AO))</f>
        <v>0.0</v>
      </c>
      <c r="AC74" s="66">
        <f>IF($A74=0,0,SUMIF('Week 1 Roster'!$AZ:$AZ,$B74,'Week 1 Roster'!$AP:$AP))</f>
        <v>0.0</v>
      </c>
      <c r="AD74" s="65">
        <f>IF($A74=0,0,SUMIF('Week 1 Roster'!$AZ:$AZ,$B74,'Week 1 Roster'!$AQ:$AQ))</f>
        <v>0.0</v>
      </c>
      <c r="AE74" s="65">
        <f>IF($A74=0,0,SUMIF('Week 1 Roster'!$AZ:$AZ,$B74,'Week 1 Roster'!$AR:$AR))</f>
        <v>0.0</v>
      </c>
      <c r="AF74" s="65">
        <f>IF($A74=0,0,SUMIF('Week 1 Roster'!$AZ:$AZ,$B74,'Week 1 Roster'!$AS:$AS))</f>
        <v>0.0</v>
      </c>
      <c r="AG74" s="65">
        <f t="shared" si="35"/>
        <v>0.0</v>
      </c>
      <c r="AI74" s="65">
        <f>IF($A74=0,0,SUMIF('Week 2 Roster'!$AZ:$AZ,$B74,'Week 2 Roster'!$AE:$AE))</f>
        <v>0.0</v>
      </c>
      <c r="AJ74" s="65">
        <f>IF($A74=0,0,SUMIF('Week 2 Roster'!$AZ:$AZ,$B74,'Week 2 Roster'!$AG:$AG))</f>
        <v>0.0</v>
      </c>
      <c r="AK74" s="65">
        <f>IF($A74=0,0,SUMIF('Week 2 Roster'!$AZ:$AZ,$B74,'Week 2 Roster'!$AI:$AI))</f>
        <v>0.0</v>
      </c>
      <c r="AL74" s="65">
        <f>IF($A74=0,0,SUMIF('Week 2 Roster'!$AZ:$AZ,$B74,'Week 2 Roster'!$AK:$AK))</f>
        <v>0.0</v>
      </c>
      <c r="AM74" s="65">
        <f>IF($A74=0,0,SUMIF('Week 2 Roster'!$AZ:$AZ,$B74,'Week 2 Roster'!$AM:$AM))</f>
        <v>0.0</v>
      </c>
      <c r="AN74" s="65">
        <f>IF($A74=0,0,SUMIF('Week 2 Roster'!$AZ:$AZ,$B74,'Week 2 Roster'!$AO:$AO))</f>
        <v>0.0</v>
      </c>
      <c r="AO74" s="66">
        <f>IF($A74=0,0,SUMIF('Week 2 Roster'!$AZ:$AZ,$B74,'Week 2 Roster'!$AP:$AP))</f>
        <v>0.0</v>
      </c>
      <c r="AP74" s="65">
        <f>IF($A74=0,0,SUMIF('Week 2 Roster'!$AZ:$AZ,$B74,'Week 2 Roster'!$AQ:$AQ))</f>
        <v>0.0</v>
      </c>
      <c r="AQ74" s="65">
        <f>IF($A74=0,0,SUMIF('Week 2 Roster'!$AZ:$AZ,$B74,'Week 2 Roster'!$AR:$AR))</f>
        <v>0.0</v>
      </c>
      <c r="AR74" s="65">
        <f>IF($A74=0,0,SUMIF('Week 2 Roster'!$AZ:$AZ,$B74,'Week 2 Roster'!$AS:$AS))</f>
        <v>0.0</v>
      </c>
      <c r="AS74" s="65">
        <f t="shared" si="36"/>
        <v>0.0</v>
      </c>
      <c r="AT74" s="65"/>
      <c r="AU74" s="67" t="str">
        <f>'Week 1 Roster'!A74</f>
        <v/>
      </c>
      <c r="AV74" s="67" t="str">
        <f>'Week 2 Roster'!A74</f>
        <v/>
      </c>
    </row>
    <row r="75" spans="8:8">
      <c r="A75" s="60">
        <v>0.0</v>
      </c>
      <c r="B75" s="61" t="s">
        <v>1022</v>
      </c>
      <c r="C75" s="61" t="str">
        <f>IF($A75=0,"",VLOOKUP($B75,Employees!$A:$G,2,FALSE))</f>
        <v/>
      </c>
      <c r="D75" s="61" t="str">
        <f>IF($A75=0,"",VLOOKUP($B75,Employees!$A:$G,3,FALSE))</f>
        <v/>
      </c>
      <c r="E75" s="62" t="str">
        <f>IF($A75=0,"",VLOOKUP($B75,Employees!$A:$G,5,FALSE))</f>
        <v/>
      </c>
      <c r="F75" s="63" t="str">
        <f>IF($E75="","",ROUNDDOWN(YEARFRAC($E75,'Week 1 Roster'!$D$1-1,1),0))</f>
        <v/>
      </c>
      <c r="G75" s="63" t="str">
        <f>IF($E75="","",ROUNDDOWN(YEARFRAC($E75,'Week 1 Roster'!$D$1+14,1),0))</f>
        <v/>
      </c>
      <c r="H75" s="63" t="str">
        <f t="shared" si="23"/>
        <v/>
      </c>
      <c r="I75" s="63" t="str">
        <f>IF($A75=0,"",VLOOKUP($B75,Employees!$A:$G,6,FALSE))</f>
        <v/>
      </c>
      <c r="J75" s="63" t="str">
        <f>IF($A75=0,"",VLOOKUP($B75,Employees!$A:$G,7,FALSE))</f>
        <v/>
      </c>
      <c r="K75" s="64">
        <f t="shared" si="24"/>
        <v>0.0</v>
      </c>
      <c r="L75" s="64">
        <f t="shared" si="25"/>
        <v>0.0</v>
      </c>
      <c r="M75" s="64">
        <f t="shared" si="26"/>
        <v>0.0</v>
      </c>
      <c r="N75" s="64">
        <f t="shared" si="27"/>
        <v>0.0</v>
      </c>
      <c r="O75" s="64">
        <f t="shared" si="28"/>
        <v>0.0</v>
      </c>
      <c r="P75" s="64">
        <f t="shared" si="29"/>
        <v>0.0</v>
      </c>
      <c r="Q75" s="61">
        <f t="shared" si="30"/>
        <v>0.0</v>
      </c>
      <c r="R75" s="64">
        <f t="shared" si="31"/>
        <v>0.0</v>
      </c>
      <c r="S75" s="64">
        <f t="shared" si="32"/>
        <v>0.0</v>
      </c>
      <c r="T75" s="64">
        <f t="shared" si="33"/>
        <v>0.0</v>
      </c>
      <c r="U75" s="64">
        <f t="shared" si="34"/>
        <v>0.0</v>
      </c>
      <c r="W75" s="65">
        <f>IF($A75=0,0,SUMIF('Week 1 Roster'!$AZ:$AZ,$B75,'Week 1 Roster'!$AE:$AE))</f>
        <v>0.0</v>
      </c>
      <c r="X75" s="65">
        <f>IF($A75=0,0,SUMIF('Week 1 Roster'!$AZ:$AZ,$B75,'Week 1 Roster'!$AG:$AG))</f>
        <v>0.0</v>
      </c>
      <c r="Y75" s="65">
        <f>IF($A75=0,0,SUMIF('Week 1 Roster'!$AZ:$AZ,$B75,'Week 1 Roster'!$AI:$AI))</f>
        <v>0.0</v>
      </c>
      <c r="Z75" s="65">
        <f>IF($A75=0,0,SUMIF('Week 1 Roster'!$AZ:$AZ,$B75,'Week 1 Roster'!$AK:$AK))</f>
        <v>0.0</v>
      </c>
      <c r="AA75" s="65">
        <f>IF($A75=0,0,SUMIF('Week 1 Roster'!$AZ:$AZ,$B75,'Week 1 Roster'!$AM:$AM))</f>
        <v>0.0</v>
      </c>
      <c r="AB75" s="65">
        <f>IF($A75=0,0,SUMIF('Week 1 Roster'!$AZ:$AZ,$B75,'Week 1 Roster'!$AO:$AO))</f>
        <v>0.0</v>
      </c>
      <c r="AC75" s="66">
        <f>IF($A75=0,0,SUMIF('Week 1 Roster'!$AZ:$AZ,$B75,'Week 1 Roster'!$AP:$AP))</f>
        <v>0.0</v>
      </c>
      <c r="AD75" s="65">
        <f>IF($A75=0,0,SUMIF('Week 1 Roster'!$AZ:$AZ,$B75,'Week 1 Roster'!$AQ:$AQ))</f>
        <v>0.0</v>
      </c>
      <c r="AE75" s="65">
        <f>IF($A75=0,0,SUMIF('Week 1 Roster'!$AZ:$AZ,$B75,'Week 1 Roster'!$AR:$AR))</f>
        <v>0.0</v>
      </c>
      <c r="AF75" s="65">
        <f>IF($A75=0,0,SUMIF('Week 1 Roster'!$AZ:$AZ,$B75,'Week 1 Roster'!$AS:$AS))</f>
        <v>0.0</v>
      </c>
      <c r="AG75" s="65">
        <f t="shared" si="35"/>
        <v>0.0</v>
      </c>
      <c r="AI75" s="65">
        <f>IF($A75=0,0,SUMIF('Week 2 Roster'!$AZ:$AZ,$B75,'Week 2 Roster'!$AE:$AE))</f>
        <v>0.0</v>
      </c>
      <c r="AJ75" s="65">
        <f>IF($A75=0,0,SUMIF('Week 2 Roster'!$AZ:$AZ,$B75,'Week 2 Roster'!$AG:$AG))</f>
        <v>0.0</v>
      </c>
      <c r="AK75" s="65">
        <f>IF($A75=0,0,SUMIF('Week 2 Roster'!$AZ:$AZ,$B75,'Week 2 Roster'!$AI:$AI))</f>
        <v>0.0</v>
      </c>
      <c r="AL75" s="65">
        <f>IF($A75=0,0,SUMIF('Week 2 Roster'!$AZ:$AZ,$B75,'Week 2 Roster'!$AK:$AK))</f>
        <v>0.0</v>
      </c>
      <c r="AM75" s="65">
        <f>IF($A75=0,0,SUMIF('Week 2 Roster'!$AZ:$AZ,$B75,'Week 2 Roster'!$AM:$AM))</f>
        <v>0.0</v>
      </c>
      <c r="AN75" s="65">
        <f>IF($A75=0,0,SUMIF('Week 2 Roster'!$AZ:$AZ,$B75,'Week 2 Roster'!$AO:$AO))</f>
        <v>0.0</v>
      </c>
      <c r="AO75" s="66">
        <f>IF($A75=0,0,SUMIF('Week 2 Roster'!$AZ:$AZ,$B75,'Week 2 Roster'!$AP:$AP))</f>
        <v>0.0</v>
      </c>
      <c r="AP75" s="65">
        <f>IF($A75=0,0,SUMIF('Week 2 Roster'!$AZ:$AZ,$B75,'Week 2 Roster'!$AQ:$AQ))</f>
        <v>0.0</v>
      </c>
      <c r="AQ75" s="65">
        <f>IF($A75=0,0,SUMIF('Week 2 Roster'!$AZ:$AZ,$B75,'Week 2 Roster'!$AR:$AR))</f>
        <v>0.0</v>
      </c>
      <c r="AR75" s="65">
        <f>IF($A75=0,0,SUMIF('Week 2 Roster'!$AZ:$AZ,$B75,'Week 2 Roster'!$AS:$AS))</f>
        <v>0.0</v>
      </c>
      <c r="AS75" s="65">
        <f t="shared" si="36"/>
        <v>0.0</v>
      </c>
      <c r="AT75" s="65"/>
      <c r="AU75" s="67" t="str">
        <f>'Week 1 Roster'!A75</f>
        <v/>
      </c>
      <c r="AV75" s="67" t="str">
        <f>'Week 2 Roster'!A75</f>
        <v/>
      </c>
    </row>
    <row r="76" spans="8:8">
      <c r="A76" s="60">
        <v>0.0</v>
      </c>
      <c r="B76" s="61" t="s">
        <v>1022</v>
      </c>
      <c r="C76" s="61" t="str">
        <f>IF($A76=0,"",VLOOKUP($B76,Employees!$A:$G,2,FALSE))</f>
        <v/>
      </c>
      <c r="D76" s="61" t="str">
        <f>IF($A76=0,"",VLOOKUP($B76,Employees!$A:$G,3,FALSE))</f>
        <v/>
      </c>
      <c r="E76" s="62" t="str">
        <f>IF($A76=0,"",VLOOKUP($B76,Employees!$A:$G,5,FALSE))</f>
        <v/>
      </c>
      <c r="F76" s="63" t="str">
        <f>IF($E76="","",ROUNDDOWN(YEARFRAC($E76,'Week 1 Roster'!$D$1-1,1),0))</f>
        <v/>
      </c>
      <c r="G76" s="63" t="str">
        <f>IF($E76="","",ROUNDDOWN(YEARFRAC($E76,'Week 1 Roster'!$D$1+14,1),0))</f>
        <v/>
      </c>
      <c r="H76" s="63" t="str">
        <f t="shared" si="23"/>
        <v/>
      </c>
      <c r="I76" s="63" t="str">
        <f>IF($A76=0,"",VLOOKUP($B76,Employees!$A:$G,6,FALSE))</f>
        <v/>
      </c>
      <c r="J76" s="63" t="str">
        <f>IF($A76=0,"",VLOOKUP($B76,Employees!$A:$G,7,FALSE))</f>
        <v/>
      </c>
      <c r="K76" s="64">
        <f t="shared" si="24"/>
        <v>0.0</v>
      </c>
      <c r="L76" s="64">
        <f t="shared" si="25"/>
        <v>0.0</v>
      </c>
      <c r="M76" s="64">
        <f t="shared" si="26"/>
        <v>0.0</v>
      </c>
      <c r="N76" s="64">
        <f t="shared" si="27"/>
        <v>0.0</v>
      </c>
      <c r="O76" s="64">
        <f t="shared" si="28"/>
        <v>0.0</v>
      </c>
      <c r="P76" s="64">
        <f t="shared" si="29"/>
        <v>0.0</v>
      </c>
      <c r="Q76" s="61">
        <f t="shared" si="30"/>
        <v>0.0</v>
      </c>
      <c r="R76" s="64">
        <f t="shared" si="31"/>
        <v>0.0</v>
      </c>
      <c r="S76" s="64">
        <f t="shared" si="32"/>
        <v>0.0</v>
      </c>
      <c r="T76" s="64">
        <f t="shared" si="33"/>
        <v>0.0</v>
      </c>
      <c r="U76" s="64">
        <f t="shared" si="34"/>
        <v>0.0</v>
      </c>
      <c r="W76" s="65">
        <f>IF($A76=0,0,SUMIF('Week 1 Roster'!$AZ:$AZ,$B76,'Week 1 Roster'!$AE:$AE))</f>
        <v>0.0</v>
      </c>
      <c r="X76" s="65">
        <f>IF($A76=0,0,SUMIF('Week 1 Roster'!$AZ:$AZ,$B76,'Week 1 Roster'!$AG:$AG))</f>
        <v>0.0</v>
      </c>
      <c r="Y76" s="65">
        <f>IF($A76=0,0,SUMIF('Week 1 Roster'!$AZ:$AZ,$B76,'Week 1 Roster'!$AI:$AI))</f>
        <v>0.0</v>
      </c>
      <c r="Z76" s="65">
        <f>IF($A76=0,0,SUMIF('Week 1 Roster'!$AZ:$AZ,$B76,'Week 1 Roster'!$AK:$AK))</f>
        <v>0.0</v>
      </c>
      <c r="AA76" s="65">
        <f>IF($A76=0,0,SUMIF('Week 1 Roster'!$AZ:$AZ,$B76,'Week 1 Roster'!$AM:$AM))</f>
        <v>0.0</v>
      </c>
      <c r="AB76" s="65">
        <f>IF($A76=0,0,SUMIF('Week 1 Roster'!$AZ:$AZ,$B76,'Week 1 Roster'!$AO:$AO))</f>
        <v>0.0</v>
      </c>
      <c r="AC76" s="66">
        <f>IF($A76=0,0,SUMIF('Week 1 Roster'!$AZ:$AZ,$B76,'Week 1 Roster'!$AP:$AP))</f>
        <v>0.0</v>
      </c>
      <c r="AD76" s="65">
        <f>IF($A76=0,0,SUMIF('Week 1 Roster'!$AZ:$AZ,$B76,'Week 1 Roster'!$AQ:$AQ))</f>
        <v>0.0</v>
      </c>
      <c r="AE76" s="65">
        <f>IF($A76=0,0,SUMIF('Week 1 Roster'!$AZ:$AZ,$B76,'Week 1 Roster'!$AR:$AR))</f>
        <v>0.0</v>
      </c>
      <c r="AF76" s="65">
        <f>IF($A76=0,0,SUMIF('Week 1 Roster'!$AZ:$AZ,$B76,'Week 1 Roster'!$AS:$AS))</f>
        <v>0.0</v>
      </c>
      <c r="AG76" s="65">
        <f t="shared" si="35"/>
        <v>0.0</v>
      </c>
      <c r="AI76" s="65">
        <f>IF($A76=0,0,SUMIF('Week 2 Roster'!$AZ:$AZ,$B76,'Week 2 Roster'!$AE:$AE))</f>
        <v>0.0</v>
      </c>
      <c r="AJ76" s="65">
        <f>IF($A76=0,0,SUMIF('Week 2 Roster'!$AZ:$AZ,$B76,'Week 2 Roster'!$AG:$AG))</f>
        <v>0.0</v>
      </c>
      <c r="AK76" s="65">
        <f>IF($A76=0,0,SUMIF('Week 2 Roster'!$AZ:$AZ,$B76,'Week 2 Roster'!$AI:$AI))</f>
        <v>0.0</v>
      </c>
      <c r="AL76" s="65">
        <f>IF($A76=0,0,SUMIF('Week 2 Roster'!$AZ:$AZ,$B76,'Week 2 Roster'!$AK:$AK))</f>
        <v>0.0</v>
      </c>
      <c r="AM76" s="65">
        <f>IF($A76=0,0,SUMIF('Week 2 Roster'!$AZ:$AZ,$B76,'Week 2 Roster'!$AM:$AM))</f>
        <v>0.0</v>
      </c>
      <c r="AN76" s="65">
        <f>IF($A76=0,0,SUMIF('Week 2 Roster'!$AZ:$AZ,$B76,'Week 2 Roster'!$AO:$AO))</f>
        <v>0.0</v>
      </c>
      <c r="AO76" s="66">
        <f>IF($A76=0,0,SUMIF('Week 2 Roster'!$AZ:$AZ,$B76,'Week 2 Roster'!$AP:$AP))</f>
        <v>0.0</v>
      </c>
      <c r="AP76" s="65">
        <f>IF($A76=0,0,SUMIF('Week 2 Roster'!$AZ:$AZ,$B76,'Week 2 Roster'!$AQ:$AQ))</f>
        <v>0.0</v>
      </c>
      <c r="AQ76" s="65">
        <f>IF($A76=0,0,SUMIF('Week 2 Roster'!$AZ:$AZ,$B76,'Week 2 Roster'!$AR:$AR))</f>
        <v>0.0</v>
      </c>
      <c r="AR76" s="65">
        <f>IF($A76=0,0,SUMIF('Week 2 Roster'!$AZ:$AZ,$B76,'Week 2 Roster'!$AS:$AS))</f>
        <v>0.0</v>
      </c>
      <c r="AS76" s="65">
        <f t="shared" si="36"/>
        <v>0.0</v>
      </c>
      <c r="AT76" s="65"/>
      <c r="AU76" s="67" t="str">
        <f>'Week 1 Roster'!A76</f>
        <v/>
      </c>
      <c r="AV76" s="67" t="str">
        <f>'Week 2 Roster'!A76</f>
        <v/>
      </c>
    </row>
    <row r="77" spans="8:8">
      <c r="A77" s="60">
        <v>0.0</v>
      </c>
      <c r="B77" s="61" t="s">
        <v>1022</v>
      </c>
      <c r="C77" s="61" t="str">
        <f>IF($A77=0,"",VLOOKUP($B77,Employees!$A:$G,2,FALSE))</f>
        <v/>
      </c>
      <c r="D77" s="61" t="str">
        <f>IF($A77=0,"",VLOOKUP($B77,Employees!$A:$G,3,FALSE))</f>
        <v/>
      </c>
      <c r="E77" s="62" t="str">
        <f>IF($A77=0,"",VLOOKUP($B77,Employees!$A:$G,5,FALSE))</f>
        <v/>
      </c>
      <c r="F77" s="63" t="str">
        <f>IF($E77="","",ROUNDDOWN(YEARFRAC($E77,'Week 1 Roster'!$D$1-1,1),0))</f>
        <v/>
      </c>
      <c r="G77" s="63" t="str">
        <f>IF($E77="","",ROUNDDOWN(YEARFRAC($E77,'Week 1 Roster'!$D$1+14,1),0))</f>
        <v/>
      </c>
      <c r="H77" s="63" t="str">
        <f t="shared" si="23"/>
        <v/>
      </c>
      <c r="I77" s="63" t="str">
        <f>IF($A77=0,"",VLOOKUP($B77,Employees!$A:$G,6,FALSE))</f>
        <v/>
      </c>
      <c r="J77" s="63" t="str">
        <f>IF($A77=0,"",VLOOKUP($B77,Employees!$A:$G,7,FALSE))</f>
        <v/>
      </c>
      <c r="K77" s="64">
        <f t="shared" si="24"/>
        <v>0.0</v>
      </c>
      <c r="L77" s="64">
        <f t="shared" si="25"/>
        <v>0.0</v>
      </c>
      <c r="M77" s="64">
        <f t="shared" si="26"/>
        <v>0.0</v>
      </c>
      <c r="N77" s="64">
        <f t="shared" si="27"/>
        <v>0.0</v>
      </c>
      <c r="O77" s="64">
        <f t="shared" si="28"/>
        <v>0.0</v>
      </c>
      <c r="P77" s="64">
        <f t="shared" si="29"/>
        <v>0.0</v>
      </c>
      <c r="Q77" s="61">
        <f t="shared" si="30"/>
        <v>0.0</v>
      </c>
      <c r="R77" s="64">
        <f t="shared" si="31"/>
        <v>0.0</v>
      </c>
      <c r="S77" s="64">
        <f t="shared" si="32"/>
        <v>0.0</v>
      </c>
      <c r="T77" s="64">
        <f t="shared" si="33"/>
        <v>0.0</v>
      </c>
      <c r="U77" s="64">
        <f t="shared" si="34"/>
        <v>0.0</v>
      </c>
      <c r="W77" s="65">
        <f>IF($A77=0,0,SUMIF('Week 1 Roster'!$AZ:$AZ,$B77,'Week 1 Roster'!$AE:$AE))</f>
        <v>0.0</v>
      </c>
      <c r="X77" s="65">
        <f>IF($A77=0,0,SUMIF('Week 1 Roster'!$AZ:$AZ,$B77,'Week 1 Roster'!$AG:$AG))</f>
        <v>0.0</v>
      </c>
      <c r="Y77" s="65">
        <f>IF($A77=0,0,SUMIF('Week 1 Roster'!$AZ:$AZ,$B77,'Week 1 Roster'!$AI:$AI))</f>
        <v>0.0</v>
      </c>
      <c r="Z77" s="65">
        <f>IF($A77=0,0,SUMIF('Week 1 Roster'!$AZ:$AZ,$B77,'Week 1 Roster'!$AK:$AK))</f>
        <v>0.0</v>
      </c>
      <c r="AA77" s="65">
        <f>IF($A77=0,0,SUMIF('Week 1 Roster'!$AZ:$AZ,$B77,'Week 1 Roster'!$AM:$AM))</f>
        <v>0.0</v>
      </c>
      <c r="AB77" s="65">
        <f>IF($A77=0,0,SUMIF('Week 1 Roster'!$AZ:$AZ,$B77,'Week 1 Roster'!$AO:$AO))</f>
        <v>0.0</v>
      </c>
      <c r="AC77" s="66">
        <f>IF($A77=0,0,SUMIF('Week 1 Roster'!$AZ:$AZ,$B77,'Week 1 Roster'!$AP:$AP))</f>
        <v>0.0</v>
      </c>
      <c r="AD77" s="65">
        <f>IF($A77=0,0,SUMIF('Week 1 Roster'!$AZ:$AZ,$B77,'Week 1 Roster'!$AQ:$AQ))</f>
        <v>0.0</v>
      </c>
      <c r="AE77" s="65">
        <f>IF($A77=0,0,SUMIF('Week 1 Roster'!$AZ:$AZ,$B77,'Week 1 Roster'!$AR:$AR))</f>
        <v>0.0</v>
      </c>
      <c r="AF77" s="65">
        <f>IF($A77=0,0,SUMIF('Week 1 Roster'!$AZ:$AZ,$B77,'Week 1 Roster'!$AS:$AS))</f>
        <v>0.0</v>
      </c>
      <c r="AG77" s="65">
        <f t="shared" si="35"/>
        <v>0.0</v>
      </c>
      <c r="AI77" s="65">
        <f>IF($A77=0,0,SUMIF('Week 2 Roster'!$AZ:$AZ,$B77,'Week 2 Roster'!$AE:$AE))</f>
        <v>0.0</v>
      </c>
      <c r="AJ77" s="65">
        <f>IF($A77=0,0,SUMIF('Week 2 Roster'!$AZ:$AZ,$B77,'Week 2 Roster'!$AG:$AG))</f>
        <v>0.0</v>
      </c>
      <c r="AK77" s="65">
        <f>IF($A77=0,0,SUMIF('Week 2 Roster'!$AZ:$AZ,$B77,'Week 2 Roster'!$AI:$AI))</f>
        <v>0.0</v>
      </c>
      <c r="AL77" s="65">
        <f>IF($A77=0,0,SUMIF('Week 2 Roster'!$AZ:$AZ,$B77,'Week 2 Roster'!$AK:$AK))</f>
        <v>0.0</v>
      </c>
      <c r="AM77" s="65">
        <f>IF($A77=0,0,SUMIF('Week 2 Roster'!$AZ:$AZ,$B77,'Week 2 Roster'!$AM:$AM))</f>
        <v>0.0</v>
      </c>
      <c r="AN77" s="65">
        <f>IF($A77=0,0,SUMIF('Week 2 Roster'!$AZ:$AZ,$B77,'Week 2 Roster'!$AO:$AO))</f>
        <v>0.0</v>
      </c>
      <c r="AO77" s="66">
        <f>IF($A77=0,0,SUMIF('Week 2 Roster'!$AZ:$AZ,$B77,'Week 2 Roster'!$AP:$AP))</f>
        <v>0.0</v>
      </c>
      <c r="AP77" s="65">
        <f>IF($A77=0,0,SUMIF('Week 2 Roster'!$AZ:$AZ,$B77,'Week 2 Roster'!$AQ:$AQ))</f>
        <v>0.0</v>
      </c>
      <c r="AQ77" s="65">
        <f>IF($A77=0,0,SUMIF('Week 2 Roster'!$AZ:$AZ,$B77,'Week 2 Roster'!$AR:$AR))</f>
        <v>0.0</v>
      </c>
      <c r="AR77" s="65">
        <f>IF($A77=0,0,SUMIF('Week 2 Roster'!$AZ:$AZ,$B77,'Week 2 Roster'!$AS:$AS))</f>
        <v>0.0</v>
      </c>
      <c r="AS77" s="65">
        <f t="shared" si="36"/>
        <v>0.0</v>
      </c>
      <c r="AT77" s="65"/>
      <c r="AU77" s="67" t="str">
        <f>'Week 1 Roster'!A77</f>
        <v/>
      </c>
      <c r="AV77" s="67" t="str">
        <f>'Week 2 Roster'!A77</f>
        <v/>
      </c>
    </row>
    <row r="78" spans="8:8">
      <c r="A78" s="60">
        <v>0.0</v>
      </c>
      <c r="B78" s="61" t="s">
        <v>1022</v>
      </c>
      <c r="C78" s="61" t="str">
        <f>IF($A78=0,"",VLOOKUP($B78,Employees!$A:$G,2,FALSE))</f>
        <v/>
      </c>
      <c r="D78" s="61" t="str">
        <f>IF($A78=0,"",VLOOKUP($B78,Employees!$A:$G,3,FALSE))</f>
        <v/>
      </c>
      <c r="E78" s="62" t="str">
        <f>IF($A78=0,"",VLOOKUP($B78,Employees!$A:$G,5,FALSE))</f>
        <v/>
      </c>
      <c r="F78" s="63" t="str">
        <f>IF($E78="","",ROUNDDOWN(YEARFRAC($E78,'Week 1 Roster'!$D$1-1,1),0))</f>
        <v/>
      </c>
      <c r="G78" s="63" t="str">
        <f>IF($E78="","",ROUNDDOWN(YEARFRAC($E78,'Week 1 Roster'!$D$1+14,1),0))</f>
        <v/>
      </c>
      <c r="H78" s="63" t="str">
        <f t="shared" si="23"/>
        <v/>
      </c>
      <c r="I78" s="63" t="str">
        <f>IF($A78=0,"",VLOOKUP($B78,Employees!$A:$G,6,FALSE))</f>
        <v/>
      </c>
      <c r="J78" s="63" t="str">
        <f>IF($A78=0,"",VLOOKUP($B78,Employees!$A:$G,7,FALSE))</f>
        <v/>
      </c>
      <c r="K78" s="64">
        <f t="shared" si="24"/>
        <v>0.0</v>
      </c>
      <c r="L78" s="64">
        <f t="shared" si="25"/>
        <v>0.0</v>
      </c>
      <c r="M78" s="64">
        <f t="shared" si="26"/>
        <v>0.0</v>
      </c>
      <c r="N78" s="64">
        <f t="shared" si="27"/>
        <v>0.0</v>
      </c>
      <c r="O78" s="64">
        <f t="shared" si="28"/>
        <v>0.0</v>
      </c>
      <c r="P78" s="64">
        <f t="shared" si="29"/>
        <v>0.0</v>
      </c>
      <c r="Q78" s="61">
        <f t="shared" si="30"/>
        <v>0.0</v>
      </c>
      <c r="R78" s="64">
        <f t="shared" si="31"/>
        <v>0.0</v>
      </c>
      <c r="S78" s="64">
        <f t="shared" si="32"/>
        <v>0.0</v>
      </c>
      <c r="T78" s="64">
        <f t="shared" si="33"/>
        <v>0.0</v>
      </c>
      <c r="U78" s="64">
        <f t="shared" si="34"/>
        <v>0.0</v>
      </c>
      <c r="W78" s="65">
        <f>IF($A78=0,0,SUMIF('Week 1 Roster'!$AZ:$AZ,$B78,'Week 1 Roster'!$AE:$AE))</f>
        <v>0.0</v>
      </c>
      <c r="X78" s="65">
        <f>IF($A78=0,0,SUMIF('Week 1 Roster'!$AZ:$AZ,$B78,'Week 1 Roster'!$AG:$AG))</f>
        <v>0.0</v>
      </c>
      <c r="Y78" s="65">
        <f>IF($A78=0,0,SUMIF('Week 1 Roster'!$AZ:$AZ,$B78,'Week 1 Roster'!$AI:$AI))</f>
        <v>0.0</v>
      </c>
      <c r="Z78" s="65">
        <f>IF($A78=0,0,SUMIF('Week 1 Roster'!$AZ:$AZ,$B78,'Week 1 Roster'!$AK:$AK))</f>
        <v>0.0</v>
      </c>
      <c r="AA78" s="65">
        <f>IF($A78=0,0,SUMIF('Week 1 Roster'!$AZ:$AZ,$B78,'Week 1 Roster'!$AM:$AM))</f>
        <v>0.0</v>
      </c>
      <c r="AB78" s="65">
        <f>IF($A78=0,0,SUMIF('Week 1 Roster'!$AZ:$AZ,$B78,'Week 1 Roster'!$AO:$AO))</f>
        <v>0.0</v>
      </c>
      <c r="AC78" s="66">
        <f>IF($A78=0,0,SUMIF('Week 1 Roster'!$AZ:$AZ,$B78,'Week 1 Roster'!$AP:$AP))</f>
        <v>0.0</v>
      </c>
      <c r="AD78" s="65">
        <f>IF($A78=0,0,SUMIF('Week 1 Roster'!$AZ:$AZ,$B78,'Week 1 Roster'!$AQ:$AQ))</f>
        <v>0.0</v>
      </c>
      <c r="AE78" s="65">
        <f>IF($A78=0,0,SUMIF('Week 1 Roster'!$AZ:$AZ,$B78,'Week 1 Roster'!$AR:$AR))</f>
        <v>0.0</v>
      </c>
      <c r="AF78" s="65">
        <f>IF($A78=0,0,SUMIF('Week 1 Roster'!$AZ:$AZ,$B78,'Week 1 Roster'!$AS:$AS))</f>
        <v>0.0</v>
      </c>
      <c r="AG78" s="65">
        <f t="shared" si="35"/>
        <v>0.0</v>
      </c>
      <c r="AI78" s="65">
        <f>IF($A78=0,0,SUMIF('Week 2 Roster'!$AZ:$AZ,$B78,'Week 2 Roster'!$AE:$AE))</f>
        <v>0.0</v>
      </c>
      <c r="AJ78" s="65">
        <f>IF($A78=0,0,SUMIF('Week 2 Roster'!$AZ:$AZ,$B78,'Week 2 Roster'!$AG:$AG))</f>
        <v>0.0</v>
      </c>
      <c r="AK78" s="65">
        <f>IF($A78=0,0,SUMIF('Week 2 Roster'!$AZ:$AZ,$B78,'Week 2 Roster'!$AI:$AI))</f>
        <v>0.0</v>
      </c>
      <c r="AL78" s="65">
        <f>IF($A78=0,0,SUMIF('Week 2 Roster'!$AZ:$AZ,$B78,'Week 2 Roster'!$AK:$AK))</f>
        <v>0.0</v>
      </c>
      <c r="AM78" s="65">
        <f>IF($A78=0,0,SUMIF('Week 2 Roster'!$AZ:$AZ,$B78,'Week 2 Roster'!$AM:$AM))</f>
        <v>0.0</v>
      </c>
      <c r="AN78" s="65">
        <f>IF($A78=0,0,SUMIF('Week 2 Roster'!$AZ:$AZ,$B78,'Week 2 Roster'!$AO:$AO))</f>
        <v>0.0</v>
      </c>
      <c r="AO78" s="66">
        <f>IF($A78=0,0,SUMIF('Week 2 Roster'!$AZ:$AZ,$B78,'Week 2 Roster'!$AP:$AP))</f>
        <v>0.0</v>
      </c>
      <c r="AP78" s="65">
        <f>IF($A78=0,0,SUMIF('Week 2 Roster'!$AZ:$AZ,$B78,'Week 2 Roster'!$AQ:$AQ))</f>
        <v>0.0</v>
      </c>
      <c r="AQ78" s="65">
        <f>IF($A78=0,0,SUMIF('Week 2 Roster'!$AZ:$AZ,$B78,'Week 2 Roster'!$AR:$AR))</f>
        <v>0.0</v>
      </c>
      <c r="AR78" s="65">
        <f>IF($A78=0,0,SUMIF('Week 2 Roster'!$AZ:$AZ,$B78,'Week 2 Roster'!$AS:$AS))</f>
        <v>0.0</v>
      </c>
      <c r="AS78" s="65">
        <f t="shared" si="36"/>
        <v>0.0</v>
      </c>
      <c r="AT78" s="65"/>
      <c r="AU78" s="67" t="str">
        <f>'Week 1 Roster'!A78</f>
        <v/>
      </c>
      <c r="AV78" s="67" t="str">
        <f>'Week 2 Roster'!A78</f>
        <v/>
      </c>
    </row>
    <row r="79" spans="8:8">
      <c r="A79" s="60">
        <v>0.0</v>
      </c>
      <c r="B79" s="61" t="s">
        <v>1022</v>
      </c>
      <c r="C79" s="61" t="str">
        <f>IF($A79=0,"",VLOOKUP($B79,Employees!$A:$G,2,FALSE))</f>
        <v/>
      </c>
      <c r="D79" s="61" t="str">
        <f>IF($A79=0,"",VLOOKUP($B79,Employees!$A:$G,3,FALSE))</f>
        <v/>
      </c>
      <c r="E79" s="62" t="str">
        <f>IF($A79=0,"",VLOOKUP($B79,Employees!$A:$G,5,FALSE))</f>
        <v/>
      </c>
      <c r="F79" s="63" t="str">
        <f>IF($E79="","",ROUNDDOWN(YEARFRAC($E79,'Week 1 Roster'!$D$1-1,1),0))</f>
        <v/>
      </c>
      <c r="G79" s="63" t="str">
        <f>IF($E79="","",ROUNDDOWN(YEARFRAC($E79,'Week 1 Roster'!$D$1+14,1),0))</f>
        <v/>
      </c>
      <c r="H79" s="63" t="str">
        <f t="shared" si="23"/>
        <v/>
      </c>
      <c r="I79" s="63" t="str">
        <f>IF($A79=0,"",VLOOKUP($B79,Employees!$A:$G,6,FALSE))</f>
        <v/>
      </c>
      <c r="J79" s="63" t="str">
        <f>IF($A79=0,"",VLOOKUP($B79,Employees!$A:$G,7,FALSE))</f>
        <v/>
      </c>
      <c r="K79" s="64">
        <f t="shared" si="24"/>
        <v>0.0</v>
      </c>
      <c r="L79" s="64">
        <f t="shared" si="25"/>
        <v>0.0</v>
      </c>
      <c r="M79" s="64">
        <f t="shared" si="26"/>
        <v>0.0</v>
      </c>
      <c r="N79" s="64">
        <f t="shared" si="27"/>
        <v>0.0</v>
      </c>
      <c r="O79" s="64">
        <f t="shared" si="28"/>
        <v>0.0</v>
      </c>
      <c r="P79" s="64">
        <f t="shared" si="29"/>
        <v>0.0</v>
      </c>
      <c r="Q79" s="61">
        <f t="shared" si="30"/>
        <v>0.0</v>
      </c>
      <c r="R79" s="64">
        <f t="shared" si="31"/>
        <v>0.0</v>
      </c>
      <c r="S79" s="64">
        <f t="shared" si="32"/>
        <v>0.0</v>
      </c>
      <c r="T79" s="64">
        <f t="shared" si="33"/>
        <v>0.0</v>
      </c>
      <c r="U79" s="64">
        <f t="shared" si="34"/>
        <v>0.0</v>
      </c>
      <c r="W79" s="65">
        <f>IF($A79=0,0,SUMIF('Week 1 Roster'!$AZ:$AZ,$B79,'Week 1 Roster'!$AE:$AE))</f>
        <v>0.0</v>
      </c>
      <c r="X79" s="65">
        <f>IF($A79=0,0,SUMIF('Week 1 Roster'!$AZ:$AZ,$B79,'Week 1 Roster'!$AG:$AG))</f>
        <v>0.0</v>
      </c>
      <c r="Y79" s="65">
        <f>IF($A79=0,0,SUMIF('Week 1 Roster'!$AZ:$AZ,$B79,'Week 1 Roster'!$AI:$AI))</f>
        <v>0.0</v>
      </c>
      <c r="Z79" s="65">
        <f>IF($A79=0,0,SUMIF('Week 1 Roster'!$AZ:$AZ,$B79,'Week 1 Roster'!$AK:$AK))</f>
        <v>0.0</v>
      </c>
      <c r="AA79" s="65">
        <f>IF($A79=0,0,SUMIF('Week 1 Roster'!$AZ:$AZ,$B79,'Week 1 Roster'!$AM:$AM))</f>
        <v>0.0</v>
      </c>
      <c r="AB79" s="65">
        <f>IF($A79=0,0,SUMIF('Week 1 Roster'!$AZ:$AZ,$B79,'Week 1 Roster'!$AO:$AO))</f>
        <v>0.0</v>
      </c>
      <c r="AC79" s="66">
        <f>IF($A79=0,0,SUMIF('Week 1 Roster'!$AZ:$AZ,$B79,'Week 1 Roster'!$AP:$AP))</f>
        <v>0.0</v>
      </c>
      <c r="AD79" s="65">
        <f>IF($A79=0,0,SUMIF('Week 1 Roster'!$AZ:$AZ,$B79,'Week 1 Roster'!$AQ:$AQ))</f>
        <v>0.0</v>
      </c>
      <c r="AE79" s="65">
        <f>IF($A79=0,0,SUMIF('Week 1 Roster'!$AZ:$AZ,$B79,'Week 1 Roster'!$AR:$AR))</f>
        <v>0.0</v>
      </c>
      <c r="AF79" s="65">
        <f>IF($A79=0,0,SUMIF('Week 1 Roster'!$AZ:$AZ,$B79,'Week 1 Roster'!$AS:$AS))</f>
        <v>0.0</v>
      </c>
      <c r="AG79" s="65">
        <f t="shared" si="35"/>
        <v>0.0</v>
      </c>
      <c r="AI79" s="65">
        <f>IF($A79=0,0,SUMIF('Week 2 Roster'!$AZ:$AZ,$B79,'Week 2 Roster'!$AE:$AE))</f>
        <v>0.0</v>
      </c>
      <c r="AJ79" s="65">
        <f>IF($A79=0,0,SUMIF('Week 2 Roster'!$AZ:$AZ,$B79,'Week 2 Roster'!$AG:$AG))</f>
        <v>0.0</v>
      </c>
      <c r="AK79" s="65">
        <f>IF($A79=0,0,SUMIF('Week 2 Roster'!$AZ:$AZ,$B79,'Week 2 Roster'!$AI:$AI))</f>
        <v>0.0</v>
      </c>
      <c r="AL79" s="65">
        <f>IF($A79=0,0,SUMIF('Week 2 Roster'!$AZ:$AZ,$B79,'Week 2 Roster'!$AK:$AK))</f>
        <v>0.0</v>
      </c>
      <c r="AM79" s="65">
        <f>IF($A79=0,0,SUMIF('Week 2 Roster'!$AZ:$AZ,$B79,'Week 2 Roster'!$AM:$AM))</f>
        <v>0.0</v>
      </c>
      <c r="AN79" s="65">
        <f>IF($A79=0,0,SUMIF('Week 2 Roster'!$AZ:$AZ,$B79,'Week 2 Roster'!$AO:$AO))</f>
        <v>0.0</v>
      </c>
      <c r="AO79" s="66">
        <f>IF($A79=0,0,SUMIF('Week 2 Roster'!$AZ:$AZ,$B79,'Week 2 Roster'!$AP:$AP))</f>
        <v>0.0</v>
      </c>
      <c r="AP79" s="65">
        <f>IF($A79=0,0,SUMIF('Week 2 Roster'!$AZ:$AZ,$B79,'Week 2 Roster'!$AQ:$AQ))</f>
        <v>0.0</v>
      </c>
      <c r="AQ79" s="65">
        <f>IF($A79=0,0,SUMIF('Week 2 Roster'!$AZ:$AZ,$B79,'Week 2 Roster'!$AR:$AR))</f>
        <v>0.0</v>
      </c>
      <c r="AR79" s="65">
        <f>IF($A79=0,0,SUMIF('Week 2 Roster'!$AZ:$AZ,$B79,'Week 2 Roster'!$AS:$AS))</f>
        <v>0.0</v>
      </c>
      <c r="AS79" s="65">
        <f t="shared" si="36"/>
        <v>0.0</v>
      </c>
      <c r="AT79" s="65"/>
      <c r="AU79" s="67" t="str">
        <f>'Week 1 Roster'!A79</f>
        <v/>
      </c>
      <c r="AV79" s="67" t="str">
        <f>'Week 2 Roster'!A79</f>
        <v/>
      </c>
    </row>
    <row r="80" spans="8:8">
      <c r="A80" s="60">
        <v>0.0</v>
      </c>
      <c r="B80" s="61" t="s">
        <v>1022</v>
      </c>
      <c r="C80" s="61" t="str">
        <f>IF($A80=0,"",VLOOKUP($B80,Employees!$A:$G,2,FALSE))</f>
        <v/>
      </c>
      <c r="D80" s="61" t="str">
        <f>IF($A80=0,"",VLOOKUP($B80,Employees!$A:$G,3,FALSE))</f>
        <v/>
      </c>
      <c r="E80" s="62" t="str">
        <f>IF($A80=0,"",VLOOKUP($B80,Employees!$A:$G,5,FALSE))</f>
        <v/>
      </c>
      <c r="F80" s="63" t="str">
        <f>IF($E80="","",ROUNDDOWN(YEARFRAC($E80,'Week 1 Roster'!$D$1-1,1),0))</f>
        <v/>
      </c>
      <c r="G80" s="63" t="str">
        <f>IF($E80="","",ROUNDDOWN(YEARFRAC($E80,'Week 1 Roster'!$D$1+14,1),0))</f>
        <v/>
      </c>
      <c r="H80" s="63" t="str">
        <f t="shared" si="23"/>
        <v/>
      </c>
      <c r="I80" s="63" t="str">
        <f>IF($A80=0,"",VLOOKUP($B80,Employees!$A:$G,6,FALSE))</f>
        <v/>
      </c>
      <c r="J80" s="63" t="str">
        <f>IF($A80=0,"",VLOOKUP($B80,Employees!$A:$G,7,FALSE))</f>
        <v/>
      </c>
      <c r="K80" s="64">
        <f t="shared" si="24"/>
        <v>0.0</v>
      </c>
      <c r="L80" s="64">
        <f t="shared" si="25"/>
        <v>0.0</v>
      </c>
      <c r="M80" s="64">
        <f t="shared" si="26"/>
        <v>0.0</v>
      </c>
      <c r="N80" s="64">
        <f t="shared" si="27"/>
        <v>0.0</v>
      </c>
      <c r="O80" s="64">
        <f t="shared" si="28"/>
        <v>0.0</v>
      </c>
      <c r="P80" s="64">
        <f t="shared" si="29"/>
        <v>0.0</v>
      </c>
      <c r="Q80" s="61">
        <f t="shared" si="30"/>
        <v>0.0</v>
      </c>
      <c r="R80" s="64">
        <f t="shared" si="31"/>
        <v>0.0</v>
      </c>
      <c r="S80" s="64">
        <f t="shared" si="32"/>
        <v>0.0</v>
      </c>
      <c r="T80" s="64">
        <f t="shared" si="33"/>
        <v>0.0</v>
      </c>
      <c r="U80" s="64">
        <f t="shared" si="34"/>
        <v>0.0</v>
      </c>
      <c r="W80" s="65">
        <f>IF($A80=0,0,SUMIF('Week 1 Roster'!$AZ:$AZ,$B80,'Week 1 Roster'!$AE:$AE))</f>
        <v>0.0</v>
      </c>
      <c r="X80" s="65">
        <f>IF($A80=0,0,SUMIF('Week 1 Roster'!$AZ:$AZ,$B80,'Week 1 Roster'!$AG:$AG))</f>
        <v>0.0</v>
      </c>
      <c r="Y80" s="65">
        <f>IF($A80=0,0,SUMIF('Week 1 Roster'!$AZ:$AZ,$B80,'Week 1 Roster'!$AI:$AI))</f>
        <v>0.0</v>
      </c>
      <c r="Z80" s="65">
        <f>IF($A80=0,0,SUMIF('Week 1 Roster'!$AZ:$AZ,$B80,'Week 1 Roster'!$AK:$AK))</f>
        <v>0.0</v>
      </c>
      <c r="AA80" s="65">
        <f>IF($A80=0,0,SUMIF('Week 1 Roster'!$AZ:$AZ,$B80,'Week 1 Roster'!$AM:$AM))</f>
        <v>0.0</v>
      </c>
      <c r="AB80" s="65">
        <f>IF($A80=0,0,SUMIF('Week 1 Roster'!$AZ:$AZ,$B80,'Week 1 Roster'!$AO:$AO))</f>
        <v>0.0</v>
      </c>
      <c r="AC80" s="66">
        <f>IF($A80=0,0,SUMIF('Week 1 Roster'!$AZ:$AZ,$B80,'Week 1 Roster'!$AP:$AP))</f>
        <v>0.0</v>
      </c>
      <c r="AD80" s="65">
        <f>IF($A80=0,0,SUMIF('Week 1 Roster'!$AZ:$AZ,$B80,'Week 1 Roster'!$AQ:$AQ))</f>
        <v>0.0</v>
      </c>
      <c r="AE80" s="65">
        <f>IF($A80=0,0,SUMIF('Week 1 Roster'!$AZ:$AZ,$B80,'Week 1 Roster'!$AR:$AR))</f>
        <v>0.0</v>
      </c>
      <c r="AF80" s="65">
        <f>IF($A80=0,0,SUMIF('Week 1 Roster'!$AZ:$AZ,$B80,'Week 1 Roster'!$AS:$AS))</f>
        <v>0.0</v>
      </c>
      <c r="AG80" s="65">
        <f t="shared" si="35"/>
        <v>0.0</v>
      </c>
      <c r="AI80" s="65">
        <f>IF($A80=0,0,SUMIF('Week 2 Roster'!$AZ:$AZ,$B80,'Week 2 Roster'!$AE:$AE))</f>
        <v>0.0</v>
      </c>
      <c r="AJ80" s="65">
        <f>IF($A80=0,0,SUMIF('Week 2 Roster'!$AZ:$AZ,$B80,'Week 2 Roster'!$AG:$AG))</f>
        <v>0.0</v>
      </c>
      <c r="AK80" s="65">
        <f>IF($A80=0,0,SUMIF('Week 2 Roster'!$AZ:$AZ,$B80,'Week 2 Roster'!$AI:$AI))</f>
        <v>0.0</v>
      </c>
      <c r="AL80" s="65">
        <f>IF($A80=0,0,SUMIF('Week 2 Roster'!$AZ:$AZ,$B80,'Week 2 Roster'!$AK:$AK))</f>
        <v>0.0</v>
      </c>
      <c r="AM80" s="65">
        <f>IF($A80=0,0,SUMIF('Week 2 Roster'!$AZ:$AZ,$B80,'Week 2 Roster'!$AM:$AM))</f>
        <v>0.0</v>
      </c>
      <c r="AN80" s="65">
        <f>IF($A80=0,0,SUMIF('Week 2 Roster'!$AZ:$AZ,$B80,'Week 2 Roster'!$AO:$AO))</f>
        <v>0.0</v>
      </c>
      <c r="AO80" s="66">
        <f>IF($A80=0,0,SUMIF('Week 2 Roster'!$AZ:$AZ,$B80,'Week 2 Roster'!$AP:$AP))</f>
        <v>0.0</v>
      </c>
      <c r="AP80" s="65">
        <f>IF($A80=0,0,SUMIF('Week 2 Roster'!$AZ:$AZ,$B80,'Week 2 Roster'!$AQ:$AQ))</f>
        <v>0.0</v>
      </c>
      <c r="AQ80" s="65">
        <f>IF($A80=0,0,SUMIF('Week 2 Roster'!$AZ:$AZ,$B80,'Week 2 Roster'!$AR:$AR))</f>
        <v>0.0</v>
      </c>
      <c r="AR80" s="65">
        <f>IF($A80=0,0,SUMIF('Week 2 Roster'!$AZ:$AZ,$B80,'Week 2 Roster'!$AS:$AS))</f>
        <v>0.0</v>
      </c>
      <c r="AS80" s="65">
        <f t="shared" si="36"/>
        <v>0.0</v>
      </c>
      <c r="AT80" s="65"/>
      <c r="AU80" s="67" t="str">
        <f>'Week 1 Roster'!A80</f>
        <v/>
      </c>
      <c r="AV80" s="67" t="str">
        <f>'Week 2 Roster'!A80</f>
        <v/>
      </c>
    </row>
    <row r="81" spans="8:8">
      <c r="A81" s="60">
        <v>0.0</v>
      </c>
      <c r="B81" s="61" t="s">
        <v>1022</v>
      </c>
      <c r="C81" s="61" t="str">
        <f>IF($A81=0,"",VLOOKUP($B81,Employees!$A:$G,2,FALSE))</f>
        <v/>
      </c>
      <c r="D81" s="61" t="str">
        <f>IF($A81=0,"",VLOOKUP($B81,Employees!$A:$G,3,FALSE))</f>
        <v/>
      </c>
      <c r="E81" s="62" t="str">
        <f>IF($A81=0,"",VLOOKUP($B81,Employees!$A:$G,5,FALSE))</f>
        <v/>
      </c>
      <c r="F81" s="63" t="str">
        <f>IF($E81="","",ROUNDDOWN(YEARFRAC($E81,'Week 1 Roster'!$D$1-1,1),0))</f>
        <v/>
      </c>
      <c r="G81" s="63" t="str">
        <f>IF($E81="","",ROUNDDOWN(YEARFRAC($E81,'Week 1 Roster'!$D$1+14,1),0))</f>
        <v/>
      </c>
      <c r="H81" s="63" t="str">
        <f t="shared" si="23"/>
        <v/>
      </c>
      <c r="I81" s="63" t="str">
        <f>IF($A81=0,"",VLOOKUP($B81,Employees!$A:$G,6,FALSE))</f>
        <v/>
      </c>
      <c r="J81" s="63" t="str">
        <f>IF($A81=0,"",VLOOKUP($B81,Employees!$A:$G,7,FALSE))</f>
        <v/>
      </c>
      <c r="K81" s="64">
        <f t="shared" si="24"/>
        <v>0.0</v>
      </c>
      <c r="L81" s="64">
        <f t="shared" si="25"/>
        <v>0.0</v>
      </c>
      <c r="M81" s="64">
        <f t="shared" si="26"/>
        <v>0.0</v>
      </c>
      <c r="N81" s="64">
        <f t="shared" si="27"/>
        <v>0.0</v>
      </c>
      <c r="O81" s="64">
        <f t="shared" si="28"/>
        <v>0.0</v>
      </c>
      <c r="P81" s="64">
        <f t="shared" si="29"/>
        <v>0.0</v>
      </c>
      <c r="Q81" s="61">
        <f t="shared" si="30"/>
        <v>0.0</v>
      </c>
      <c r="R81" s="64">
        <f t="shared" si="31"/>
        <v>0.0</v>
      </c>
      <c r="S81" s="64">
        <f t="shared" si="32"/>
        <v>0.0</v>
      </c>
      <c r="T81" s="64">
        <f t="shared" si="33"/>
        <v>0.0</v>
      </c>
      <c r="U81" s="64">
        <f t="shared" si="34"/>
        <v>0.0</v>
      </c>
      <c r="W81" s="65">
        <f>IF($A81=0,0,SUMIF('Week 1 Roster'!$AZ:$AZ,$B81,'Week 1 Roster'!$AE:$AE))</f>
        <v>0.0</v>
      </c>
      <c r="X81" s="65">
        <f>IF($A81=0,0,SUMIF('Week 1 Roster'!$AZ:$AZ,$B81,'Week 1 Roster'!$AG:$AG))</f>
        <v>0.0</v>
      </c>
      <c r="Y81" s="65">
        <f>IF($A81=0,0,SUMIF('Week 1 Roster'!$AZ:$AZ,$B81,'Week 1 Roster'!$AI:$AI))</f>
        <v>0.0</v>
      </c>
      <c r="Z81" s="65">
        <f>IF($A81=0,0,SUMIF('Week 1 Roster'!$AZ:$AZ,$B81,'Week 1 Roster'!$AK:$AK))</f>
        <v>0.0</v>
      </c>
      <c r="AA81" s="65">
        <f>IF($A81=0,0,SUMIF('Week 1 Roster'!$AZ:$AZ,$B81,'Week 1 Roster'!$AM:$AM))</f>
        <v>0.0</v>
      </c>
      <c r="AB81" s="65">
        <f>IF($A81=0,0,SUMIF('Week 1 Roster'!$AZ:$AZ,$B81,'Week 1 Roster'!$AO:$AO))</f>
        <v>0.0</v>
      </c>
      <c r="AC81" s="66">
        <f>IF($A81=0,0,SUMIF('Week 1 Roster'!$AZ:$AZ,$B81,'Week 1 Roster'!$AP:$AP))</f>
        <v>0.0</v>
      </c>
      <c r="AD81" s="65">
        <f>IF($A81=0,0,SUMIF('Week 1 Roster'!$AZ:$AZ,$B81,'Week 1 Roster'!$AQ:$AQ))</f>
        <v>0.0</v>
      </c>
      <c r="AE81" s="65">
        <f>IF($A81=0,0,SUMIF('Week 1 Roster'!$AZ:$AZ,$B81,'Week 1 Roster'!$AR:$AR))</f>
        <v>0.0</v>
      </c>
      <c r="AF81" s="65">
        <f>IF($A81=0,0,SUMIF('Week 1 Roster'!$AZ:$AZ,$B81,'Week 1 Roster'!$AS:$AS))</f>
        <v>0.0</v>
      </c>
      <c r="AG81" s="65">
        <f t="shared" si="35"/>
        <v>0.0</v>
      </c>
      <c r="AI81" s="65">
        <f>IF($A81=0,0,SUMIF('Week 2 Roster'!$AZ:$AZ,$B81,'Week 2 Roster'!$AE:$AE))</f>
        <v>0.0</v>
      </c>
      <c r="AJ81" s="65">
        <f>IF($A81=0,0,SUMIF('Week 2 Roster'!$AZ:$AZ,$B81,'Week 2 Roster'!$AG:$AG))</f>
        <v>0.0</v>
      </c>
      <c r="AK81" s="65">
        <f>IF($A81=0,0,SUMIF('Week 2 Roster'!$AZ:$AZ,$B81,'Week 2 Roster'!$AI:$AI))</f>
        <v>0.0</v>
      </c>
      <c r="AL81" s="65">
        <f>IF($A81=0,0,SUMIF('Week 2 Roster'!$AZ:$AZ,$B81,'Week 2 Roster'!$AK:$AK))</f>
        <v>0.0</v>
      </c>
      <c r="AM81" s="65">
        <f>IF($A81=0,0,SUMIF('Week 2 Roster'!$AZ:$AZ,$B81,'Week 2 Roster'!$AM:$AM))</f>
        <v>0.0</v>
      </c>
      <c r="AN81" s="65">
        <f>IF($A81=0,0,SUMIF('Week 2 Roster'!$AZ:$AZ,$B81,'Week 2 Roster'!$AO:$AO))</f>
        <v>0.0</v>
      </c>
      <c r="AO81" s="66">
        <f>IF($A81=0,0,SUMIF('Week 2 Roster'!$AZ:$AZ,$B81,'Week 2 Roster'!$AP:$AP))</f>
        <v>0.0</v>
      </c>
      <c r="AP81" s="65">
        <f>IF($A81=0,0,SUMIF('Week 2 Roster'!$AZ:$AZ,$B81,'Week 2 Roster'!$AQ:$AQ))</f>
        <v>0.0</v>
      </c>
      <c r="AQ81" s="65">
        <f>IF($A81=0,0,SUMIF('Week 2 Roster'!$AZ:$AZ,$B81,'Week 2 Roster'!$AR:$AR))</f>
        <v>0.0</v>
      </c>
      <c r="AR81" s="65">
        <f>IF($A81=0,0,SUMIF('Week 2 Roster'!$AZ:$AZ,$B81,'Week 2 Roster'!$AS:$AS))</f>
        <v>0.0</v>
      </c>
      <c r="AS81" s="65">
        <f t="shared" si="36"/>
        <v>0.0</v>
      </c>
      <c r="AT81" s="65"/>
      <c r="AU81" s="67" t="str">
        <f>'Week 1 Roster'!A81</f>
        <v/>
      </c>
      <c r="AV81" s="67" t="str">
        <f>'Week 2 Roster'!A81</f>
        <v/>
      </c>
    </row>
    <row r="82" spans="8:8">
      <c r="A82" s="60">
        <v>0.0</v>
      </c>
      <c r="B82" s="61" t="s">
        <v>1022</v>
      </c>
      <c r="C82" s="61" t="str">
        <f>IF($A82=0,"",VLOOKUP($B82,Employees!$A:$G,2,FALSE))</f>
        <v/>
      </c>
      <c r="D82" s="61" t="str">
        <f>IF($A82=0,"",VLOOKUP($B82,Employees!$A:$G,3,FALSE))</f>
        <v/>
      </c>
      <c r="E82" s="62" t="str">
        <f>IF($A82=0,"",VLOOKUP($B82,Employees!$A:$G,5,FALSE))</f>
        <v/>
      </c>
      <c r="F82" s="63" t="str">
        <f>IF($E82="","",ROUNDDOWN(YEARFRAC($E82,'Week 1 Roster'!$D$1-1,1),0))</f>
        <v/>
      </c>
      <c r="G82" s="63" t="str">
        <f>IF($E82="","",ROUNDDOWN(YEARFRAC($E82,'Week 1 Roster'!$D$1+14,1),0))</f>
        <v/>
      </c>
      <c r="H82" s="63" t="str">
        <f t="shared" si="23"/>
        <v/>
      </c>
      <c r="I82" s="63" t="str">
        <f>IF($A82=0,"",VLOOKUP($B82,Employees!$A:$G,6,FALSE))</f>
        <v/>
      </c>
      <c r="J82" s="63" t="str">
        <f>IF($A82=0,"",VLOOKUP($B82,Employees!$A:$G,7,FALSE))</f>
        <v/>
      </c>
      <c r="K82" s="64">
        <f t="shared" si="24"/>
        <v>0.0</v>
      </c>
      <c r="L82" s="64">
        <f t="shared" si="25"/>
        <v>0.0</v>
      </c>
      <c r="M82" s="64">
        <f t="shared" si="26"/>
        <v>0.0</v>
      </c>
      <c r="N82" s="64">
        <f t="shared" si="27"/>
        <v>0.0</v>
      </c>
      <c r="O82" s="64">
        <f t="shared" si="28"/>
        <v>0.0</v>
      </c>
      <c r="P82" s="64">
        <f t="shared" si="29"/>
        <v>0.0</v>
      </c>
      <c r="Q82" s="61">
        <f t="shared" si="30"/>
        <v>0.0</v>
      </c>
      <c r="R82" s="64">
        <f t="shared" si="31"/>
        <v>0.0</v>
      </c>
      <c r="S82" s="64">
        <f t="shared" si="32"/>
        <v>0.0</v>
      </c>
      <c r="T82" s="64">
        <f t="shared" si="33"/>
        <v>0.0</v>
      </c>
      <c r="U82" s="64">
        <f t="shared" si="34"/>
        <v>0.0</v>
      </c>
      <c r="W82" s="65">
        <f>IF($A82=0,0,SUMIF('Week 1 Roster'!$AZ:$AZ,$B82,'Week 1 Roster'!$AE:$AE))</f>
        <v>0.0</v>
      </c>
      <c r="X82" s="65">
        <f>IF($A82=0,0,SUMIF('Week 1 Roster'!$AZ:$AZ,$B82,'Week 1 Roster'!$AG:$AG))</f>
        <v>0.0</v>
      </c>
      <c r="Y82" s="65">
        <f>IF($A82=0,0,SUMIF('Week 1 Roster'!$AZ:$AZ,$B82,'Week 1 Roster'!$AI:$AI))</f>
        <v>0.0</v>
      </c>
      <c r="Z82" s="65">
        <f>IF($A82=0,0,SUMIF('Week 1 Roster'!$AZ:$AZ,$B82,'Week 1 Roster'!$AK:$AK))</f>
        <v>0.0</v>
      </c>
      <c r="AA82" s="65">
        <f>IF($A82=0,0,SUMIF('Week 1 Roster'!$AZ:$AZ,$B82,'Week 1 Roster'!$AM:$AM))</f>
        <v>0.0</v>
      </c>
      <c r="AB82" s="65">
        <f>IF($A82=0,0,SUMIF('Week 1 Roster'!$AZ:$AZ,$B82,'Week 1 Roster'!$AO:$AO))</f>
        <v>0.0</v>
      </c>
      <c r="AC82" s="66">
        <f>IF($A82=0,0,SUMIF('Week 1 Roster'!$AZ:$AZ,$B82,'Week 1 Roster'!$AP:$AP))</f>
        <v>0.0</v>
      </c>
      <c r="AD82" s="65">
        <f>IF($A82=0,0,SUMIF('Week 1 Roster'!$AZ:$AZ,$B82,'Week 1 Roster'!$AQ:$AQ))</f>
        <v>0.0</v>
      </c>
      <c r="AE82" s="65">
        <f>IF($A82=0,0,SUMIF('Week 1 Roster'!$AZ:$AZ,$B82,'Week 1 Roster'!$AR:$AR))</f>
        <v>0.0</v>
      </c>
      <c r="AF82" s="65">
        <f>IF($A82=0,0,SUMIF('Week 1 Roster'!$AZ:$AZ,$B82,'Week 1 Roster'!$AS:$AS))</f>
        <v>0.0</v>
      </c>
      <c r="AG82" s="65">
        <f t="shared" si="35"/>
        <v>0.0</v>
      </c>
      <c r="AI82" s="65">
        <f>IF($A82=0,0,SUMIF('Week 2 Roster'!$AZ:$AZ,$B82,'Week 2 Roster'!$AE:$AE))</f>
        <v>0.0</v>
      </c>
      <c r="AJ82" s="65">
        <f>IF($A82=0,0,SUMIF('Week 2 Roster'!$AZ:$AZ,$B82,'Week 2 Roster'!$AG:$AG))</f>
        <v>0.0</v>
      </c>
      <c r="AK82" s="65">
        <f>IF($A82=0,0,SUMIF('Week 2 Roster'!$AZ:$AZ,$B82,'Week 2 Roster'!$AI:$AI))</f>
        <v>0.0</v>
      </c>
      <c r="AL82" s="65">
        <f>IF($A82=0,0,SUMIF('Week 2 Roster'!$AZ:$AZ,$B82,'Week 2 Roster'!$AK:$AK))</f>
        <v>0.0</v>
      </c>
      <c r="AM82" s="65">
        <f>IF($A82=0,0,SUMIF('Week 2 Roster'!$AZ:$AZ,$B82,'Week 2 Roster'!$AM:$AM))</f>
        <v>0.0</v>
      </c>
      <c r="AN82" s="65">
        <f>IF($A82=0,0,SUMIF('Week 2 Roster'!$AZ:$AZ,$B82,'Week 2 Roster'!$AO:$AO))</f>
        <v>0.0</v>
      </c>
      <c r="AO82" s="66">
        <f>IF($A82=0,0,SUMIF('Week 2 Roster'!$AZ:$AZ,$B82,'Week 2 Roster'!$AP:$AP))</f>
        <v>0.0</v>
      </c>
      <c r="AP82" s="65">
        <f>IF($A82=0,0,SUMIF('Week 2 Roster'!$AZ:$AZ,$B82,'Week 2 Roster'!$AQ:$AQ))</f>
        <v>0.0</v>
      </c>
      <c r="AQ82" s="65">
        <f>IF($A82=0,0,SUMIF('Week 2 Roster'!$AZ:$AZ,$B82,'Week 2 Roster'!$AR:$AR))</f>
        <v>0.0</v>
      </c>
      <c r="AR82" s="65">
        <f>IF($A82=0,0,SUMIF('Week 2 Roster'!$AZ:$AZ,$B82,'Week 2 Roster'!$AS:$AS))</f>
        <v>0.0</v>
      </c>
      <c r="AS82" s="65">
        <f t="shared" si="36"/>
        <v>0.0</v>
      </c>
      <c r="AT82" s="65"/>
      <c r="AU82" s="67" t="str">
        <f>'Week 1 Roster'!A82</f>
        <v/>
      </c>
      <c r="AV82" s="67" t="str">
        <f>'Week 2 Roster'!A82</f>
        <v/>
      </c>
    </row>
    <row r="83" spans="8:8">
      <c r="A83" s="60">
        <v>0.0</v>
      </c>
      <c r="B83" s="61" t="s">
        <v>1022</v>
      </c>
      <c r="C83" s="61" t="str">
        <f>IF($A83=0,"",VLOOKUP($B83,Employees!$A:$G,2,FALSE))</f>
        <v/>
      </c>
      <c r="D83" s="61" t="str">
        <f>IF($A83=0,"",VLOOKUP($B83,Employees!$A:$G,3,FALSE))</f>
        <v/>
      </c>
      <c r="E83" s="62" t="str">
        <f>IF($A83=0,"",VLOOKUP($B83,Employees!$A:$G,5,FALSE))</f>
        <v/>
      </c>
      <c r="F83" s="63" t="str">
        <f>IF($E83="","",ROUNDDOWN(YEARFRAC($E83,'Week 1 Roster'!$D$1-1,1),0))</f>
        <v/>
      </c>
      <c r="G83" s="63" t="str">
        <f>IF($E83="","",ROUNDDOWN(YEARFRAC($E83,'Week 1 Roster'!$D$1+14,1),0))</f>
        <v/>
      </c>
      <c r="H83" s="63" t="str">
        <f t="shared" si="23"/>
        <v/>
      </c>
      <c r="I83" s="63" t="str">
        <f>IF($A83=0,"",VLOOKUP($B83,Employees!$A:$G,6,FALSE))</f>
        <v/>
      </c>
      <c r="J83" s="63" t="str">
        <f>IF($A83=0,"",VLOOKUP($B83,Employees!$A:$G,7,FALSE))</f>
        <v/>
      </c>
      <c r="K83" s="64">
        <f t="shared" si="24"/>
        <v>0.0</v>
      </c>
      <c r="L83" s="64">
        <f t="shared" si="25"/>
        <v>0.0</v>
      </c>
      <c r="M83" s="64">
        <f t="shared" si="26"/>
        <v>0.0</v>
      </c>
      <c r="N83" s="64">
        <f t="shared" si="27"/>
        <v>0.0</v>
      </c>
      <c r="O83" s="64">
        <f t="shared" si="28"/>
        <v>0.0</v>
      </c>
      <c r="P83" s="64">
        <f t="shared" si="29"/>
        <v>0.0</v>
      </c>
      <c r="Q83" s="61">
        <f t="shared" si="30"/>
        <v>0.0</v>
      </c>
      <c r="R83" s="64">
        <f t="shared" si="31"/>
        <v>0.0</v>
      </c>
      <c r="S83" s="64">
        <f t="shared" si="32"/>
        <v>0.0</v>
      </c>
      <c r="T83" s="64">
        <f t="shared" si="33"/>
        <v>0.0</v>
      </c>
      <c r="U83" s="64">
        <f t="shared" si="34"/>
        <v>0.0</v>
      </c>
      <c r="W83" s="65">
        <f>IF($A83=0,0,SUMIF('Week 1 Roster'!$AZ:$AZ,$B83,'Week 1 Roster'!$AE:$AE))</f>
        <v>0.0</v>
      </c>
      <c r="X83" s="65">
        <f>IF($A83=0,0,SUMIF('Week 1 Roster'!$AZ:$AZ,$B83,'Week 1 Roster'!$AG:$AG))</f>
        <v>0.0</v>
      </c>
      <c r="Y83" s="65">
        <f>IF($A83=0,0,SUMIF('Week 1 Roster'!$AZ:$AZ,$B83,'Week 1 Roster'!$AI:$AI))</f>
        <v>0.0</v>
      </c>
      <c r="Z83" s="65">
        <f>IF($A83=0,0,SUMIF('Week 1 Roster'!$AZ:$AZ,$B83,'Week 1 Roster'!$AK:$AK))</f>
        <v>0.0</v>
      </c>
      <c r="AA83" s="65">
        <f>IF($A83=0,0,SUMIF('Week 1 Roster'!$AZ:$AZ,$B83,'Week 1 Roster'!$AM:$AM))</f>
        <v>0.0</v>
      </c>
      <c r="AB83" s="65">
        <f>IF($A83=0,0,SUMIF('Week 1 Roster'!$AZ:$AZ,$B83,'Week 1 Roster'!$AO:$AO))</f>
        <v>0.0</v>
      </c>
      <c r="AC83" s="66">
        <f>IF($A83=0,0,SUMIF('Week 1 Roster'!$AZ:$AZ,$B83,'Week 1 Roster'!$AP:$AP))</f>
        <v>0.0</v>
      </c>
      <c r="AD83" s="65">
        <f>IF($A83=0,0,SUMIF('Week 1 Roster'!$AZ:$AZ,$B83,'Week 1 Roster'!$AQ:$AQ))</f>
        <v>0.0</v>
      </c>
      <c r="AE83" s="65">
        <f>IF($A83=0,0,SUMIF('Week 1 Roster'!$AZ:$AZ,$B83,'Week 1 Roster'!$AR:$AR))</f>
        <v>0.0</v>
      </c>
      <c r="AF83" s="65">
        <f>IF($A83=0,0,SUMIF('Week 1 Roster'!$AZ:$AZ,$B83,'Week 1 Roster'!$AS:$AS))</f>
        <v>0.0</v>
      </c>
      <c r="AG83" s="65">
        <f t="shared" si="35"/>
        <v>0.0</v>
      </c>
      <c r="AI83" s="65">
        <f>IF($A83=0,0,SUMIF('Week 2 Roster'!$AZ:$AZ,$B83,'Week 2 Roster'!$AE:$AE))</f>
        <v>0.0</v>
      </c>
      <c r="AJ83" s="65">
        <f>IF($A83=0,0,SUMIF('Week 2 Roster'!$AZ:$AZ,$B83,'Week 2 Roster'!$AG:$AG))</f>
        <v>0.0</v>
      </c>
      <c r="AK83" s="65">
        <f>IF($A83=0,0,SUMIF('Week 2 Roster'!$AZ:$AZ,$B83,'Week 2 Roster'!$AI:$AI))</f>
        <v>0.0</v>
      </c>
      <c r="AL83" s="65">
        <f>IF($A83=0,0,SUMIF('Week 2 Roster'!$AZ:$AZ,$B83,'Week 2 Roster'!$AK:$AK))</f>
        <v>0.0</v>
      </c>
      <c r="AM83" s="65">
        <f>IF($A83=0,0,SUMIF('Week 2 Roster'!$AZ:$AZ,$B83,'Week 2 Roster'!$AM:$AM))</f>
        <v>0.0</v>
      </c>
      <c r="AN83" s="65">
        <f>IF($A83=0,0,SUMIF('Week 2 Roster'!$AZ:$AZ,$B83,'Week 2 Roster'!$AO:$AO))</f>
        <v>0.0</v>
      </c>
      <c r="AO83" s="66">
        <f>IF($A83=0,0,SUMIF('Week 2 Roster'!$AZ:$AZ,$B83,'Week 2 Roster'!$AP:$AP))</f>
        <v>0.0</v>
      </c>
      <c r="AP83" s="65">
        <f>IF($A83=0,0,SUMIF('Week 2 Roster'!$AZ:$AZ,$B83,'Week 2 Roster'!$AQ:$AQ))</f>
        <v>0.0</v>
      </c>
      <c r="AQ83" s="65">
        <f>IF($A83=0,0,SUMIF('Week 2 Roster'!$AZ:$AZ,$B83,'Week 2 Roster'!$AR:$AR))</f>
        <v>0.0</v>
      </c>
      <c r="AR83" s="65">
        <f>IF($A83=0,0,SUMIF('Week 2 Roster'!$AZ:$AZ,$B83,'Week 2 Roster'!$AS:$AS))</f>
        <v>0.0</v>
      </c>
      <c r="AS83" s="65">
        <f t="shared" si="36"/>
        <v>0.0</v>
      </c>
      <c r="AT83" s="65"/>
      <c r="AU83" s="67" t="str">
        <f>'Week 1 Roster'!A83</f>
        <v/>
      </c>
      <c r="AV83" s="67" t="str">
        <f>'Week 2 Roster'!A83</f>
        <v/>
      </c>
    </row>
    <row r="84" spans="8:8">
      <c r="A84" s="60">
        <v>0.0</v>
      </c>
      <c r="B84" s="61" t="s">
        <v>1022</v>
      </c>
      <c r="C84" s="61" t="str">
        <f>IF($A84=0,"",VLOOKUP($B84,Employees!$A:$G,2,FALSE))</f>
        <v/>
      </c>
      <c r="D84" s="61" t="str">
        <f>IF($A84=0,"",VLOOKUP($B84,Employees!$A:$G,3,FALSE))</f>
        <v/>
      </c>
      <c r="E84" s="62" t="str">
        <f>IF($A84=0,"",VLOOKUP($B84,Employees!$A:$G,5,FALSE))</f>
        <v/>
      </c>
      <c r="F84" s="63" t="str">
        <f>IF($E84="","",ROUNDDOWN(YEARFRAC($E84,'Week 1 Roster'!$D$1-1,1),0))</f>
        <v/>
      </c>
      <c r="G84" s="63" t="str">
        <f>IF($E84="","",ROUNDDOWN(YEARFRAC($E84,'Week 1 Roster'!$D$1+14,1),0))</f>
        <v/>
      </c>
      <c r="H84" s="63" t="str">
        <f t="shared" si="23"/>
        <v/>
      </c>
      <c r="I84" s="63" t="str">
        <f>IF($A84=0,"",VLOOKUP($B84,Employees!$A:$G,6,FALSE))</f>
        <v/>
      </c>
      <c r="J84" s="63" t="str">
        <f>IF($A84=0,"",VLOOKUP($B84,Employees!$A:$G,7,FALSE))</f>
        <v/>
      </c>
      <c r="K84" s="64">
        <f t="shared" si="24"/>
        <v>0.0</v>
      </c>
      <c r="L84" s="64">
        <f t="shared" si="25"/>
        <v>0.0</v>
      </c>
      <c r="M84" s="64">
        <f t="shared" si="26"/>
        <v>0.0</v>
      </c>
      <c r="N84" s="64">
        <f t="shared" si="27"/>
        <v>0.0</v>
      </c>
      <c r="O84" s="64">
        <f t="shared" si="28"/>
        <v>0.0</v>
      </c>
      <c r="P84" s="64">
        <f t="shared" si="29"/>
        <v>0.0</v>
      </c>
      <c r="Q84" s="61">
        <f t="shared" si="30"/>
        <v>0.0</v>
      </c>
      <c r="R84" s="64">
        <f t="shared" si="31"/>
        <v>0.0</v>
      </c>
      <c r="S84" s="64">
        <f t="shared" si="32"/>
        <v>0.0</v>
      </c>
      <c r="T84" s="64">
        <f t="shared" si="33"/>
        <v>0.0</v>
      </c>
      <c r="U84" s="64">
        <f t="shared" si="34"/>
        <v>0.0</v>
      </c>
      <c r="W84" s="65">
        <f>IF($A84=0,0,SUMIF('Week 1 Roster'!$AZ:$AZ,$B84,'Week 1 Roster'!$AE:$AE))</f>
        <v>0.0</v>
      </c>
      <c r="X84" s="65">
        <f>IF($A84=0,0,SUMIF('Week 1 Roster'!$AZ:$AZ,$B84,'Week 1 Roster'!$AG:$AG))</f>
        <v>0.0</v>
      </c>
      <c r="Y84" s="65">
        <f>IF($A84=0,0,SUMIF('Week 1 Roster'!$AZ:$AZ,$B84,'Week 1 Roster'!$AI:$AI))</f>
        <v>0.0</v>
      </c>
      <c r="Z84" s="65">
        <f>IF($A84=0,0,SUMIF('Week 1 Roster'!$AZ:$AZ,$B84,'Week 1 Roster'!$AK:$AK))</f>
        <v>0.0</v>
      </c>
      <c r="AA84" s="65">
        <f>IF($A84=0,0,SUMIF('Week 1 Roster'!$AZ:$AZ,$B84,'Week 1 Roster'!$AM:$AM))</f>
        <v>0.0</v>
      </c>
      <c r="AB84" s="65">
        <f>IF($A84=0,0,SUMIF('Week 1 Roster'!$AZ:$AZ,$B84,'Week 1 Roster'!$AO:$AO))</f>
        <v>0.0</v>
      </c>
      <c r="AC84" s="66">
        <f>IF($A84=0,0,SUMIF('Week 1 Roster'!$AZ:$AZ,$B84,'Week 1 Roster'!$AP:$AP))</f>
        <v>0.0</v>
      </c>
      <c r="AD84" s="65">
        <f>IF($A84=0,0,SUMIF('Week 1 Roster'!$AZ:$AZ,$B84,'Week 1 Roster'!$AQ:$AQ))</f>
        <v>0.0</v>
      </c>
      <c r="AE84" s="65">
        <f>IF($A84=0,0,SUMIF('Week 1 Roster'!$AZ:$AZ,$B84,'Week 1 Roster'!$AR:$AR))</f>
        <v>0.0</v>
      </c>
      <c r="AF84" s="65">
        <f>IF($A84=0,0,SUMIF('Week 1 Roster'!$AZ:$AZ,$B84,'Week 1 Roster'!$AS:$AS))</f>
        <v>0.0</v>
      </c>
      <c r="AG84" s="65">
        <f t="shared" si="35"/>
        <v>0.0</v>
      </c>
      <c r="AI84" s="65">
        <f>IF($A84=0,0,SUMIF('Week 2 Roster'!$AZ:$AZ,$B84,'Week 2 Roster'!$AE:$AE))</f>
        <v>0.0</v>
      </c>
      <c r="AJ84" s="65">
        <f>IF($A84=0,0,SUMIF('Week 2 Roster'!$AZ:$AZ,$B84,'Week 2 Roster'!$AG:$AG))</f>
        <v>0.0</v>
      </c>
      <c r="AK84" s="65">
        <f>IF($A84=0,0,SUMIF('Week 2 Roster'!$AZ:$AZ,$B84,'Week 2 Roster'!$AI:$AI))</f>
        <v>0.0</v>
      </c>
      <c r="AL84" s="65">
        <f>IF($A84=0,0,SUMIF('Week 2 Roster'!$AZ:$AZ,$B84,'Week 2 Roster'!$AK:$AK))</f>
        <v>0.0</v>
      </c>
      <c r="AM84" s="65">
        <f>IF($A84=0,0,SUMIF('Week 2 Roster'!$AZ:$AZ,$B84,'Week 2 Roster'!$AM:$AM))</f>
        <v>0.0</v>
      </c>
      <c r="AN84" s="65">
        <f>IF($A84=0,0,SUMIF('Week 2 Roster'!$AZ:$AZ,$B84,'Week 2 Roster'!$AO:$AO))</f>
        <v>0.0</v>
      </c>
      <c r="AO84" s="66">
        <f>IF($A84=0,0,SUMIF('Week 2 Roster'!$AZ:$AZ,$B84,'Week 2 Roster'!$AP:$AP))</f>
        <v>0.0</v>
      </c>
      <c r="AP84" s="65">
        <f>IF($A84=0,0,SUMIF('Week 2 Roster'!$AZ:$AZ,$B84,'Week 2 Roster'!$AQ:$AQ))</f>
        <v>0.0</v>
      </c>
      <c r="AQ84" s="65">
        <f>IF($A84=0,0,SUMIF('Week 2 Roster'!$AZ:$AZ,$B84,'Week 2 Roster'!$AR:$AR))</f>
        <v>0.0</v>
      </c>
      <c r="AR84" s="65">
        <f>IF($A84=0,0,SUMIF('Week 2 Roster'!$AZ:$AZ,$B84,'Week 2 Roster'!$AS:$AS))</f>
        <v>0.0</v>
      </c>
      <c r="AS84" s="65">
        <f t="shared" si="36"/>
        <v>0.0</v>
      </c>
      <c r="AT84" s="65"/>
      <c r="AU84" s="67" t="str">
        <f>'Week 1 Roster'!A84</f>
        <v/>
      </c>
      <c r="AV84" s="67" t="str">
        <f>'Week 2 Roster'!A84</f>
        <v/>
      </c>
    </row>
    <row r="85" spans="8:8">
      <c r="A85" s="60">
        <v>0.0</v>
      </c>
      <c r="B85" s="61" t="s">
        <v>1022</v>
      </c>
      <c r="C85" s="61" t="str">
        <f>IF($A85=0,"",VLOOKUP($B85,Employees!$A:$G,2,FALSE))</f>
        <v/>
      </c>
      <c r="D85" s="61" t="str">
        <f>IF($A85=0,"",VLOOKUP($B85,Employees!$A:$G,3,FALSE))</f>
        <v/>
      </c>
      <c r="E85" s="62" t="str">
        <f>IF($A85=0,"",VLOOKUP($B85,Employees!$A:$G,5,FALSE))</f>
        <v/>
      </c>
      <c r="F85" s="63" t="str">
        <f>IF($E85="","",ROUNDDOWN(YEARFRAC($E85,'Week 1 Roster'!$D$1-1,1),0))</f>
        <v/>
      </c>
      <c r="G85" s="63" t="str">
        <f>IF($E85="","",ROUNDDOWN(YEARFRAC($E85,'Week 1 Roster'!$D$1+14,1),0))</f>
        <v/>
      </c>
      <c r="H85" s="63" t="str">
        <f t="shared" si="23"/>
        <v/>
      </c>
      <c r="I85" s="63" t="str">
        <f>IF($A85=0,"",VLOOKUP($B85,Employees!$A:$G,6,FALSE))</f>
        <v/>
      </c>
      <c r="J85" s="63" t="str">
        <f>IF($A85=0,"",VLOOKUP($B85,Employees!$A:$G,7,FALSE))</f>
        <v/>
      </c>
      <c r="K85" s="64">
        <f t="shared" si="24"/>
        <v>0.0</v>
      </c>
      <c r="L85" s="64">
        <f t="shared" si="25"/>
        <v>0.0</v>
      </c>
      <c r="M85" s="64">
        <f t="shared" si="26"/>
        <v>0.0</v>
      </c>
      <c r="N85" s="64">
        <f t="shared" si="27"/>
        <v>0.0</v>
      </c>
      <c r="O85" s="64">
        <f t="shared" si="28"/>
        <v>0.0</v>
      </c>
      <c r="P85" s="64">
        <f t="shared" si="29"/>
        <v>0.0</v>
      </c>
      <c r="Q85" s="61">
        <f t="shared" si="30"/>
        <v>0.0</v>
      </c>
      <c r="R85" s="64">
        <f t="shared" si="31"/>
        <v>0.0</v>
      </c>
      <c r="S85" s="64">
        <f t="shared" si="32"/>
        <v>0.0</v>
      </c>
      <c r="T85" s="64">
        <f t="shared" si="33"/>
        <v>0.0</v>
      </c>
      <c r="U85" s="64">
        <f t="shared" si="34"/>
        <v>0.0</v>
      </c>
      <c r="W85" s="65">
        <f>IF($A85=0,0,SUMIF('Week 1 Roster'!$AZ:$AZ,$B85,'Week 1 Roster'!$AE:$AE))</f>
        <v>0.0</v>
      </c>
      <c r="X85" s="65">
        <f>IF($A85=0,0,SUMIF('Week 1 Roster'!$AZ:$AZ,$B85,'Week 1 Roster'!$AG:$AG))</f>
        <v>0.0</v>
      </c>
      <c r="Y85" s="65">
        <f>IF($A85=0,0,SUMIF('Week 1 Roster'!$AZ:$AZ,$B85,'Week 1 Roster'!$AI:$AI))</f>
        <v>0.0</v>
      </c>
      <c r="Z85" s="65">
        <f>IF($A85=0,0,SUMIF('Week 1 Roster'!$AZ:$AZ,$B85,'Week 1 Roster'!$AK:$AK))</f>
        <v>0.0</v>
      </c>
      <c r="AA85" s="65">
        <f>IF($A85=0,0,SUMIF('Week 1 Roster'!$AZ:$AZ,$B85,'Week 1 Roster'!$AM:$AM))</f>
        <v>0.0</v>
      </c>
      <c r="AB85" s="65">
        <f>IF($A85=0,0,SUMIF('Week 1 Roster'!$AZ:$AZ,$B85,'Week 1 Roster'!$AO:$AO))</f>
        <v>0.0</v>
      </c>
      <c r="AC85" s="66">
        <f>IF($A85=0,0,SUMIF('Week 1 Roster'!$AZ:$AZ,$B85,'Week 1 Roster'!$AP:$AP))</f>
        <v>0.0</v>
      </c>
      <c r="AD85" s="65">
        <f>IF($A85=0,0,SUMIF('Week 1 Roster'!$AZ:$AZ,$B85,'Week 1 Roster'!$AQ:$AQ))</f>
        <v>0.0</v>
      </c>
      <c r="AE85" s="65">
        <f>IF($A85=0,0,SUMIF('Week 1 Roster'!$AZ:$AZ,$B85,'Week 1 Roster'!$AR:$AR))</f>
        <v>0.0</v>
      </c>
      <c r="AF85" s="65">
        <f>IF($A85=0,0,SUMIF('Week 1 Roster'!$AZ:$AZ,$B85,'Week 1 Roster'!$AS:$AS))</f>
        <v>0.0</v>
      </c>
      <c r="AG85" s="65">
        <f t="shared" si="35"/>
        <v>0.0</v>
      </c>
      <c r="AI85" s="65">
        <f>IF($A85=0,0,SUMIF('Week 2 Roster'!$AZ:$AZ,$B85,'Week 2 Roster'!$AE:$AE))</f>
        <v>0.0</v>
      </c>
      <c r="AJ85" s="65">
        <f>IF($A85=0,0,SUMIF('Week 2 Roster'!$AZ:$AZ,$B85,'Week 2 Roster'!$AG:$AG))</f>
        <v>0.0</v>
      </c>
      <c r="AK85" s="65">
        <f>IF($A85=0,0,SUMIF('Week 2 Roster'!$AZ:$AZ,$B85,'Week 2 Roster'!$AI:$AI))</f>
        <v>0.0</v>
      </c>
      <c r="AL85" s="65">
        <f>IF($A85=0,0,SUMIF('Week 2 Roster'!$AZ:$AZ,$B85,'Week 2 Roster'!$AK:$AK))</f>
        <v>0.0</v>
      </c>
      <c r="AM85" s="65">
        <f>IF($A85=0,0,SUMIF('Week 2 Roster'!$AZ:$AZ,$B85,'Week 2 Roster'!$AM:$AM))</f>
        <v>0.0</v>
      </c>
      <c r="AN85" s="65">
        <f>IF($A85=0,0,SUMIF('Week 2 Roster'!$AZ:$AZ,$B85,'Week 2 Roster'!$AO:$AO))</f>
        <v>0.0</v>
      </c>
      <c r="AO85" s="66">
        <f>IF($A85=0,0,SUMIF('Week 2 Roster'!$AZ:$AZ,$B85,'Week 2 Roster'!$AP:$AP))</f>
        <v>0.0</v>
      </c>
      <c r="AP85" s="65">
        <f>IF($A85=0,0,SUMIF('Week 2 Roster'!$AZ:$AZ,$B85,'Week 2 Roster'!$AQ:$AQ))</f>
        <v>0.0</v>
      </c>
      <c r="AQ85" s="65">
        <f>IF($A85=0,0,SUMIF('Week 2 Roster'!$AZ:$AZ,$B85,'Week 2 Roster'!$AR:$AR))</f>
        <v>0.0</v>
      </c>
      <c r="AR85" s="65">
        <f>IF($A85=0,0,SUMIF('Week 2 Roster'!$AZ:$AZ,$B85,'Week 2 Roster'!$AS:$AS))</f>
        <v>0.0</v>
      </c>
      <c r="AS85" s="65">
        <f t="shared" si="36"/>
        <v>0.0</v>
      </c>
      <c r="AT85" s="65"/>
      <c r="AU85" s="67" t="str">
        <f>'Week 1 Roster'!A85</f>
        <v/>
      </c>
      <c r="AV85" s="67" t="str">
        <f>'Week 2 Roster'!A85</f>
        <v/>
      </c>
    </row>
    <row r="86" spans="8:8">
      <c r="A86" s="60">
        <v>0.0</v>
      </c>
      <c r="B86" s="61" t="s">
        <v>1022</v>
      </c>
      <c r="C86" s="61" t="str">
        <f>IF($A86=0,"",VLOOKUP($B86,Employees!$A:$G,2,FALSE))</f>
        <v/>
      </c>
      <c r="D86" s="61" t="str">
        <f>IF($A86=0,"",VLOOKUP($B86,Employees!$A:$G,3,FALSE))</f>
        <v/>
      </c>
      <c r="E86" s="62" t="str">
        <f>IF($A86=0,"",VLOOKUP($B86,Employees!$A:$G,5,FALSE))</f>
        <v/>
      </c>
      <c r="F86" s="63" t="str">
        <f>IF($E86="","",ROUNDDOWN(YEARFRAC($E86,'Week 1 Roster'!$D$1-1,1),0))</f>
        <v/>
      </c>
      <c r="G86" s="63" t="str">
        <f>IF($E86="","",ROUNDDOWN(YEARFRAC($E86,'Week 1 Roster'!$D$1+14,1),0))</f>
        <v/>
      </c>
      <c r="H86" s="63" t="str">
        <f t="shared" si="23"/>
        <v/>
      </c>
      <c r="I86" s="63" t="str">
        <f>IF($A86=0,"",VLOOKUP($B86,Employees!$A:$G,6,FALSE))</f>
        <v/>
      </c>
      <c r="J86" s="63" t="str">
        <f>IF($A86=0,"",VLOOKUP($B86,Employees!$A:$G,7,FALSE))</f>
        <v/>
      </c>
      <c r="K86" s="64">
        <f t="shared" si="24"/>
        <v>0.0</v>
      </c>
      <c r="L86" s="64">
        <f t="shared" si="25"/>
        <v>0.0</v>
      </c>
      <c r="M86" s="64">
        <f t="shared" si="26"/>
        <v>0.0</v>
      </c>
      <c r="N86" s="64">
        <f t="shared" si="27"/>
        <v>0.0</v>
      </c>
      <c r="O86" s="64">
        <f t="shared" si="28"/>
        <v>0.0</v>
      </c>
      <c r="P86" s="64">
        <f t="shared" si="29"/>
        <v>0.0</v>
      </c>
      <c r="Q86" s="61">
        <f t="shared" si="30"/>
        <v>0.0</v>
      </c>
      <c r="R86" s="64">
        <f t="shared" si="31"/>
        <v>0.0</v>
      </c>
      <c r="S86" s="64">
        <f t="shared" si="32"/>
        <v>0.0</v>
      </c>
      <c r="T86" s="64">
        <f t="shared" si="33"/>
        <v>0.0</v>
      </c>
      <c r="U86" s="64">
        <f t="shared" si="34"/>
        <v>0.0</v>
      </c>
      <c r="W86" s="65">
        <f>IF($A86=0,0,SUMIF('Week 1 Roster'!$AZ:$AZ,$B86,'Week 1 Roster'!$AE:$AE))</f>
        <v>0.0</v>
      </c>
      <c r="X86" s="65">
        <f>IF($A86=0,0,SUMIF('Week 1 Roster'!$AZ:$AZ,$B86,'Week 1 Roster'!$AG:$AG))</f>
        <v>0.0</v>
      </c>
      <c r="Y86" s="65">
        <f>IF($A86=0,0,SUMIF('Week 1 Roster'!$AZ:$AZ,$B86,'Week 1 Roster'!$AI:$AI))</f>
        <v>0.0</v>
      </c>
      <c r="Z86" s="65">
        <f>IF($A86=0,0,SUMIF('Week 1 Roster'!$AZ:$AZ,$B86,'Week 1 Roster'!$AK:$AK))</f>
        <v>0.0</v>
      </c>
      <c r="AA86" s="65">
        <f>IF($A86=0,0,SUMIF('Week 1 Roster'!$AZ:$AZ,$B86,'Week 1 Roster'!$AM:$AM))</f>
        <v>0.0</v>
      </c>
      <c r="AB86" s="65">
        <f>IF($A86=0,0,SUMIF('Week 1 Roster'!$AZ:$AZ,$B86,'Week 1 Roster'!$AO:$AO))</f>
        <v>0.0</v>
      </c>
      <c r="AC86" s="66">
        <f>IF($A86=0,0,SUMIF('Week 1 Roster'!$AZ:$AZ,$B86,'Week 1 Roster'!$AP:$AP))</f>
        <v>0.0</v>
      </c>
      <c r="AD86" s="65">
        <f>IF($A86=0,0,SUMIF('Week 1 Roster'!$AZ:$AZ,$B86,'Week 1 Roster'!$AQ:$AQ))</f>
        <v>0.0</v>
      </c>
      <c r="AE86" s="65">
        <f>IF($A86=0,0,SUMIF('Week 1 Roster'!$AZ:$AZ,$B86,'Week 1 Roster'!$AR:$AR))</f>
        <v>0.0</v>
      </c>
      <c r="AF86" s="65">
        <f>IF($A86=0,0,SUMIF('Week 1 Roster'!$AZ:$AZ,$B86,'Week 1 Roster'!$AS:$AS))</f>
        <v>0.0</v>
      </c>
      <c r="AG86" s="65">
        <f t="shared" si="35"/>
        <v>0.0</v>
      </c>
      <c r="AI86" s="65">
        <f>IF($A86=0,0,SUMIF('Week 2 Roster'!$AZ:$AZ,$B86,'Week 2 Roster'!$AE:$AE))</f>
        <v>0.0</v>
      </c>
      <c r="AJ86" s="65">
        <f>IF($A86=0,0,SUMIF('Week 2 Roster'!$AZ:$AZ,$B86,'Week 2 Roster'!$AG:$AG))</f>
        <v>0.0</v>
      </c>
      <c r="AK86" s="65">
        <f>IF($A86=0,0,SUMIF('Week 2 Roster'!$AZ:$AZ,$B86,'Week 2 Roster'!$AI:$AI))</f>
        <v>0.0</v>
      </c>
      <c r="AL86" s="65">
        <f>IF($A86=0,0,SUMIF('Week 2 Roster'!$AZ:$AZ,$B86,'Week 2 Roster'!$AK:$AK))</f>
        <v>0.0</v>
      </c>
      <c r="AM86" s="65">
        <f>IF($A86=0,0,SUMIF('Week 2 Roster'!$AZ:$AZ,$B86,'Week 2 Roster'!$AM:$AM))</f>
        <v>0.0</v>
      </c>
      <c r="AN86" s="65">
        <f>IF($A86=0,0,SUMIF('Week 2 Roster'!$AZ:$AZ,$B86,'Week 2 Roster'!$AO:$AO))</f>
        <v>0.0</v>
      </c>
      <c r="AO86" s="66">
        <f>IF($A86=0,0,SUMIF('Week 2 Roster'!$AZ:$AZ,$B86,'Week 2 Roster'!$AP:$AP))</f>
        <v>0.0</v>
      </c>
      <c r="AP86" s="65">
        <f>IF($A86=0,0,SUMIF('Week 2 Roster'!$AZ:$AZ,$B86,'Week 2 Roster'!$AQ:$AQ))</f>
        <v>0.0</v>
      </c>
      <c r="AQ86" s="65">
        <f>IF($A86=0,0,SUMIF('Week 2 Roster'!$AZ:$AZ,$B86,'Week 2 Roster'!$AR:$AR))</f>
        <v>0.0</v>
      </c>
      <c r="AR86" s="65">
        <f>IF($A86=0,0,SUMIF('Week 2 Roster'!$AZ:$AZ,$B86,'Week 2 Roster'!$AS:$AS))</f>
        <v>0.0</v>
      </c>
      <c r="AS86" s="65">
        <f t="shared" si="36"/>
        <v>0.0</v>
      </c>
      <c r="AT86" s="65"/>
      <c r="AU86" s="67" t="str">
        <f>'Week 1 Roster'!A86</f>
        <v/>
      </c>
      <c r="AV86" s="67" t="str">
        <f>'Week 2 Roster'!A86</f>
        <v/>
      </c>
    </row>
    <row r="87" spans="8:8">
      <c r="A87" s="60">
        <v>0.0</v>
      </c>
      <c r="B87" s="61" t="s">
        <v>1022</v>
      </c>
      <c r="C87" s="61" t="str">
        <f>IF($A87=0,"",VLOOKUP($B87,Employees!$A:$G,2,FALSE))</f>
        <v/>
      </c>
      <c r="D87" s="61" t="str">
        <f>IF($A87=0,"",VLOOKUP($B87,Employees!$A:$G,3,FALSE))</f>
        <v/>
      </c>
      <c r="E87" s="62" t="str">
        <f>IF($A87=0,"",VLOOKUP($B87,Employees!$A:$G,5,FALSE))</f>
        <v/>
      </c>
      <c r="F87" s="63" t="str">
        <f>IF($E87="","",ROUNDDOWN(YEARFRAC($E87,'Week 1 Roster'!$D$1-1,1),0))</f>
        <v/>
      </c>
      <c r="G87" s="63" t="str">
        <f>IF($E87="","",ROUNDDOWN(YEARFRAC($E87,'Week 1 Roster'!$D$1+14,1),0))</f>
        <v/>
      </c>
      <c r="H87" s="63" t="str">
        <f t="shared" si="23"/>
        <v/>
      </c>
      <c r="I87" s="63" t="str">
        <f>IF($A87=0,"",VLOOKUP($B87,Employees!$A:$G,6,FALSE))</f>
        <v/>
      </c>
      <c r="J87" s="63" t="str">
        <f>IF($A87=0,"",VLOOKUP($B87,Employees!$A:$G,7,FALSE))</f>
        <v/>
      </c>
      <c r="K87" s="64">
        <f t="shared" si="24"/>
        <v>0.0</v>
      </c>
      <c r="L87" s="64">
        <f t="shared" si="25"/>
        <v>0.0</v>
      </c>
      <c r="M87" s="64">
        <f t="shared" si="26"/>
        <v>0.0</v>
      </c>
      <c r="N87" s="64">
        <f t="shared" si="27"/>
        <v>0.0</v>
      </c>
      <c r="O87" s="64">
        <f t="shared" si="28"/>
        <v>0.0</v>
      </c>
      <c r="P87" s="64">
        <f t="shared" si="29"/>
        <v>0.0</v>
      </c>
      <c r="Q87" s="61">
        <f t="shared" si="30"/>
        <v>0.0</v>
      </c>
      <c r="R87" s="64">
        <f t="shared" si="31"/>
        <v>0.0</v>
      </c>
      <c r="S87" s="64">
        <f t="shared" si="32"/>
        <v>0.0</v>
      </c>
      <c r="T87" s="64">
        <f t="shared" si="33"/>
        <v>0.0</v>
      </c>
      <c r="U87" s="64">
        <f t="shared" si="34"/>
        <v>0.0</v>
      </c>
      <c r="W87" s="65">
        <f>IF($A87=0,0,SUMIF('Week 1 Roster'!$AZ:$AZ,$B87,'Week 1 Roster'!$AE:$AE))</f>
        <v>0.0</v>
      </c>
      <c r="X87" s="65">
        <f>IF($A87=0,0,SUMIF('Week 1 Roster'!$AZ:$AZ,$B87,'Week 1 Roster'!$AG:$AG))</f>
        <v>0.0</v>
      </c>
      <c r="Y87" s="65">
        <f>IF($A87=0,0,SUMIF('Week 1 Roster'!$AZ:$AZ,$B87,'Week 1 Roster'!$AI:$AI))</f>
        <v>0.0</v>
      </c>
      <c r="Z87" s="65">
        <f>IF($A87=0,0,SUMIF('Week 1 Roster'!$AZ:$AZ,$B87,'Week 1 Roster'!$AK:$AK))</f>
        <v>0.0</v>
      </c>
      <c r="AA87" s="65">
        <f>IF($A87=0,0,SUMIF('Week 1 Roster'!$AZ:$AZ,$B87,'Week 1 Roster'!$AM:$AM))</f>
        <v>0.0</v>
      </c>
      <c r="AB87" s="65">
        <f>IF($A87=0,0,SUMIF('Week 1 Roster'!$AZ:$AZ,$B87,'Week 1 Roster'!$AO:$AO))</f>
        <v>0.0</v>
      </c>
      <c r="AC87" s="66">
        <f>IF($A87=0,0,SUMIF('Week 1 Roster'!$AZ:$AZ,$B87,'Week 1 Roster'!$AP:$AP))</f>
        <v>0.0</v>
      </c>
      <c r="AD87" s="65">
        <f>IF($A87=0,0,SUMIF('Week 1 Roster'!$AZ:$AZ,$B87,'Week 1 Roster'!$AQ:$AQ))</f>
        <v>0.0</v>
      </c>
      <c r="AE87" s="65">
        <f>IF($A87=0,0,SUMIF('Week 1 Roster'!$AZ:$AZ,$B87,'Week 1 Roster'!$AR:$AR))</f>
        <v>0.0</v>
      </c>
      <c r="AF87" s="65">
        <f>IF($A87=0,0,SUMIF('Week 1 Roster'!$AZ:$AZ,$B87,'Week 1 Roster'!$AS:$AS))</f>
        <v>0.0</v>
      </c>
      <c r="AG87" s="65">
        <f t="shared" si="35"/>
        <v>0.0</v>
      </c>
      <c r="AI87" s="65">
        <f>IF($A87=0,0,SUMIF('Week 2 Roster'!$AZ:$AZ,$B87,'Week 2 Roster'!$AE:$AE))</f>
        <v>0.0</v>
      </c>
      <c r="AJ87" s="65">
        <f>IF($A87=0,0,SUMIF('Week 2 Roster'!$AZ:$AZ,$B87,'Week 2 Roster'!$AG:$AG))</f>
        <v>0.0</v>
      </c>
      <c r="AK87" s="65">
        <f>IF($A87=0,0,SUMIF('Week 2 Roster'!$AZ:$AZ,$B87,'Week 2 Roster'!$AI:$AI))</f>
        <v>0.0</v>
      </c>
      <c r="AL87" s="65">
        <f>IF($A87=0,0,SUMIF('Week 2 Roster'!$AZ:$AZ,$B87,'Week 2 Roster'!$AK:$AK))</f>
        <v>0.0</v>
      </c>
      <c r="AM87" s="65">
        <f>IF($A87=0,0,SUMIF('Week 2 Roster'!$AZ:$AZ,$B87,'Week 2 Roster'!$AM:$AM))</f>
        <v>0.0</v>
      </c>
      <c r="AN87" s="65">
        <f>IF($A87=0,0,SUMIF('Week 2 Roster'!$AZ:$AZ,$B87,'Week 2 Roster'!$AO:$AO))</f>
        <v>0.0</v>
      </c>
      <c r="AO87" s="66">
        <f>IF($A87=0,0,SUMIF('Week 2 Roster'!$AZ:$AZ,$B87,'Week 2 Roster'!$AP:$AP))</f>
        <v>0.0</v>
      </c>
      <c r="AP87" s="65">
        <f>IF($A87=0,0,SUMIF('Week 2 Roster'!$AZ:$AZ,$B87,'Week 2 Roster'!$AQ:$AQ))</f>
        <v>0.0</v>
      </c>
      <c r="AQ87" s="65">
        <f>IF($A87=0,0,SUMIF('Week 2 Roster'!$AZ:$AZ,$B87,'Week 2 Roster'!$AR:$AR))</f>
        <v>0.0</v>
      </c>
      <c r="AR87" s="65">
        <f>IF($A87=0,0,SUMIF('Week 2 Roster'!$AZ:$AZ,$B87,'Week 2 Roster'!$AS:$AS))</f>
        <v>0.0</v>
      </c>
      <c r="AS87" s="65">
        <f t="shared" si="36"/>
        <v>0.0</v>
      </c>
      <c r="AT87" s="65"/>
      <c r="AU87" s="67" t="str">
        <f>'Week 1 Roster'!A87</f>
        <v/>
      </c>
      <c r="AV87" s="67" t="str">
        <f>'Week 2 Roster'!A87</f>
        <v/>
      </c>
    </row>
    <row r="88" spans="8:8">
      <c r="A88" s="60">
        <v>0.0</v>
      </c>
      <c r="B88" s="61" t="s">
        <v>1022</v>
      </c>
      <c r="C88" s="61" t="str">
        <f>IF($A88=0,"",VLOOKUP($B88,Employees!$A:$G,2,FALSE))</f>
        <v/>
      </c>
      <c r="D88" s="61" t="str">
        <f>IF($A88=0,"",VLOOKUP($B88,Employees!$A:$G,3,FALSE))</f>
        <v/>
      </c>
      <c r="E88" s="62" t="str">
        <f>IF($A88=0,"",VLOOKUP($B88,Employees!$A:$G,5,FALSE))</f>
        <v/>
      </c>
      <c r="F88" s="63" t="str">
        <f>IF($E88="","",ROUNDDOWN(YEARFRAC($E88,'Week 1 Roster'!$D$1-1,1),0))</f>
        <v/>
      </c>
      <c r="G88" s="63" t="str">
        <f>IF($E88="","",ROUNDDOWN(YEARFRAC($E88,'Week 1 Roster'!$D$1+14,1),0))</f>
        <v/>
      </c>
      <c r="H88" s="63" t="str">
        <f t="shared" si="23"/>
        <v/>
      </c>
      <c r="I88" s="63" t="str">
        <f>IF($A88=0,"",VLOOKUP($B88,Employees!$A:$G,6,FALSE))</f>
        <v/>
      </c>
      <c r="J88" s="63" t="str">
        <f>IF($A88=0,"",VLOOKUP($B88,Employees!$A:$G,7,FALSE))</f>
        <v/>
      </c>
      <c r="K88" s="64">
        <f t="shared" si="24"/>
        <v>0.0</v>
      </c>
      <c r="L88" s="64">
        <f t="shared" si="25"/>
        <v>0.0</v>
      </c>
      <c r="M88" s="64">
        <f t="shared" si="26"/>
        <v>0.0</v>
      </c>
      <c r="N88" s="64">
        <f t="shared" si="27"/>
        <v>0.0</v>
      </c>
      <c r="O88" s="64">
        <f t="shared" si="28"/>
        <v>0.0</v>
      </c>
      <c r="P88" s="64">
        <f t="shared" si="29"/>
        <v>0.0</v>
      </c>
      <c r="Q88" s="61">
        <f t="shared" si="30"/>
        <v>0.0</v>
      </c>
      <c r="R88" s="64">
        <f t="shared" si="31"/>
        <v>0.0</v>
      </c>
      <c r="S88" s="64">
        <f t="shared" si="32"/>
        <v>0.0</v>
      </c>
      <c r="T88" s="64">
        <f t="shared" si="33"/>
        <v>0.0</v>
      </c>
      <c r="U88" s="64">
        <f t="shared" si="34"/>
        <v>0.0</v>
      </c>
      <c r="W88" s="65">
        <f>IF($A88=0,0,SUMIF('Week 1 Roster'!$AZ:$AZ,$B88,'Week 1 Roster'!$AE:$AE))</f>
        <v>0.0</v>
      </c>
      <c r="X88" s="65">
        <f>IF($A88=0,0,SUMIF('Week 1 Roster'!$AZ:$AZ,$B88,'Week 1 Roster'!$AG:$AG))</f>
        <v>0.0</v>
      </c>
      <c r="Y88" s="65">
        <f>IF($A88=0,0,SUMIF('Week 1 Roster'!$AZ:$AZ,$B88,'Week 1 Roster'!$AI:$AI))</f>
        <v>0.0</v>
      </c>
      <c r="Z88" s="65">
        <f>IF($A88=0,0,SUMIF('Week 1 Roster'!$AZ:$AZ,$B88,'Week 1 Roster'!$AK:$AK))</f>
        <v>0.0</v>
      </c>
      <c r="AA88" s="65">
        <f>IF($A88=0,0,SUMIF('Week 1 Roster'!$AZ:$AZ,$B88,'Week 1 Roster'!$AM:$AM))</f>
        <v>0.0</v>
      </c>
      <c r="AB88" s="65">
        <f>IF($A88=0,0,SUMIF('Week 1 Roster'!$AZ:$AZ,$B88,'Week 1 Roster'!$AO:$AO))</f>
        <v>0.0</v>
      </c>
      <c r="AC88" s="66">
        <f>IF($A88=0,0,SUMIF('Week 1 Roster'!$AZ:$AZ,$B88,'Week 1 Roster'!$AP:$AP))</f>
        <v>0.0</v>
      </c>
      <c r="AD88" s="65">
        <f>IF($A88=0,0,SUMIF('Week 1 Roster'!$AZ:$AZ,$B88,'Week 1 Roster'!$AQ:$AQ))</f>
        <v>0.0</v>
      </c>
      <c r="AE88" s="65">
        <f>IF($A88=0,0,SUMIF('Week 1 Roster'!$AZ:$AZ,$B88,'Week 1 Roster'!$AR:$AR))</f>
        <v>0.0</v>
      </c>
      <c r="AF88" s="65">
        <f>IF($A88=0,0,SUMIF('Week 1 Roster'!$AZ:$AZ,$B88,'Week 1 Roster'!$AS:$AS))</f>
        <v>0.0</v>
      </c>
      <c r="AG88" s="65">
        <f t="shared" si="35"/>
        <v>0.0</v>
      </c>
      <c r="AI88" s="65">
        <f>IF($A88=0,0,SUMIF('Week 2 Roster'!$AZ:$AZ,$B88,'Week 2 Roster'!$AE:$AE))</f>
        <v>0.0</v>
      </c>
      <c r="AJ88" s="65">
        <f>IF($A88=0,0,SUMIF('Week 2 Roster'!$AZ:$AZ,$B88,'Week 2 Roster'!$AG:$AG))</f>
        <v>0.0</v>
      </c>
      <c r="AK88" s="65">
        <f>IF($A88=0,0,SUMIF('Week 2 Roster'!$AZ:$AZ,$B88,'Week 2 Roster'!$AI:$AI))</f>
        <v>0.0</v>
      </c>
      <c r="AL88" s="65">
        <f>IF($A88=0,0,SUMIF('Week 2 Roster'!$AZ:$AZ,$B88,'Week 2 Roster'!$AK:$AK))</f>
        <v>0.0</v>
      </c>
      <c r="AM88" s="65">
        <f>IF($A88=0,0,SUMIF('Week 2 Roster'!$AZ:$AZ,$B88,'Week 2 Roster'!$AM:$AM))</f>
        <v>0.0</v>
      </c>
      <c r="AN88" s="65">
        <f>IF($A88=0,0,SUMIF('Week 2 Roster'!$AZ:$AZ,$B88,'Week 2 Roster'!$AO:$AO))</f>
        <v>0.0</v>
      </c>
      <c r="AO88" s="66">
        <f>IF($A88=0,0,SUMIF('Week 2 Roster'!$AZ:$AZ,$B88,'Week 2 Roster'!$AP:$AP))</f>
        <v>0.0</v>
      </c>
      <c r="AP88" s="65">
        <f>IF($A88=0,0,SUMIF('Week 2 Roster'!$AZ:$AZ,$B88,'Week 2 Roster'!$AQ:$AQ))</f>
        <v>0.0</v>
      </c>
      <c r="AQ88" s="65">
        <f>IF($A88=0,0,SUMIF('Week 2 Roster'!$AZ:$AZ,$B88,'Week 2 Roster'!$AR:$AR))</f>
        <v>0.0</v>
      </c>
      <c r="AR88" s="65">
        <f>IF($A88=0,0,SUMIF('Week 2 Roster'!$AZ:$AZ,$B88,'Week 2 Roster'!$AS:$AS))</f>
        <v>0.0</v>
      </c>
      <c r="AS88" s="65">
        <f t="shared" si="36"/>
        <v>0.0</v>
      </c>
      <c r="AT88" s="65"/>
      <c r="AU88" s="67" t="str">
        <f>'Week 1 Roster'!A88</f>
        <v/>
      </c>
      <c r="AV88" s="67" t="str">
        <f>'Week 2 Roster'!A88</f>
        <v/>
      </c>
    </row>
    <row r="89" spans="8:8">
      <c r="A89" s="60">
        <v>0.0</v>
      </c>
      <c r="B89" s="61" t="s">
        <v>1022</v>
      </c>
      <c r="C89" s="61" t="str">
        <f>IF($A89=0,"",VLOOKUP($B89,Employees!$A:$G,2,FALSE))</f>
        <v/>
      </c>
      <c r="D89" s="61" t="str">
        <f>IF($A89=0,"",VLOOKUP($B89,Employees!$A:$G,3,FALSE))</f>
        <v/>
      </c>
      <c r="E89" s="62" t="str">
        <f>IF($A89=0,"",VLOOKUP($B89,Employees!$A:$G,5,FALSE))</f>
        <v/>
      </c>
      <c r="F89" s="63" t="str">
        <f>IF($E89="","",ROUNDDOWN(YEARFRAC($E89,'Week 1 Roster'!$D$1-1,1),0))</f>
        <v/>
      </c>
      <c r="G89" s="63" t="str">
        <f>IF($E89="","",ROUNDDOWN(YEARFRAC($E89,'Week 1 Roster'!$D$1+14,1),0))</f>
        <v/>
      </c>
      <c r="H89" s="63" t="str">
        <f t="shared" si="23"/>
        <v/>
      </c>
      <c r="I89" s="63" t="str">
        <f>IF($A89=0,"",VLOOKUP($B89,Employees!$A:$G,6,FALSE))</f>
        <v/>
      </c>
      <c r="J89" s="63" t="str">
        <f>IF($A89=0,"",VLOOKUP($B89,Employees!$A:$G,7,FALSE))</f>
        <v/>
      </c>
      <c r="K89" s="64">
        <f t="shared" si="24"/>
        <v>0.0</v>
      </c>
      <c r="L89" s="64">
        <f t="shared" si="25"/>
        <v>0.0</v>
      </c>
      <c r="M89" s="64">
        <f t="shared" si="26"/>
        <v>0.0</v>
      </c>
      <c r="N89" s="64">
        <f t="shared" si="27"/>
        <v>0.0</v>
      </c>
      <c r="O89" s="64">
        <f t="shared" si="28"/>
        <v>0.0</v>
      </c>
      <c r="P89" s="64">
        <f t="shared" si="29"/>
        <v>0.0</v>
      </c>
      <c r="Q89" s="61">
        <f t="shared" si="30"/>
        <v>0.0</v>
      </c>
      <c r="R89" s="64">
        <f t="shared" si="31"/>
        <v>0.0</v>
      </c>
      <c r="S89" s="64">
        <f t="shared" si="32"/>
        <v>0.0</v>
      </c>
      <c r="T89" s="64">
        <f t="shared" si="33"/>
        <v>0.0</v>
      </c>
      <c r="U89" s="64">
        <f t="shared" si="34"/>
        <v>0.0</v>
      </c>
      <c r="W89" s="65">
        <f>IF($A89=0,0,SUMIF('Week 1 Roster'!$AZ:$AZ,$B89,'Week 1 Roster'!$AE:$AE))</f>
        <v>0.0</v>
      </c>
      <c r="X89" s="65">
        <f>IF($A89=0,0,SUMIF('Week 1 Roster'!$AZ:$AZ,$B89,'Week 1 Roster'!$AG:$AG))</f>
        <v>0.0</v>
      </c>
      <c r="Y89" s="65">
        <f>IF($A89=0,0,SUMIF('Week 1 Roster'!$AZ:$AZ,$B89,'Week 1 Roster'!$AI:$AI))</f>
        <v>0.0</v>
      </c>
      <c r="Z89" s="65">
        <f>IF($A89=0,0,SUMIF('Week 1 Roster'!$AZ:$AZ,$B89,'Week 1 Roster'!$AK:$AK))</f>
        <v>0.0</v>
      </c>
      <c r="AA89" s="65">
        <f>IF($A89=0,0,SUMIF('Week 1 Roster'!$AZ:$AZ,$B89,'Week 1 Roster'!$AM:$AM))</f>
        <v>0.0</v>
      </c>
      <c r="AB89" s="65">
        <f>IF($A89=0,0,SUMIF('Week 1 Roster'!$AZ:$AZ,$B89,'Week 1 Roster'!$AO:$AO))</f>
        <v>0.0</v>
      </c>
      <c r="AC89" s="66">
        <f>IF($A89=0,0,SUMIF('Week 1 Roster'!$AZ:$AZ,$B89,'Week 1 Roster'!$AP:$AP))</f>
        <v>0.0</v>
      </c>
      <c r="AD89" s="65">
        <f>IF($A89=0,0,SUMIF('Week 1 Roster'!$AZ:$AZ,$B89,'Week 1 Roster'!$AQ:$AQ))</f>
        <v>0.0</v>
      </c>
      <c r="AE89" s="65">
        <f>IF($A89=0,0,SUMIF('Week 1 Roster'!$AZ:$AZ,$B89,'Week 1 Roster'!$AR:$AR))</f>
        <v>0.0</v>
      </c>
      <c r="AF89" s="65">
        <f>IF($A89=0,0,SUMIF('Week 1 Roster'!$AZ:$AZ,$B89,'Week 1 Roster'!$AS:$AS))</f>
        <v>0.0</v>
      </c>
      <c r="AG89" s="65">
        <f t="shared" si="35"/>
        <v>0.0</v>
      </c>
      <c r="AI89" s="65">
        <f>IF($A89=0,0,SUMIF('Week 2 Roster'!$AZ:$AZ,$B89,'Week 2 Roster'!$AE:$AE))</f>
        <v>0.0</v>
      </c>
      <c r="AJ89" s="65">
        <f>IF($A89=0,0,SUMIF('Week 2 Roster'!$AZ:$AZ,$B89,'Week 2 Roster'!$AG:$AG))</f>
        <v>0.0</v>
      </c>
      <c r="AK89" s="65">
        <f>IF($A89=0,0,SUMIF('Week 2 Roster'!$AZ:$AZ,$B89,'Week 2 Roster'!$AI:$AI))</f>
        <v>0.0</v>
      </c>
      <c r="AL89" s="65">
        <f>IF($A89=0,0,SUMIF('Week 2 Roster'!$AZ:$AZ,$B89,'Week 2 Roster'!$AK:$AK))</f>
        <v>0.0</v>
      </c>
      <c r="AM89" s="65">
        <f>IF($A89=0,0,SUMIF('Week 2 Roster'!$AZ:$AZ,$B89,'Week 2 Roster'!$AM:$AM))</f>
        <v>0.0</v>
      </c>
      <c r="AN89" s="65">
        <f>IF($A89=0,0,SUMIF('Week 2 Roster'!$AZ:$AZ,$B89,'Week 2 Roster'!$AO:$AO))</f>
        <v>0.0</v>
      </c>
      <c r="AO89" s="66">
        <f>IF($A89=0,0,SUMIF('Week 2 Roster'!$AZ:$AZ,$B89,'Week 2 Roster'!$AP:$AP))</f>
        <v>0.0</v>
      </c>
      <c r="AP89" s="65">
        <f>IF($A89=0,0,SUMIF('Week 2 Roster'!$AZ:$AZ,$B89,'Week 2 Roster'!$AQ:$AQ))</f>
        <v>0.0</v>
      </c>
      <c r="AQ89" s="65">
        <f>IF($A89=0,0,SUMIF('Week 2 Roster'!$AZ:$AZ,$B89,'Week 2 Roster'!$AR:$AR))</f>
        <v>0.0</v>
      </c>
      <c r="AR89" s="65">
        <f>IF($A89=0,0,SUMIF('Week 2 Roster'!$AZ:$AZ,$B89,'Week 2 Roster'!$AS:$AS))</f>
        <v>0.0</v>
      </c>
      <c r="AS89" s="65">
        <f t="shared" si="36"/>
        <v>0.0</v>
      </c>
      <c r="AT89" s="65"/>
      <c r="AU89" s="67" t="str">
        <f>'Week 1 Roster'!A89</f>
        <v/>
      </c>
      <c r="AV89" s="67" t="str">
        <f>'Week 2 Roster'!A89</f>
        <v/>
      </c>
    </row>
    <row r="90" spans="8:8">
      <c r="A90" s="60">
        <v>0.0</v>
      </c>
      <c r="B90" s="61" t="s">
        <v>1022</v>
      </c>
      <c r="C90" s="61" t="str">
        <f>IF($A90=0,"",VLOOKUP($B90,Employees!$A:$G,2,FALSE))</f>
        <v/>
      </c>
      <c r="D90" s="61" t="str">
        <f>IF($A90=0,"",VLOOKUP($B90,Employees!$A:$G,3,FALSE))</f>
        <v/>
      </c>
      <c r="E90" s="62" t="str">
        <f>IF($A90=0,"",VLOOKUP($B90,Employees!$A:$G,5,FALSE))</f>
        <v/>
      </c>
      <c r="F90" s="63" t="str">
        <f>IF($E90="","",ROUNDDOWN(YEARFRAC($E90,'Week 1 Roster'!$D$1-1,1),0))</f>
        <v/>
      </c>
      <c r="G90" s="63" t="str">
        <f>IF($E90="","",ROUNDDOWN(YEARFRAC($E90,'Week 1 Roster'!$D$1+14,1),0))</f>
        <v/>
      </c>
      <c r="H90" s="63" t="str">
        <f t="shared" si="23"/>
        <v/>
      </c>
      <c r="I90" s="63" t="str">
        <f>IF($A90=0,"",VLOOKUP($B90,Employees!$A:$G,6,FALSE))</f>
        <v/>
      </c>
      <c r="J90" s="63" t="str">
        <f>IF($A90=0,"",VLOOKUP($B90,Employees!$A:$G,7,FALSE))</f>
        <v/>
      </c>
      <c r="K90" s="64">
        <f t="shared" si="24"/>
        <v>0.0</v>
      </c>
      <c r="L90" s="64">
        <f t="shared" si="25"/>
        <v>0.0</v>
      </c>
      <c r="M90" s="64">
        <f t="shared" si="26"/>
        <v>0.0</v>
      </c>
      <c r="N90" s="64">
        <f t="shared" si="27"/>
        <v>0.0</v>
      </c>
      <c r="O90" s="64">
        <f t="shared" si="28"/>
        <v>0.0</v>
      </c>
      <c r="P90" s="64">
        <f t="shared" si="29"/>
        <v>0.0</v>
      </c>
      <c r="Q90" s="61">
        <f t="shared" si="30"/>
        <v>0.0</v>
      </c>
      <c r="R90" s="64">
        <f t="shared" si="31"/>
        <v>0.0</v>
      </c>
      <c r="S90" s="64">
        <f t="shared" si="32"/>
        <v>0.0</v>
      </c>
      <c r="T90" s="64">
        <f t="shared" si="33"/>
        <v>0.0</v>
      </c>
      <c r="U90" s="64">
        <f t="shared" si="34"/>
        <v>0.0</v>
      </c>
      <c r="W90" s="65">
        <f>IF($A90=0,0,SUMIF('Week 1 Roster'!$AZ:$AZ,$B90,'Week 1 Roster'!$AE:$AE))</f>
        <v>0.0</v>
      </c>
      <c r="X90" s="65">
        <f>IF($A90=0,0,SUMIF('Week 1 Roster'!$AZ:$AZ,$B90,'Week 1 Roster'!$AG:$AG))</f>
        <v>0.0</v>
      </c>
      <c r="Y90" s="65">
        <f>IF($A90=0,0,SUMIF('Week 1 Roster'!$AZ:$AZ,$B90,'Week 1 Roster'!$AI:$AI))</f>
        <v>0.0</v>
      </c>
      <c r="Z90" s="65">
        <f>IF($A90=0,0,SUMIF('Week 1 Roster'!$AZ:$AZ,$B90,'Week 1 Roster'!$AK:$AK))</f>
        <v>0.0</v>
      </c>
      <c r="AA90" s="65">
        <f>IF($A90=0,0,SUMIF('Week 1 Roster'!$AZ:$AZ,$B90,'Week 1 Roster'!$AM:$AM))</f>
        <v>0.0</v>
      </c>
      <c r="AB90" s="65">
        <f>IF($A90=0,0,SUMIF('Week 1 Roster'!$AZ:$AZ,$B90,'Week 1 Roster'!$AO:$AO))</f>
        <v>0.0</v>
      </c>
      <c r="AC90" s="66">
        <f>IF($A90=0,0,SUMIF('Week 1 Roster'!$AZ:$AZ,$B90,'Week 1 Roster'!$AP:$AP))</f>
        <v>0.0</v>
      </c>
      <c r="AD90" s="65">
        <f>IF($A90=0,0,SUMIF('Week 1 Roster'!$AZ:$AZ,$B90,'Week 1 Roster'!$AQ:$AQ))</f>
        <v>0.0</v>
      </c>
      <c r="AE90" s="65">
        <f>IF($A90=0,0,SUMIF('Week 1 Roster'!$AZ:$AZ,$B90,'Week 1 Roster'!$AR:$AR))</f>
        <v>0.0</v>
      </c>
      <c r="AF90" s="65">
        <f>IF($A90=0,0,SUMIF('Week 1 Roster'!$AZ:$AZ,$B90,'Week 1 Roster'!$AS:$AS))</f>
        <v>0.0</v>
      </c>
      <c r="AG90" s="65">
        <f t="shared" si="35"/>
        <v>0.0</v>
      </c>
      <c r="AI90" s="65">
        <f>IF($A90=0,0,SUMIF('Week 2 Roster'!$AZ:$AZ,$B90,'Week 2 Roster'!$AE:$AE))</f>
        <v>0.0</v>
      </c>
      <c r="AJ90" s="65">
        <f>IF($A90=0,0,SUMIF('Week 2 Roster'!$AZ:$AZ,$B90,'Week 2 Roster'!$AG:$AG))</f>
        <v>0.0</v>
      </c>
      <c r="AK90" s="65">
        <f>IF($A90=0,0,SUMIF('Week 2 Roster'!$AZ:$AZ,$B90,'Week 2 Roster'!$AI:$AI))</f>
        <v>0.0</v>
      </c>
      <c r="AL90" s="65">
        <f>IF($A90=0,0,SUMIF('Week 2 Roster'!$AZ:$AZ,$B90,'Week 2 Roster'!$AK:$AK))</f>
        <v>0.0</v>
      </c>
      <c r="AM90" s="65">
        <f>IF($A90=0,0,SUMIF('Week 2 Roster'!$AZ:$AZ,$B90,'Week 2 Roster'!$AM:$AM))</f>
        <v>0.0</v>
      </c>
      <c r="AN90" s="65">
        <f>IF($A90=0,0,SUMIF('Week 2 Roster'!$AZ:$AZ,$B90,'Week 2 Roster'!$AO:$AO))</f>
        <v>0.0</v>
      </c>
      <c r="AO90" s="66">
        <f>IF($A90=0,0,SUMIF('Week 2 Roster'!$AZ:$AZ,$B90,'Week 2 Roster'!$AP:$AP))</f>
        <v>0.0</v>
      </c>
      <c r="AP90" s="65">
        <f>IF($A90=0,0,SUMIF('Week 2 Roster'!$AZ:$AZ,$B90,'Week 2 Roster'!$AQ:$AQ))</f>
        <v>0.0</v>
      </c>
      <c r="AQ90" s="65">
        <f>IF($A90=0,0,SUMIF('Week 2 Roster'!$AZ:$AZ,$B90,'Week 2 Roster'!$AR:$AR))</f>
        <v>0.0</v>
      </c>
      <c r="AR90" s="65">
        <f>IF($A90=0,0,SUMIF('Week 2 Roster'!$AZ:$AZ,$B90,'Week 2 Roster'!$AS:$AS))</f>
        <v>0.0</v>
      </c>
      <c r="AS90" s="65">
        <f t="shared" si="36"/>
        <v>0.0</v>
      </c>
      <c r="AT90" s="65"/>
      <c r="AU90" s="67" t="str">
        <f>'Week 1 Roster'!A90</f>
        <v/>
      </c>
      <c r="AV90" s="67" t="str">
        <f>'Week 2 Roster'!A90</f>
        <v/>
      </c>
    </row>
    <row r="91" spans="8:8">
      <c r="A91" s="60">
        <v>0.0</v>
      </c>
      <c r="B91" s="61" t="s">
        <v>1022</v>
      </c>
      <c r="C91" s="61" t="str">
        <f>IF($A91=0,"",VLOOKUP($B91,Employees!$A:$G,2,FALSE))</f>
        <v/>
      </c>
      <c r="D91" s="61" t="str">
        <f>IF($A91=0,"",VLOOKUP($B91,Employees!$A:$G,3,FALSE))</f>
        <v/>
      </c>
      <c r="E91" s="62" t="str">
        <f>IF($A91=0,"",VLOOKUP($B91,Employees!$A:$G,5,FALSE))</f>
        <v/>
      </c>
      <c r="F91" s="63" t="str">
        <f>IF($E91="","",ROUNDDOWN(YEARFRAC($E91,'Week 1 Roster'!$D$1-1,1),0))</f>
        <v/>
      </c>
      <c r="G91" s="63" t="str">
        <f>IF($E91="","",ROUNDDOWN(YEARFRAC($E91,'Week 1 Roster'!$D$1+14,1),0))</f>
        <v/>
      </c>
      <c r="H91" s="63" t="str">
        <f t="shared" si="23"/>
        <v/>
      </c>
      <c r="I91" s="63" t="str">
        <f>IF($A91=0,"",VLOOKUP($B91,Employees!$A:$G,6,FALSE))</f>
        <v/>
      </c>
      <c r="J91" s="63" t="str">
        <f>IF($A91=0,"",VLOOKUP($B91,Employees!$A:$G,7,FALSE))</f>
        <v/>
      </c>
      <c r="K91" s="64">
        <f t="shared" si="24"/>
        <v>0.0</v>
      </c>
      <c r="L91" s="64">
        <f t="shared" si="25"/>
        <v>0.0</v>
      </c>
      <c r="M91" s="64">
        <f t="shared" si="26"/>
        <v>0.0</v>
      </c>
      <c r="N91" s="64">
        <f t="shared" si="27"/>
        <v>0.0</v>
      </c>
      <c r="O91" s="64">
        <f t="shared" si="28"/>
        <v>0.0</v>
      </c>
      <c r="P91" s="64">
        <f t="shared" si="29"/>
        <v>0.0</v>
      </c>
      <c r="Q91" s="61">
        <f t="shared" si="30"/>
        <v>0.0</v>
      </c>
      <c r="R91" s="64">
        <f t="shared" si="31"/>
        <v>0.0</v>
      </c>
      <c r="S91" s="64">
        <f t="shared" si="32"/>
        <v>0.0</v>
      </c>
      <c r="T91" s="64">
        <f t="shared" si="33"/>
        <v>0.0</v>
      </c>
      <c r="U91" s="64">
        <f t="shared" si="34"/>
        <v>0.0</v>
      </c>
      <c r="W91" s="65">
        <f>IF($A91=0,0,SUMIF('Week 1 Roster'!$AZ:$AZ,$B91,'Week 1 Roster'!$AE:$AE))</f>
        <v>0.0</v>
      </c>
      <c r="X91" s="65">
        <f>IF($A91=0,0,SUMIF('Week 1 Roster'!$AZ:$AZ,$B91,'Week 1 Roster'!$AG:$AG))</f>
        <v>0.0</v>
      </c>
      <c r="Y91" s="65">
        <f>IF($A91=0,0,SUMIF('Week 1 Roster'!$AZ:$AZ,$B91,'Week 1 Roster'!$AI:$AI))</f>
        <v>0.0</v>
      </c>
      <c r="Z91" s="65">
        <f>IF($A91=0,0,SUMIF('Week 1 Roster'!$AZ:$AZ,$B91,'Week 1 Roster'!$AK:$AK))</f>
        <v>0.0</v>
      </c>
      <c r="AA91" s="65">
        <f>IF($A91=0,0,SUMIF('Week 1 Roster'!$AZ:$AZ,$B91,'Week 1 Roster'!$AM:$AM))</f>
        <v>0.0</v>
      </c>
      <c r="AB91" s="65">
        <f>IF($A91=0,0,SUMIF('Week 1 Roster'!$AZ:$AZ,$B91,'Week 1 Roster'!$AO:$AO))</f>
        <v>0.0</v>
      </c>
      <c r="AC91" s="66">
        <f>IF($A91=0,0,SUMIF('Week 1 Roster'!$AZ:$AZ,$B91,'Week 1 Roster'!$AP:$AP))</f>
        <v>0.0</v>
      </c>
      <c r="AD91" s="65">
        <f>IF($A91=0,0,SUMIF('Week 1 Roster'!$AZ:$AZ,$B91,'Week 1 Roster'!$AQ:$AQ))</f>
        <v>0.0</v>
      </c>
      <c r="AE91" s="65">
        <f>IF($A91=0,0,SUMIF('Week 1 Roster'!$AZ:$AZ,$B91,'Week 1 Roster'!$AR:$AR))</f>
        <v>0.0</v>
      </c>
      <c r="AF91" s="65">
        <f>IF($A91=0,0,SUMIF('Week 1 Roster'!$AZ:$AZ,$B91,'Week 1 Roster'!$AS:$AS))</f>
        <v>0.0</v>
      </c>
      <c r="AG91" s="65">
        <f t="shared" si="35"/>
        <v>0.0</v>
      </c>
      <c r="AI91" s="65">
        <f>IF($A91=0,0,SUMIF('Week 2 Roster'!$AZ:$AZ,$B91,'Week 2 Roster'!$AE:$AE))</f>
        <v>0.0</v>
      </c>
      <c r="AJ91" s="65">
        <f>IF($A91=0,0,SUMIF('Week 2 Roster'!$AZ:$AZ,$B91,'Week 2 Roster'!$AG:$AG))</f>
        <v>0.0</v>
      </c>
      <c r="AK91" s="65">
        <f>IF($A91=0,0,SUMIF('Week 2 Roster'!$AZ:$AZ,$B91,'Week 2 Roster'!$AI:$AI))</f>
        <v>0.0</v>
      </c>
      <c r="AL91" s="65">
        <f>IF($A91=0,0,SUMIF('Week 2 Roster'!$AZ:$AZ,$B91,'Week 2 Roster'!$AK:$AK))</f>
        <v>0.0</v>
      </c>
      <c r="AM91" s="65">
        <f>IF($A91=0,0,SUMIF('Week 2 Roster'!$AZ:$AZ,$B91,'Week 2 Roster'!$AM:$AM))</f>
        <v>0.0</v>
      </c>
      <c r="AN91" s="65">
        <f>IF($A91=0,0,SUMIF('Week 2 Roster'!$AZ:$AZ,$B91,'Week 2 Roster'!$AO:$AO))</f>
        <v>0.0</v>
      </c>
      <c r="AO91" s="66">
        <f>IF($A91=0,0,SUMIF('Week 2 Roster'!$AZ:$AZ,$B91,'Week 2 Roster'!$AP:$AP))</f>
        <v>0.0</v>
      </c>
      <c r="AP91" s="65">
        <f>IF($A91=0,0,SUMIF('Week 2 Roster'!$AZ:$AZ,$B91,'Week 2 Roster'!$AQ:$AQ))</f>
        <v>0.0</v>
      </c>
      <c r="AQ91" s="65">
        <f>IF($A91=0,0,SUMIF('Week 2 Roster'!$AZ:$AZ,$B91,'Week 2 Roster'!$AR:$AR))</f>
        <v>0.0</v>
      </c>
      <c r="AR91" s="65">
        <f>IF($A91=0,0,SUMIF('Week 2 Roster'!$AZ:$AZ,$B91,'Week 2 Roster'!$AS:$AS))</f>
        <v>0.0</v>
      </c>
      <c r="AS91" s="65">
        <f t="shared" si="36"/>
        <v>0.0</v>
      </c>
      <c r="AT91" s="65"/>
      <c r="AU91" s="67" t="str">
        <f>'Week 1 Roster'!A91</f>
        <v/>
      </c>
      <c r="AV91" s="67" t="str">
        <f>'Week 2 Roster'!A91</f>
        <v/>
      </c>
    </row>
    <row r="92" spans="8:8">
      <c r="A92" s="60">
        <v>0.0</v>
      </c>
      <c r="B92" s="61" t="s">
        <v>1022</v>
      </c>
      <c r="C92" s="61" t="str">
        <f>IF($A92=0,"",VLOOKUP($B92,Employees!$A:$G,2,FALSE))</f>
        <v/>
      </c>
      <c r="D92" s="61" t="str">
        <f>IF($A92=0,"",VLOOKUP($B92,Employees!$A:$G,3,FALSE))</f>
        <v/>
      </c>
      <c r="E92" s="62" t="str">
        <f>IF($A92=0,"",VLOOKUP($B92,Employees!$A:$G,5,FALSE))</f>
        <v/>
      </c>
      <c r="F92" s="63" t="str">
        <f>IF($E92="","",ROUNDDOWN(YEARFRAC($E92,'Week 1 Roster'!$D$1-1,1),0))</f>
        <v/>
      </c>
      <c r="G92" s="63" t="str">
        <f>IF($E92="","",ROUNDDOWN(YEARFRAC($E92,'Week 1 Roster'!$D$1+14,1),0))</f>
        <v/>
      </c>
      <c r="H92" s="63" t="str">
        <f t="shared" si="23"/>
        <v/>
      </c>
      <c r="I92" s="63" t="str">
        <f>IF($A92=0,"",VLOOKUP($B92,Employees!$A:$G,6,FALSE))</f>
        <v/>
      </c>
      <c r="J92" s="63" t="str">
        <f>IF($A92=0,"",VLOOKUP($B92,Employees!$A:$G,7,FALSE))</f>
        <v/>
      </c>
      <c r="K92" s="64">
        <f t="shared" si="24"/>
        <v>0.0</v>
      </c>
      <c r="L92" s="64">
        <f t="shared" si="25"/>
        <v>0.0</v>
      </c>
      <c r="M92" s="64">
        <f t="shared" si="26"/>
        <v>0.0</v>
      </c>
      <c r="N92" s="64">
        <f t="shared" si="27"/>
        <v>0.0</v>
      </c>
      <c r="O92" s="64">
        <f t="shared" si="28"/>
        <v>0.0</v>
      </c>
      <c r="P92" s="64">
        <f t="shared" si="29"/>
        <v>0.0</v>
      </c>
      <c r="Q92" s="61">
        <f t="shared" si="30"/>
        <v>0.0</v>
      </c>
      <c r="R92" s="64">
        <f t="shared" si="31"/>
        <v>0.0</v>
      </c>
      <c r="S92" s="64">
        <f t="shared" si="32"/>
        <v>0.0</v>
      </c>
      <c r="T92" s="64">
        <f t="shared" si="33"/>
        <v>0.0</v>
      </c>
      <c r="U92" s="64">
        <f t="shared" si="34"/>
        <v>0.0</v>
      </c>
      <c r="W92" s="65">
        <f>IF($A92=0,0,SUMIF('Week 1 Roster'!$AZ:$AZ,$B92,'Week 1 Roster'!$AE:$AE))</f>
        <v>0.0</v>
      </c>
      <c r="X92" s="65">
        <f>IF($A92=0,0,SUMIF('Week 1 Roster'!$AZ:$AZ,$B92,'Week 1 Roster'!$AG:$AG))</f>
        <v>0.0</v>
      </c>
      <c r="Y92" s="65">
        <f>IF($A92=0,0,SUMIF('Week 1 Roster'!$AZ:$AZ,$B92,'Week 1 Roster'!$AI:$AI))</f>
        <v>0.0</v>
      </c>
      <c r="Z92" s="65">
        <f>IF($A92=0,0,SUMIF('Week 1 Roster'!$AZ:$AZ,$B92,'Week 1 Roster'!$AK:$AK))</f>
        <v>0.0</v>
      </c>
      <c r="AA92" s="65">
        <f>IF($A92=0,0,SUMIF('Week 1 Roster'!$AZ:$AZ,$B92,'Week 1 Roster'!$AM:$AM))</f>
        <v>0.0</v>
      </c>
      <c r="AB92" s="65">
        <f>IF($A92=0,0,SUMIF('Week 1 Roster'!$AZ:$AZ,$B92,'Week 1 Roster'!$AO:$AO))</f>
        <v>0.0</v>
      </c>
      <c r="AC92" s="66">
        <f>IF($A92=0,0,SUMIF('Week 1 Roster'!$AZ:$AZ,$B92,'Week 1 Roster'!$AP:$AP))</f>
        <v>0.0</v>
      </c>
      <c r="AD92" s="65">
        <f>IF($A92=0,0,SUMIF('Week 1 Roster'!$AZ:$AZ,$B92,'Week 1 Roster'!$AQ:$AQ))</f>
        <v>0.0</v>
      </c>
      <c r="AE92" s="65">
        <f>IF($A92=0,0,SUMIF('Week 1 Roster'!$AZ:$AZ,$B92,'Week 1 Roster'!$AR:$AR))</f>
        <v>0.0</v>
      </c>
      <c r="AF92" s="65">
        <f>IF($A92=0,0,SUMIF('Week 1 Roster'!$AZ:$AZ,$B92,'Week 1 Roster'!$AS:$AS))</f>
        <v>0.0</v>
      </c>
      <c r="AG92" s="65">
        <f t="shared" si="35"/>
        <v>0.0</v>
      </c>
      <c r="AI92" s="65">
        <f>IF($A92=0,0,SUMIF('Week 2 Roster'!$AZ:$AZ,$B92,'Week 2 Roster'!$AE:$AE))</f>
        <v>0.0</v>
      </c>
      <c r="AJ92" s="65">
        <f>IF($A92=0,0,SUMIF('Week 2 Roster'!$AZ:$AZ,$B92,'Week 2 Roster'!$AG:$AG))</f>
        <v>0.0</v>
      </c>
      <c r="AK92" s="65">
        <f>IF($A92=0,0,SUMIF('Week 2 Roster'!$AZ:$AZ,$B92,'Week 2 Roster'!$AI:$AI))</f>
        <v>0.0</v>
      </c>
      <c r="AL92" s="65">
        <f>IF($A92=0,0,SUMIF('Week 2 Roster'!$AZ:$AZ,$B92,'Week 2 Roster'!$AK:$AK))</f>
        <v>0.0</v>
      </c>
      <c r="AM92" s="65">
        <f>IF($A92=0,0,SUMIF('Week 2 Roster'!$AZ:$AZ,$B92,'Week 2 Roster'!$AM:$AM))</f>
        <v>0.0</v>
      </c>
      <c r="AN92" s="65">
        <f>IF($A92=0,0,SUMIF('Week 2 Roster'!$AZ:$AZ,$B92,'Week 2 Roster'!$AO:$AO))</f>
        <v>0.0</v>
      </c>
      <c r="AO92" s="66">
        <f>IF($A92=0,0,SUMIF('Week 2 Roster'!$AZ:$AZ,$B92,'Week 2 Roster'!$AP:$AP))</f>
        <v>0.0</v>
      </c>
      <c r="AP92" s="65">
        <f>IF($A92=0,0,SUMIF('Week 2 Roster'!$AZ:$AZ,$B92,'Week 2 Roster'!$AQ:$AQ))</f>
        <v>0.0</v>
      </c>
      <c r="AQ92" s="65">
        <f>IF($A92=0,0,SUMIF('Week 2 Roster'!$AZ:$AZ,$B92,'Week 2 Roster'!$AR:$AR))</f>
        <v>0.0</v>
      </c>
      <c r="AR92" s="65">
        <f>IF($A92=0,0,SUMIF('Week 2 Roster'!$AZ:$AZ,$B92,'Week 2 Roster'!$AS:$AS))</f>
        <v>0.0</v>
      </c>
      <c r="AS92" s="65">
        <f t="shared" si="36"/>
        <v>0.0</v>
      </c>
      <c r="AT92" s="65"/>
      <c r="AU92" s="67" t="str">
        <f>'Week 1 Roster'!A92</f>
        <v/>
      </c>
      <c r="AV92" s="67" t="str">
        <f>'Week 2 Roster'!A92</f>
        <v/>
      </c>
    </row>
    <row r="93" spans="8:8">
      <c r="A93" s="60">
        <v>0.0</v>
      </c>
      <c r="B93" s="61" t="s">
        <v>1022</v>
      </c>
      <c r="C93" s="61" t="str">
        <f>IF($A93=0,"",VLOOKUP($B93,Employees!$A:$G,2,FALSE))</f>
        <v/>
      </c>
      <c r="D93" s="61" t="str">
        <f>IF($A93=0,"",VLOOKUP($B93,Employees!$A:$G,3,FALSE))</f>
        <v/>
      </c>
      <c r="E93" s="62" t="str">
        <f>IF($A93=0,"",VLOOKUP($B93,Employees!$A:$G,5,FALSE))</f>
        <v/>
      </c>
      <c r="F93" s="63" t="str">
        <f>IF($E93="","",ROUNDDOWN(YEARFRAC($E93,'Week 1 Roster'!$D$1-1,1),0))</f>
        <v/>
      </c>
      <c r="G93" s="63" t="str">
        <f>IF($E93="","",ROUNDDOWN(YEARFRAC($E93,'Week 1 Roster'!$D$1+14,1),0))</f>
        <v/>
      </c>
      <c r="H93" s="63" t="str">
        <f t="shared" si="23"/>
        <v/>
      </c>
      <c r="I93" s="63" t="str">
        <f>IF($A93=0,"",VLOOKUP($B93,Employees!$A:$G,6,FALSE))</f>
        <v/>
      </c>
      <c r="J93" s="63" t="str">
        <f>IF($A93=0,"",VLOOKUP($B93,Employees!$A:$G,7,FALSE))</f>
        <v/>
      </c>
      <c r="K93" s="64">
        <f t="shared" si="24"/>
        <v>0.0</v>
      </c>
      <c r="L93" s="64">
        <f t="shared" si="25"/>
        <v>0.0</v>
      </c>
      <c r="M93" s="64">
        <f t="shared" si="26"/>
        <v>0.0</v>
      </c>
      <c r="N93" s="64">
        <f t="shared" si="27"/>
        <v>0.0</v>
      </c>
      <c r="O93" s="64">
        <f t="shared" si="28"/>
        <v>0.0</v>
      </c>
      <c r="P93" s="64">
        <f t="shared" si="29"/>
        <v>0.0</v>
      </c>
      <c r="Q93" s="61">
        <f t="shared" si="30"/>
        <v>0.0</v>
      </c>
      <c r="R93" s="64">
        <f t="shared" si="31"/>
        <v>0.0</v>
      </c>
      <c r="S93" s="64">
        <f t="shared" si="32"/>
        <v>0.0</v>
      </c>
      <c r="T93" s="64">
        <f t="shared" si="33"/>
        <v>0.0</v>
      </c>
      <c r="U93" s="64">
        <f t="shared" si="34"/>
        <v>0.0</v>
      </c>
      <c r="W93" s="65">
        <f>IF($A93=0,0,SUMIF('Week 1 Roster'!$AZ:$AZ,$B93,'Week 1 Roster'!$AE:$AE))</f>
        <v>0.0</v>
      </c>
      <c r="X93" s="65">
        <f>IF($A93=0,0,SUMIF('Week 1 Roster'!$AZ:$AZ,$B93,'Week 1 Roster'!$AG:$AG))</f>
        <v>0.0</v>
      </c>
      <c r="Y93" s="65">
        <f>IF($A93=0,0,SUMIF('Week 1 Roster'!$AZ:$AZ,$B93,'Week 1 Roster'!$AI:$AI))</f>
        <v>0.0</v>
      </c>
      <c r="Z93" s="65">
        <f>IF($A93=0,0,SUMIF('Week 1 Roster'!$AZ:$AZ,$B93,'Week 1 Roster'!$AK:$AK))</f>
        <v>0.0</v>
      </c>
      <c r="AA93" s="65">
        <f>IF($A93=0,0,SUMIF('Week 1 Roster'!$AZ:$AZ,$B93,'Week 1 Roster'!$AM:$AM))</f>
        <v>0.0</v>
      </c>
      <c r="AB93" s="65">
        <f>IF($A93=0,0,SUMIF('Week 1 Roster'!$AZ:$AZ,$B93,'Week 1 Roster'!$AO:$AO))</f>
        <v>0.0</v>
      </c>
      <c r="AC93" s="66">
        <f>IF($A93=0,0,SUMIF('Week 1 Roster'!$AZ:$AZ,$B93,'Week 1 Roster'!$AP:$AP))</f>
        <v>0.0</v>
      </c>
      <c r="AD93" s="65">
        <f>IF($A93=0,0,SUMIF('Week 1 Roster'!$AZ:$AZ,$B93,'Week 1 Roster'!$AQ:$AQ))</f>
        <v>0.0</v>
      </c>
      <c r="AE93" s="65">
        <f>IF($A93=0,0,SUMIF('Week 1 Roster'!$AZ:$AZ,$B93,'Week 1 Roster'!$AR:$AR))</f>
        <v>0.0</v>
      </c>
      <c r="AF93" s="65">
        <f>IF($A93=0,0,SUMIF('Week 1 Roster'!$AZ:$AZ,$B93,'Week 1 Roster'!$AS:$AS))</f>
        <v>0.0</v>
      </c>
      <c r="AG93" s="65">
        <f t="shared" si="35"/>
        <v>0.0</v>
      </c>
      <c r="AI93" s="65">
        <f>IF($A93=0,0,SUMIF('Week 2 Roster'!$AZ:$AZ,$B93,'Week 2 Roster'!$AE:$AE))</f>
        <v>0.0</v>
      </c>
      <c r="AJ93" s="65">
        <f>IF($A93=0,0,SUMIF('Week 2 Roster'!$AZ:$AZ,$B93,'Week 2 Roster'!$AG:$AG))</f>
        <v>0.0</v>
      </c>
      <c r="AK93" s="65">
        <f>IF($A93=0,0,SUMIF('Week 2 Roster'!$AZ:$AZ,$B93,'Week 2 Roster'!$AI:$AI))</f>
        <v>0.0</v>
      </c>
      <c r="AL93" s="65">
        <f>IF($A93=0,0,SUMIF('Week 2 Roster'!$AZ:$AZ,$B93,'Week 2 Roster'!$AK:$AK))</f>
        <v>0.0</v>
      </c>
      <c r="AM93" s="65">
        <f>IF($A93=0,0,SUMIF('Week 2 Roster'!$AZ:$AZ,$B93,'Week 2 Roster'!$AM:$AM))</f>
        <v>0.0</v>
      </c>
      <c r="AN93" s="65">
        <f>IF($A93=0,0,SUMIF('Week 2 Roster'!$AZ:$AZ,$B93,'Week 2 Roster'!$AO:$AO))</f>
        <v>0.0</v>
      </c>
      <c r="AO93" s="66">
        <f>IF($A93=0,0,SUMIF('Week 2 Roster'!$AZ:$AZ,$B93,'Week 2 Roster'!$AP:$AP))</f>
        <v>0.0</v>
      </c>
      <c r="AP93" s="65">
        <f>IF($A93=0,0,SUMIF('Week 2 Roster'!$AZ:$AZ,$B93,'Week 2 Roster'!$AQ:$AQ))</f>
        <v>0.0</v>
      </c>
      <c r="AQ93" s="65">
        <f>IF($A93=0,0,SUMIF('Week 2 Roster'!$AZ:$AZ,$B93,'Week 2 Roster'!$AR:$AR))</f>
        <v>0.0</v>
      </c>
      <c r="AR93" s="65">
        <f>IF($A93=0,0,SUMIF('Week 2 Roster'!$AZ:$AZ,$B93,'Week 2 Roster'!$AS:$AS))</f>
        <v>0.0</v>
      </c>
      <c r="AS93" s="65">
        <f t="shared" si="36"/>
        <v>0.0</v>
      </c>
      <c r="AT93" s="65"/>
      <c r="AU93" s="67" t="str">
        <f>'Week 1 Roster'!A93</f>
        <v/>
      </c>
      <c r="AV93" s="67" t="str">
        <f>'Week 2 Roster'!A93</f>
        <v/>
      </c>
    </row>
    <row r="94" spans="8:8">
      <c r="A94" s="60">
        <v>0.0</v>
      </c>
      <c r="B94" s="61" t="s">
        <v>1022</v>
      </c>
      <c r="C94" s="61" t="str">
        <f>IF($A94=0,"",VLOOKUP($B94,Employees!$A:$G,2,FALSE))</f>
        <v/>
      </c>
      <c r="D94" s="61" t="str">
        <f>IF($A94=0,"",VLOOKUP($B94,Employees!$A:$G,3,FALSE))</f>
        <v/>
      </c>
      <c r="E94" s="62" t="str">
        <f>IF($A94=0,"",VLOOKUP($B94,Employees!$A:$G,5,FALSE))</f>
        <v/>
      </c>
      <c r="F94" s="63" t="str">
        <f>IF($E94="","",ROUNDDOWN(YEARFRAC($E94,'Week 1 Roster'!$D$1-1,1),0))</f>
        <v/>
      </c>
      <c r="G94" s="63" t="str">
        <f>IF($E94="","",ROUNDDOWN(YEARFRAC($E94,'Week 1 Roster'!$D$1+14,1),0))</f>
        <v/>
      </c>
      <c r="H94" s="63" t="str">
        <f t="shared" si="23"/>
        <v/>
      </c>
      <c r="I94" s="63" t="str">
        <f>IF($A94=0,"",VLOOKUP($B94,Employees!$A:$G,6,FALSE))</f>
        <v/>
      </c>
      <c r="J94" s="63" t="str">
        <f>IF($A94=0,"",VLOOKUP($B94,Employees!$A:$G,7,FALSE))</f>
        <v/>
      </c>
      <c r="K94" s="64">
        <f t="shared" si="24"/>
        <v>0.0</v>
      </c>
      <c r="L94" s="64">
        <f t="shared" si="25"/>
        <v>0.0</v>
      </c>
      <c r="M94" s="64">
        <f t="shared" si="26"/>
        <v>0.0</v>
      </c>
      <c r="N94" s="64">
        <f t="shared" si="27"/>
        <v>0.0</v>
      </c>
      <c r="O94" s="64">
        <f t="shared" si="28"/>
        <v>0.0</v>
      </c>
      <c r="P94" s="64">
        <f t="shared" si="29"/>
        <v>0.0</v>
      </c>
      <c r="Q94" s="61">
        <f t="shared" si="30"/>
        <v>0.0</v>
      </c>
      <c r="R94" s="64">
        <f t="shared" si="31"/>
        <v>0.0</v>
      </c>
      <c r="S94" s="64">
        <f t="shared" si="32"/>
        <v>0.0</v>
      </c>
      <c r="T94" s="64">
        <f t="shared" si="33"/>
        <v>0.0</v>
      </c>
      <c r="U94" s="64">
        <f t="shared" si="34"/>
        <v>0.0</v>
      </c>
      <c r="W94" s="65">
        <f>IF($A94=0,0,SUMIF('Week 1 Roster'!$AZ:$AZ,$B94,'Week 1 Roster'!$AE:$AE))</f>
        <v>0.0</v>
      </c>
      <c r="X94" s="65">
        <f>IF($A94=0,0,SUMIF('Week 1 Roster'!$AZ:$AZ,$B94,'Week 1 Roster'!$AG:$AG))</f>
        <v>0.0</v>
      </c>
      <c r="Y94" s="65">
        <f>IF($A94=0,0,SUMIF('Week 1 Roster'!$AZ:$AZ,$B94,'Week 1 Roster'!$AI:$AI))</f>
        <v>0.0</v>
      </c>
      <c r="Z94" s="65">
        <f>IF($A94=0,0,SUMIF('Week 1 Roster'!$AZ:$AZ,$B94,'Week 1 Roster'!$AK:$AK))</f>
        <v>0.0</v>
      </c>
      <c r="AA94" s="65">
        <f>IF($A94=0,0,SUMIF('Week 1 Roster'!$AZ:$AZ,$B94,'Week 1 Roster'!$AM:$AM))</f>
        <v>0.0</v>
      </c>
      <c r="AB94" s="65">
        <f>IF($A94=0,0,SUMIF('Week 1 Roster'!$AZ:$AZ,$B94,'Week 1 Roster'!$AO:$AO))</f>
        <v>0.0</v>
      </c>
      <c r="AC94" s="66">
        <f>IF($A94=0,0,SUMIF('Week 1 Roster'!$AZ:$AZ,$B94,'Week 1 Roster'!$AP:$AP))</f>
        <v>0.0</v>
      </c>
      <c r="AD94" s="65">
        <f>IF($A94=0,0,SUMIF('Week 1 Roster'!$AZ:$AZ,$B94,'Week 1 Roster'!$AQ:$AQ))</f>
        <v>0.0</v>
      </c>
      <c r="AE94" s="65">
        <f>IF($A94=0,0,SUMIF('Week 1 Roster'!$AZ:$AZ,$B94,'Week 1 Roster'!$AR:$AR))</f>
        <v>0.0</v>
      </c>
      <c r="AF94" s="65">
        <f>IF($A94=0,0,SUMIF('Week 1 Roster'!$AZ:$AZ,$B94,'Week 1 Roster'!$AS:$AS))</f>
        <v>0.0</v>
      </c>
      <c r="AG94" s="65">
        <f t="shared" si="35"/>
        <v>0.0</v>
      </c>
      <c r="AI94" s="65">
        <f>IF($A94=0,0,SUMIF('Week 2 Roster'!$AZ:$AZ,$B94,'Week 2 Roster'!$AE:$AE))</f>
        <v>0.0</v>
      </c>
      <c r="AJ94" s="65">
        <f>IF($A94=0,0,SUMIF('Week 2 Roster'!$AZ:$AZ,$B94,'Week 2 Roster'!$AG:$AG))</f>
        <v>0.0</v>
      </c>
      <c r="AK94" s="65">
        <f>IF($A94=0,0,SUMIF('Week 2 Roster'!$AZ:$AZ,$B94,'Week 2 Roster'!$AI:$AI))</f>
        <v>0.0</v>
      </c>
      <c r="AL94" s="65">
        <f>IF($A94=0,0,SUMIF('Week 2 Roster'!$AZ:$AZ,$B94,'Week 2 Roster'!$AK:$AK))</f>
        <v>0.0</v>
      </c>
      <c r="AM94" s="65">
        <f>IF($A94=0,0,SUMIF('Week 2 Roster'!$AZ:$AZ,$B94,'Week 2 Roster'!$AM:$AM))</f>
        <v>0.0</v>
      </c>
      <c r="AN94" s="65">
        <f>IF($A94=0,0,SUMIF('Week 2 Roster'!$AZ:$AZ,$B94,'Week 2 Roster'!$AO:$AO))</f>
        <v>0.0</v>
      </c>
      <c r="AO94" s="66">
        <f>IF($A94=0,0,SUMIF('Week 2 Roster'!$AZ:$AZ,$B94,'Week 2 Roster'!$AP:$AP))</f>
        <v>0.0</v>
      </c>
      <c r="AP94" s="65">
        <f>IF($A94=0,0,SUMIF('Week 2 Roster'!$AZ:$AZ,$B94,'Week 2 Roster'!$AQ:$AQ))</f>
        <v>0.0</v>
      </c>
      <c r="AQ94" s="65">
        <f>IF($A94=0,0,SUMIF('Week 2 Roster'!$AZ:$AZ,$B94,'Week 2 Roster'!$AR:$AR))</f>
        <v>0.0</v>
      </c>
      <c r="AR94" s="65">
        <f>IF($A94=0,0,SUMIF('Week 2 Roster'!$AZ:$AZ,$B94,'Week 2 Roster'!$AS:$AS))</f>
        <v>0.0</v>
      </c>
      <c r="AS94" s="65">
        <f t="shared" si="36"/>
        <v>0.0</v>
      </c>
      <c r="AT94" s="65"/>
      <c r="AU94" s="67" t="str">
        <f>'Week 1 Roster'!A94</f>
        <v/>
      </c>
      <c r="AV94" s="67" t="str">
        <f>'Week 2 Roster'!A94</f>
        <v/>
      </c>
    </row>
    <row r="95" spans="8:8">
      <c r="A95" s="60">
        <v>0.0</v>
      </c>
      <c r="B95" s="61" t="s">
        <v>1022</v>
      </c>
      <c r="C95" s="61" t="str">
        <f>IF($A95=0,"",VLOOKUP($B95,Employees!$A:$G,2,FALSE))</f>
        <v/>
      </c>
      <c r="D95" s="61" t="str">
        <f>IF($A95=0,"",VLOOKUP($B95,Employees!$A:$G,3,FALSE))</f>
        <v/>
      </c>
      <c r="E95" s="62" t="str">
        <f>IF($A95=0,"",VLOOKUP($B95,Employees!$A:$G,5,FALSE))</f>
        <v/>
      </c>
      <c r="F95" s="63" t="str">
        <f>IF($E95="","",ROUNDDOWN(YEARFRAC($E95,'Week 1 Roster'!$D$1-1,1),0))</f>
        <v/>
      </c>
      <c r="G95" s="63" t="str">
        <f>IF($E95="","",ROUNDDOWN(YEARFRAC($E95,'Week 1 Roster'!$D$1+14,1),0))</f>
        <v/>
      </c>
      <c r="H95" s="63" t="str">
        <f t="shared" si="23"/>
        <v/>
      </c>
      <c r="I95" s="63" t="str">
        <f>IF($A95=0,"",VLOOKUP($B95,Employees!$A:$G,6,FALSE))</f>
        <v/>
      </c>
      <c r="J95" s="63" t="str">
        <f>IF($A95=0,"",VLOOKUP($B95,Employees!$A:$G,7,FALSE))</f>
        <v/>
      </c>
      <c r="K95" s="64">
        <f t="shared" si="24"/>
        <v>0.0</v>
      </c>
      <c r="L95" s="64">
        <f t="shared" si="25"/>
        <v>0.0</v>
      </c>
      <c r="M95" s="64">
        <f t="shared" si="26"/>
        <v>0.0</v>
      </c>
      <c r="N95" s="64">
        <f t="shared" si="27"/>
        <v>0.0</v>
      </c>
      <c r="O95" s="64">
        <f t="shared" si="28"/>
        <v>0.0</v>
      </c>
      <c r="P95" s="64">
        <f t="shared" si="29"/>
        <v>0.0</v>
      </c>
      <c r="Q95" s="61">
        <f t="shared" si="30"/>
        <v>0.0</v>
      </c>
      <c r="R95" s="64">
        <f t="shared" si="31"/>
        <v>0.0</v>
      </c>
      <c r="S95" s="64">
        <f t="shared" si="32"/>
        <v>0.0</v>
      </c>
      <c r="T95" s="64">
        <f t="shared" si="33"/>
        <v>0.0</v>
      </c>
      <c r="U95" s="64">
        <f t="shared" si="34"/>
        <v>0.0</v>
      </c>
      <c r="W95" s="65">
        <f>IF($A95=0,0,SUMIF('Week 1 Roster'!$AZ:$AZ,$B95,'Week 1 Roster'!$AE:$AE))</f>
        <v>0.0</v>
      </c>
      <c r="X95" s="65">
        <f>IF($A95=0,0,SUMIF('Week 1 Roster'!$AZ:$AZ,$B95,'Week 1 Roster'!$AG:$AG))</f>
        <v>0.0</v>
      </c>
      <c r="Y95" s="65">
        <f>IF($A95=0,0,SUMIF('Week 1 Roster'!$AZ:$AZ,$B95,'Week 1 Roster'!$AI:$AI))</f>
        <v>0.0</v>
      </c>
      <c r="Z95" s="65">
        <f>IF($A95=0,0,SUMIF('Week 1 Roster'!$AZ:$AZ,$B95,'Week 1 Roster'!$AK:$AK))</f>
        <v>0.0</v>
      </c>
      <c r="AA95" s="65">
        <f>IF($A95=0,0,SUMIF('Week 1 Roster'!$AZ:$AZ,$B95,'Week 1 Roster'!$AM:$AM))</f>
        <v>0.0</v>
      </c>
      <c r="AB95" s="65">
        <f>IF($A95=0,0,SUMIF('Week 1 Roster'!$AZ:$AZ,$B95,'Week 1 Roster'!$AO:$AO))</f>
        <v>0.0</v>
      </c>
      <c r="AC95" s="66">
        <f>IF($A95=0,0,SUMIF('Week 1 Roster'!$AZ:$AZ,$B95,'Week 1 Roster'!$AP:$AP))</f>
        <v>0.0</v>
      </c>
      <c r="AD95" s="65">
        <f>IF($A95=0,0,SUMIF('Week 1 Roster'!$AZ:$AZ,$B95,'Week 1 Roster'!$AQ:$AQ))</f>
        <v>0.0</v>
      </c>
      <c r="AE95" s="65">
        <f>IF($A95=0,0,SUMIF('Week 1 Roster'!$AZ:$AZ,$B95,'Week 1 Roster'!$AR:$AR))</f>
        <v>0.0</v>
      </c>
      <c r="AF95" s="65">
        <f>IF($A95=0,0,SUMIF('Week 1 Roster'!$AZ:$AZ,$B95,'Week 1 Roster'!$AS:$AS))</f>
        <v>0.0</v>
      </c>
      <c r="AG95" s="65">
        <f t="shared" si="35"/>
        <v>0.0</v>
      </c>
      <c r="AI95" s="65">
        <f>IF($A95=0,0,SUMIF('Week 2 Roster'!$AZ:$AZ,$B95,'Week 2 Roster'!$AE:$AE))</f>
        <v>0.0</v>
      </c>
      <c r="AJ95" s="65">
        <f>IF($A95=0,0,SUMIF('Week 2 Roster'!$AZ:$AZ,$B95,'Week 2 Roster'!$AG:$AG))</f>
        <v>0.0</v>
      </c>
      <c r="AK95" s="65">
        <f>IF($A95=0,0,SUMIF('Week 2 Roster'!$AZ:$AZ,$B95,'Week 2 Roster'!$AI:$AI))</f>
        <v>0.0</v>
      </c>
      <c r="AL95" s="65">
        <f>IF($A95=0,0,SUMIF('Week 2 Roster'!$AZ:$AZ,$B95,'Week 2 Roster'!$AK:$AK))</f>
        <v>0.0</v>
      </c>
      <c r="AM95" s="65">
        <f>IF($A95=0,0,SUMIF('Week 2 Roster'!$AZ:$AZ,$B95,'Week 2 Roster'!$AM:$AM))</f>
        <v>0.0</v>
      </c>
      <c r="AN95" s="65">
        <f>IF($A95=0,0,SUMIF('Week 2 Roster'!$AZ:$AZ,$B95,'Week 2 Roster'!$AO:$AO))</f>
        <v>0.0</v>
      </c>
      <c r="AO95" s="66">
        <f>IF($A95=0,0,SUMIF('Week 2 Roster'!$AZ:$AZ,$B95,'Week 2 Roster'!$AP:$AP))</f>
        <v>0.0</v>
      </c>
      <c r="AP95" s="65">
        <f>IF($A95=0,0,SUMIF('Week 2 Roster'!$AZ:$AZ,$B95,'Week 2 Roster'!$AQ:$AQ))</f>
        <v>0.0</v>
      </c>
      <c r="AQ95" s="65">
        <f>IF($A95=0,0,SUMIF('Week 2 Roster'!$AZ:$AZ,$B95,'Week 2 Roster'!$AR:$AR))</f>
        <v>0.0</v>
      </c>
      <c r="AR95" s="65">
        <f>IF($A95=0,0,SUMIF('Week 2 Roster'!$AZ:$AZ,$B95,'Week 2 Roster'!$AS:$AS))</f>
        <v>0.0</v>
      </c>
      <c r="AS95" s="65">
        <f t="shared" si="36"/>
        <v>0.0</v>
      </c>
      <c r="AT95" s="65"/>
      <c r="AU95" s="67" t="str">
        <f>'Week 1 Roster'!A95</f>
        <v/>
      </c>
      <c r="AV95" s="67" t="str">
        <f>'Week 2 Roster'!A95</f>
        <v/>
      </c>
    </row>
    <row r="96" spans="8:8">
      <c r="A96" s="60">
        <v>0.0</v>
      </c>
      <c r="B96" s="61" t="s">
        <v>1022</v>
      </c>
      <c r="C96" s="61" t="str">
        <f>IF($A96=0,"",VLOOKUP($B96,Employees!$A:$G,2,FALSE))</f>
        <v/>
      </c>
      <c r="D96" s="61" t="str">
        <f>IF($A96=0,"",VLOOKUP($B96,Employees!$A:$G,3,FALSE))</f>
        <v/>
      </c>
      <c r="E96" s="62" t="str">
        <f>IF($A96=0,"",VLOOKUP($B96,Employees!$A:$G,5,FALSE))</f>
        <v/>
      </c>
      <c r="F96" s="63" t="str">
        <f>IF($E96="","",ROUNDDOWN(YEARFRAC($E96,'Week 1 Roster'!$D$1-1,1),0))</f>
        <v/>
      </c>
      <c r="G96" s="63" t="str">
        <f>IF($E96="","",ROUNDDOWN(YEARFRAC($E96,'Week 1 Roster'!$D$1+14,1),0))</f>
        <v/>
      </c>
      <c r="H96" s="63" t="str">
        <f t="shared" si="23"/>
        <v/>
      </c>
      <c r="I96" s="63" t="str">
        <f>IF($A96=0,"",VLOOKUP($B96,Employees!$A:$G,6,FALSE))</f>
        <v/>
      </c>
      <c r="J96" s="63" t="str">
        <f>IF($A96=0,"",VLOOKUP($B96,Employees!$A:$G,7,FALSE))</f>
        <v/>
      </c>
      <c r="K96" s="64">
        <f t="shared" si="24"/>
        <v>0.0</v>
      </c>
      <c r="L96" s="64">
        <f t="shared" si="25"/>
        <v>0.0</v>
      </c>
      <c r="M96" s="64">
        <f t="shared" si="26"/>
        <v>0.0</v>
      </c>
      <c r="N96" s="64">
        <f t="shared" si="27"/>
        <v>0.0</v>
      </c>
      <c r="O96" s="64">
        <f t="shared" si="28"/>
        <v>0.0</v>
      </c>
      <c r="P96" s="64">
        <f t="shared" si="29"/>
        <v>0.0</v>
      </c>
      <c r="Q96" s="61">
        <f t="shared" si="30"/>
        <v>0.0</v>
      </c>
      <c r="R96" s="64">
        <f t="shared" si="31"/>
        <v>0.0</v>
      </c>
      <c r="S96" s="64">
        <f t="shared" si="32"/>
        <v>0.0</v>
      </c>
      <c r="T96" s="64">
        <f t="shared" si="33"/>
        <v>0.0</v>
      </c>
      <c r="U96" s="64">
        <f t="shared" si="34"/>
        <v>0.0</v>
      </c>
      <c r="W96" s="65">
        <f>IF($A96=0,0,SUMIF('Week 1 Roster'!$AZ:$AZ,$B96,'Week 1 Roster'!$AE:$AE))</f>
        <v>0.0</v>
      </c>
      <c r="X96" s="65">
        <f>IF($A96=0,0,SUMIF('Week 1 Roster'!$AZ:$AZ,$B96,'Week 1 Roster'!$AG:$AG))</f>
        <v>0.0</v>
      </c>
      <c r="Y96" s="65">
        <f>IF($A96=0,0,SUMIF('Week 1 Roster'!$AZ:$AZ,$B96,'Week 1 Roster'!$AI:$AI))</f>
        <v>0.0</v>
      </c>
      <c r="Z96" s="65">
        <f>IF($A96=0,0,SUMIF('Week 1 Roster'!$AZ:$AZ,$B96,'Week 1 Roster'!$AK:$AK))</f>
        <v>0.0</v>
      </c>
      <c r="AA96" s="65">
        <f>IF($A96=0,0,SUMIF('Week 1 Roster'!$AZ:$AZ,$B96,'Week 1 Roster'!$AM:$AM))</f>
        <v>0.0</v>
      </c>
      <c r="AB96" s="65">
        <f>IF($A96=0,0,SUMIF('Week 1 Roster'!$AZ:$AZ,$B96,'Week 1 Roster'!$AO:$AO))</f>
        <v>0.0</v>
      </c>
      <c r="AC96" s="66">
        <f>IF($A96=0,0,SUMIF('Week 1 Roster'!$AZ:$AZ,$B96,'Week 1 Roster'!$AP:$AP))</f>
        <v>0.0</v>
      </c>
      <c r="AD96" s="65">
        <f>IF($A96=0,0,SUMIF('Week 1 Roster'!$AZ:$AZ,$B96,'Week 1 Roster'!$AQ:$AQ))</f>
        <v>0.0</v>
      </c>
      <c r="AE96" s="65">
        <f>IF($A96=0,0,SUMIF('Week 1 Roster'!$AZ:$AZ,$B96,'Week 1 Roster'!$AR:$AR))</f>
        <v>0.0</v>
      </c>
      <c r="AF96" s="65">
        <f>IF($A96=0,0,SUMIF('Week 1 Roster'!$AZ:$AZ,$B96,'Week 1 Roster'!$AS:$AS))</f>
        <v>0.0</v>
      </c>
      <c r="AG96" s="65">
        <f t="shared" si="35"/>
        <v>0.0</v>
      </c>
      <c r="AI96" s="65">
        <f>IF($A96=0,0,SUMIF('Week 2 Roster'!$AZ:$AZ,$B96,'Week 2 Roster'!$AE:$AE))</f>
        <v>0.0</v>
      </c>
      <c r="AJ96" s="65">
        <f>IF($A96=0,0,SUMIF('Week 2 Roster'!$AZ:$AZ,$B96,'Week 2 Roster'!$AG:$AG))</f>
        <v>0.0</v>
      </c>
      <c r="AK96" s="65">
        <f>IF($A96=0,0,SUMIF('Week 2 Roster'!$AZ:$AZ,$B96,'Week 2 Roster'!$AI:$AI))</f>
        <v>0.0</v>
      </c>
      <c r="AL96" s="65">
        <f>IF($A96=0,0,SUMIF('Week 2 Roster'!$AZ:$AZ,$B96,'Week 2 Roster'!$AK:$AK))</f>
        <v>0.0</v>
      </c>
      <c r="AM96" s="65">
        <f>IF($A96=0,0,SUMIF('Week 2 Roster'!$AZ:$AZ,$B96,'Week 2 Roster'!$AM:$AM))</f>
        <v>0.0</v>
      </c>
      <c r="AN96" s="65">
        <f>IF($A96=0,0,SUMIF('Week 2 Roster'!$AZ:$AZ,$B96,'Week 2 Roster'!$AO:$AO))</f>
        <v>0.0</v>
      </c>
      <c r="AO96" s="66">
        <f>IF($A96=0,0,SUMIF('Week 2 Roster'!$AZ:$AZ,$B96,'Week 2 Roster'!$AP:$AP))</f>
        <v>0.0</v>
      </c>
      <c r="AP96" s="65">
        <f>IF($A96=0,0,SUMIF('Week 2 Roster'!$AZ:$AZ,$B96,'Week 2 Roster'!$AQ:$AQ))</f>
        <v>0.0</v>
      </c>
      <c r="AQ96" s="65">
        <f>IF($A96=0,0,SUMIF('Week 2 Roster'!$AZ:$AZ,$B96,'Week 2 Roster'!$AR:$AR))</f>
        <v>0.0</v>
      </c>
      <c r="AR96" s="65">
        <f>IF($A96=0,0,SUMIF('Week 2 Roster'!$AZ:$AZ,$B96,'Week 2 Roster'!$AS:$AS))</f>
        <v>0.0</v>
      </c>
      <c r="AS96" s="65">
        <f t="shared" si="36"/>
        <v>0.0</v>
      </c>
      <c r="AT96" s="65"/>
      <c r="AU96" s="67" t="str">
        <f>'Week 1 Roster'!A96</f>
        <v/>
      </c>
      <c r="AV96" s="67" t="str">
        <f>'Week 2 Roster'!A96</f>
        <v/>
      </c>
    </row>
    <row r="97" spans="8:8">
      <c r="A97" s="60">
        <v>0.0</v>
      </c>
      <c r="B97" s="61" t="s">
        <v>1022</v>
      </c>
      <c r="C97" s="61" t="str">
        <f>IF($A97=0,"",VLOOKUP($B97,Employees!$A:$G,2,FALSE))</f>
        <v/>
      </c>
      <c r="D97" s="61" t="str">
        <f>IF($A97=0,"",VLOOKUP($B97,Employees!$A:$G,3,FALSE))</f>
        <v/>
      </c>
      <c r="E97" s="62" t="str">
        <f>IF($A97=0,"",VLOOKUP($B97,Employees!$A:$G,5,FALSE))</f>
        <v/>
      </c>
      <c r="F97" s="63" t="str">
        <f>IF($E97="","",ROUNDDOWN(YEARFRAC($E97,'Week 1 Roster'!$D$1-1,1),0))</f>
        <v/>
      </c>
      <c r="G97" s="63" t="str">
        <f>IF($E97="","",ROUNDDOWN(YEARFRAC($E97,'Week 1 Roster'!$D$1+14,1),0))</f>
        <v/>
      </c>
      <c r="H97" s="63" t="str">
        <f t="shared" si="23"/>
        <v/>
      </c>
      <c r="I97" s="63" t="str">
        <f>IF($A97=0,"",VLOOKUP($B97,Employees!$A:$G,6,FALSE))</f>
        <v/>
      </c>
      <c r="J97" s="63" t="str">
        <f>IF($A97=0,"",VLOOKUP($B97,Employees!$A:$G,7,FALSE))</f>
        <v/>
      </c>
      <c r="K97" s="64">
        <f t="shared" si="24"/>
        <v>0.0</v>
      </c>
      <c r="L97" s="64">
        <f t="shared" si="25"/>
        <v>0.0</v>
      </c>
      <c r="M97" s="64">
        <f t="shared" si="26"/>
        <v>0.0</v>
      </c>
      <c r="N97" s="64">
        <f t="shared" si="27"/>
        <v>0.0</v>
      </c>
      <c r="O97" s="64">
        <f t="shared" si="28"/>
        <v>0.0</v>
      </c>
      <c r="P97" s="64">
        <f t="shared" si="29"/>
        <v>0.0</v>
      </c>
      <c r="Q97" s="61">
        <f t="shared" si="30"/>
        <v>0.0</v>
      </c>
      <c r="R97" s="64">
        <f t="shared" si="31"/>
        <v>0.0</v>
      </c>
      <c r="S97" s="64">
        <f t="shared" si="32"/>
        <v>0.0</v>
      </c>
      <c r="T97" s="64">
        <f t="shared" si="33"/>
        <v>0.0</v>
      </c>
      <c r="U97" s="64">
        <f t="shared" si="34"/>
        <v>0.0</v>
      </c>
      <c r="W97" s="65">
        <f>IF($A97=0,0,SUMIF('Week 1 Roster'!$AZ:$AZ,$B97,'Week 1 Roster'!$AE:$AE))</f>
        <v>0.0</v>
      </c>
      <c r="X97" s="65">
        <f>IF($A97=0,0,SUMIF('Week 1 Roster'!$AZ:$AZ,$B97,'Week 1 Roster'!$AG:$AG))</f>
        <v>0.0</v>
      </c>
      <c r="Y97" s="65">
        <f>IF($A97=0,0,SUMIF('Week 1 Roster'!$AZ:$AZ,$B97,'Week 1 Roster'!$AI:$AI))</f>
        <v>0.0</v>
      </c>
      <c r="Z97" s="65">
        <f>IF($A97=0,0,SUMIF('Week 1 Roster'!$AZ:$AZ,$B97,'Week 1 Roster'!$AK:$AK))</f>
        <v>0.0</v>
      </c>
      <c r="AA97" s="65">
        <f>IF($A97=0,0,SUMIF('Week 1 Roster'!$AZ:$AZ,$B97,'Week 1 Roster'!$AM:$AM))</f>
        <v>0.0</v>
      </c>
      <c r="AB97" s="65">
        <f>IF($A97=0,0,SUMIF('Week 1 Roster'!$AZ:$AZ,$B97,'Week 1 Roster'!$AO:$AO))</f>
        <v>0.0</v>
      </c>
      <c r="AC97" s="66">
        <f>IF($A97=0,0,SUMIF('Week 1 Roster'!$AZ:$AZ,$B97,'Week 1 Roster'!$AP:$AP))</f>
        <v>0.0</v>
      </c>
      <c r="AD97" s="65">
        <f>IF($A97=0,0,SUMIF('Week 1 Roster'!$AZ:$AZ,$B97,'Week 1 Roster'!$AQ:$AQ))</f>
        <v>0.0</v>
      </c>
      <c r="AE97" s="65">
        <f>IF($A97=0,0,SUMIF('Week 1 Roster'!$AZ:$AZ,$B97,'Week 1 Roster'!$AR:$AR))</f>
        <v>0.0</v>
      </c>
      <c r="AF97" s="65">
        <f>IF($A97=0,0,SUMIF('Week 1 Roster'!$AZ:$AZ,$B97,'Week 1 Roster'!$AS:$AS))</f>
        <v>0.0</v>
      </c>
      <c r="AG97" s="65">
        <f t="shared" si="35"/>
        <v>0.0</v>
      </c>
      <c r="AI97" s="65">
        <f>IF($A97=0,0,SUMIF('Week 2 Roster'!$AZ:$AZ,$B97,'Week 2 Roster'!$AE:$AE))</f>
        <v>0.0</v>
      </c>
      <c r="AJ97" s="65">
        <f>IF($A97=0,0,SUMIF('Week 2 Roster'!$AZ:$AZ,$B97,'Week 2 Roster'!$AG:$AG))</f>
        <v>0.0</v>
      </c>
      <c r="AK97" s="65">
        <f>IF($A97=0,0,SUMIF('Week 2 Roster'!$AZ:$AZ,$B97,'Week 2 Roster'!$AI:$AI))</f>
        <v>0.0</v>
      </c>
      <c r="AL97" s="65">
        <f>IF($A97=0,0,SUMIF('Week 2 Roster'!$AZ:$AZ,$B97,'Week 2 Roster'!$AK:$AK))</f>
        <v>0.0</v>
      </c>
      <c r="AM97" s="65">
        <f>IF($A97=0,0,SUMIF('Week 2 Roster'!$AZ:$AZ,$B97,'Week 2 Roster'!$AM:$AM))</f>
        <v>0.0</v>
      </c>
      <c r="AN97" s="65">
        <f>IF($A97=0,0,SUMIF('Week 2 Roster'!$AZ:$AZ,$B97,'Week 2 Roster'!$AO:$AO))</f>
        <v>0.0</v>
      </c>
      <c r="AO97" s="66">
        <f>IF($A97=0,0,SUMIF('Week 2 Roster'!$AZ:$AZ,$B97,'Week 2 Roster'!$AP:$AP))</f>
        <v>0.0</v>
      </c>
      <c r="AP97" s="65">
        <f>IF($A97=0,0,SUMIF('Week 2 Roster'!$AZ:$AZ,$B97,'Week 2 Roster'!$AQ:$AQ))</f>
        <v>0.0</v>
      </c>
      <c r="AQ97" s="65">
        <f>IF($A97=0,0,SUMIF('Week 2 Roster'!$AZ:$AZ,$B97,'Week 2 Roster'!$AR:$AR))</f>
        <v>0.0</v>
      </c>
      <c r="AR97" s="65">
        <f>IF($A97=0,0,SUMIF('Week 2 Roster'!$AZ:$AZ,$B97,'Week 2 Roster'!$AS:$AS))</f>
        <v>0.0</v>
      </c>
      <c r="AS97" s="65">
        <f t="shared" si="36"/>
        <v>0.0</v>
      </c>
      <c r="AT97" s="65"/>
      <c r="AU97" s="67" t="str">
        <f>'Week 1 Roster'!A97</f>
        <v/>
      </c>
      <c r="AV97" s="67" t="str">
        <f>'Week 2 Roster'!A97</f>
        <v/>
      </c>
    </row>
    <row r="98" spans="8:8">
      <c r="A98" s="60">
        <v>0.0</v>
      </c>
      <c r="B98" s="61" t="s">
        <v>1022</v>
      </c>
      <c r="C98" s="61" t="str">
        <f>IF($A98=0,"",VLOOKUP($B98,Employees!$A:$G,2,FALSE))</f>
        <v/>
      </c>
      <c r="D98" s="61" t="str">
        <f>IF($A98=0,"",VLOOKUP($B98,Employees!$A:$G,3,FALSE))</f>
        <v/>
      </c>
      <c r="E98" s="62" t="str">
        <f>IF($A98=0,"",VLOOKUP($B98,Employees!$A:$G,5,FALSE))</f>
        <v/>
      </c>
      <c r="F98" s="63" t="str">
        <f>IF($E98="","",ROUNDDOWN(YEARFRAC($E98,'Week 1 Roster'!$D$1-1,1),0))</f>
        <v/>
      </c>
      <c r="G98" s="63" t="str">
        <f>IF($E98="","",ROUNDDOWN(YEARFRAC($E98,'Week 1 Roster'!$D$1+14,1),0))</f>
        <v/>
      </c>
      <c r="H98" s="63" t="str">
        <f t="shared" si="23"/>
        <v/>
      </c>
      <c r="I98" s="63" t="str">
        <f>IF($A98=0,"",VLOOKUP($B98,Employees!$A:$G,6,FALSE))</f>
        <v/>
      </c>
      <c r="J98" s="63" t="str">
        <f>IF($A98=0,"",VLOOKUP($B98,Employees!$A:$G,7,FALSE))</f>
        <v/>
      </c>
      <c r="K98" s="64">
        <f t="shared" si="24"/>
        <v>0.0</v>
      </c>
      <c r="L98" s="64">
        <f t="shared" si="25"/>
        <v>0.0</v>
      </c>
      <c r="M98" s="64">
        <f t="shared" si="26"/>
        <v>0.0</v>
      </c>
      <c r="N98" s="64">
        <f t="shared" si="27"/>
        <v>0.0</v>
      </c>
      <c r="O98" s="64">
        <f t="shared" si="28"/>
        <v>0.0</v>
      </c>
      <c r="P98" s="64">
        <f t="shared" si="29"/>
        <v>0.0</v>
      </c>
      <c r="Q98" s="61">
        <f t="shared" si="30"/>
        <v>0.0</v>
      </c>
      <c r="R98" s="64">
        <f t="shared" si="31"/>
        <v>0.0</v>
      </c>
      <c r="S98" s="64">
        <f t="shared" si="32"/>
        <v>0.0</v>
      </c>
      <c r="T98" s="64">
        <f t="shared" si="33"/>
        <v>0.0</v>
      </c>
      <c r="U98" s="64">
        <f t="shared" si="34"/>
        <v>0.0</v>
      </c>
      <c r="W98" s="65">
        <f>IF($A98=0,0,SUMIF('Week 1 Roster'!$AZ:$AZ,$B98,'Week 1 Roster'!$AE:$AE))</f>
        <v>0.0</v>
      </c>
      <c r="X98" s="65">
        <f>IF($A98=0,0,SUMIF('Week 1 Roster'!$AZ:$AZ,$B98,'Week 1 Roster'!$AG:$AG))</f>
        <v>0.0</v>
      </c>
      <c r="Y98" s="65">
        <f>IF($A98=0,0,SUMIF('Week 1 Roster'!$AZ:$AZ,$B98,'Week 1 Roster'!$AI:$AI))</f>
        <v>0.0</v>
      </c>
      <c r="Z98" s="65">
        <f>IF($A98=0,0,SUMIF('Week 1 Roster'!$AZ:$AZ,$B98,'Week 1 Roster'!$AK:$AK))</f>
        <v>0.0</v>
      </c>
      <c r="AA98" s="65">
        <f>IF($A98=0,0,SUMIF('Week 1 Roster'!$AZ:$AZ,$B98,'Week 1 Roster'!$AM:$AM))</f>
        <v>0.0</v>
      </c>
      <c r="AB98" s="65">
        <f>IF($A98=0,0,SUMIF('Week 1 Roster'!$AZ:$AZ,$B98,'Week 1 Roster'!$AO:$AO))</f>
        <v>0.0</v>
      </c>
      <c r="AC98" s="66">
        <f>IF($A98=0,0,SUMIF('Week 1 Roster'!$AZ:$AZ,$B98,'Week 1 Roster'!$AP:$AP))</f>
        <v>0.0</v>
      </c>
      <c r="AD98" s="65">
        <f>IF($A98=0,0,SUMIF('Week 1 Roster'!$AZ:$AZ,$B98,'Week 1 Roster'!$AQ:$AQ))</f>
        <v>0.0</v>
      </c>
      <c r="AE98" s="65">
        <f>IF($A98=0,0,SUMIF('Week 1 Roster'!$AZ:$AZ,$B98,'Week 1 Roster'!$AR:$AR))</f>
        <v>0.0</v>
      </c>
      <c r="AF98" s="65">
        <f>IF($A98=0,0,SUMIF('Week 1 Roster'!$AZ:$AZ,$B98,'Week 1 Roster'!$AS:$AS))</f>
        <v>0.0</v>
      </c>
      <c r="AG98" s="65">
        <f t="shared" si="35"/>
        <v>0.0</v>
      </c>
      <c r="AI98" s="65">
        <f>IF($A98=0,0,SUMIF('Week 2 Roster'!$AZ:$AZ,$B98,'Week 2 Roster'!$AE:$AE))</f>
        <v>0.0</v>
      </c>
      <c r="AJ98" s="65">
        <f>IF($A98=0,0,SUMIF('Week 2 Roster'!$AZ:$AZ,$B98,'Week 2 Roster'!$AG:$AG))</f>
        <v>0.0</v>
      </c>
      <c r="AK98" s="65">
        <f>IF($A98=0,0,SUMIF('Week 2 Roster'!$AZ:$AZ,$B98,'Week 2 Roster'!$AI:$AI))</f>
        <v>0.0</v>
      </c>
      <c r="AL98" s="65">
        <f>IF($A98=0,0,SUMIF('Week 2 Roster'!$AZ:$AZ,$B98,'Week 2 Roster'!$AK:$AK))</f>
        <v>0.0</v>
      </c>
      <c r="AM98" s="65">
        <f>IF($A98=0,0,SUMIF('Week 2 Roster'!$AZ:$AZ,$B98,'Week 2 Roster'!$AM:$AM))</f>
        <v>0.0</v>
      </c>
      <c r="AN98" s="65">
        <f>IF($A98=0,0,SUMIF('Week 2 Roster'!$AZ:$AZ,$B98,'Week 2 Roster'!$AO:$AO))</f>
        <v>0.0</v>
      </c>
      <c r="AO98" s="66">
        <f>IF($A98=0,0,SUMIF('Week 2 Roster'!$AZ:$AZ,$B98,'Week 2 Roster'!$AP:$AP))</f>
        <v>0.0</v>
      </c>
      <c r="AP98" s="65">
        <f>IF($A98=0,0,SUMIF('Week 2 Roster'!$AZ:$AZ,$B98,'Week 2 Roster'!$AQ:$AQ))</f>
        <v>0.0</v>
      </c>
      <c r="AQ98" s="65">
        <f>IF($A98=0,0,SUMIF('Week 2 Roster'!$AZ:$AZ,$B98,'Week 2 Roster'!$AR:$AR))</f>
        <v>0.0</v>
      </c>
      <c r="AR98" s="65">
        <f>IF($A98=0,0,SUMIF('Week 2 Roster'!$AZ:$AZ,$B98,'Week 2 Roster'!$AS:$AS))</f>
        <v>0.0</v>
      </c>
      <c r="AS98" s="65">
        <f t="shared" si="36"/>
        <v>0.0</v>
      </c>
      <c r="AT98" s="65"/>
      <c r="AU98" s="67" t="str">
        <f>'Week 1 Roster'!A98</f>
        <v/>
      </c>
      <c r="AV98" s="67" t="str">
        <f>'Week 2 Roster'!A98</f>
        <v/>
      </c>
    </row>
    <row r="99" spans="8:8">
      <c r="A99" s="60">
        <v>0.0</v>
      </c>
      <c r="B99" s="61" t="s">
        <v>1022</v>
      </c>
      <c r="C99" s="61" t="str">
        <f>IF($A99=0,"",VLOOKUP($B99,Employees!$A:$G,2,FALSE))</f>
        <v/>
      </c>
      <c r="D99" s="61" t="str">
        <f>IF($A99=0,"",VLOOKUP($B99,Employees!$A:$G,3,FALSE))</f>
        <v/>
      </c>
      <c r="E99" s="62" t="str">
        <f>IF($A99=0,"",VLOOKUP($B99,Employees!$A:$G,5,FALSE))</f>
        <v/>
      </c>
      <c r="F99" s="63" t="str">
        <f>IF($E99="","",ROUNDDOWN(YEARFRAC($E99,'Week 1 Roster'!$D$1-1,1),0))</f>
        <v/>
      </c>
      <c r="G99" s="63" t="str">
        <f>IF($E99="","",ROUNDDOWN(YEARFRAC($E99,'Week 1 Roster'!$D$1+14,1),0))</f>
        <v/>
      </c>
      <c r="H99" s="63" t="str">
        <f t="shared" si="23"/>
        <v/>
      </c>
      <c r="I99" s="63" t="str">
        <f>IF($A99=0,"",VLOOKUP($B99,Employees!$A:$G,6,FALSE))</f>
        <v/>
      </c>
      <c r="J99" s="63" t="str">
        <f>IF($A99=0,"",VLOOKUP($B99,Employees!$A:$G,7,FALSE))</f>
        <v/>
      </c>
      <c r="K99" s="64">
        <f t="shared" si="24"/>
        <v>0.0</v>
      </c>
      <c r="L99" s="64">
        <f t="shared" si="25"/>
        <v>0.0</v>
      </c>
      <c r="M99" s="64">
        <f t="shared" si="26"/>
        <v>0.0</v>
      </c>
      <c r="N99" s="64">
        <f t="shared" si="27"/>
        <v>0.0</v>
      </c>
      <c r="O99" s="64">
        <f t="shared" si="28"/>
        <v>0.0</v>
      </c>
      <c r="P99" s="64">
        <f t="shared" si="29"/>
        <v>0.0</v>
      </c>
      <c r="Q99" s="61">
        <f t="shared" si="30"/>
        <v>0.0</v>
      </c>
      <c r="R99" s="64">
        <f t="shared" si="31"/>
        <v>0.0</v>
      </c>
      <c r="S99" s="64">
        <f t="shared" si="32"/>
        <v>0.0</v>
      </c>
      <c r="T99" s="64">
        <f t="shared" si="33"/>
        <v>0.0</v>
      </c>
      <c r="U99" s="64">
        <f t="shared" si="34"/>
        <v>0.0</v>
      </c>
      <c r="W99" s="65">
        <f>IF($A99=0,0,SUMIF('Week 1 Roster'!$AZ:$AZ,$B99,'Week 1 Roster'!$AE:$AE))</f>
        <v>0.0</v>
      </c>
      <c r="X99" s="65">
        <f>IF($A99=0,0,SUMIF('Week 1 Roster'!$AZ:$AZ,$B99,'Week 1 Roster'!$AG:$AG))</f>
        <v>0.0</v>
      </c>
      <c r="Y99" s="65">
        <f>IF($A99=0,0,SUMIF('Week 1 Roster'!$AZ:$AZ,$B99,'Week 1 Roster'!$AI:$AI))</f>
        <v>0.0</v>
      </c>
      <c r="Z99" s="65">
        <f>IF($A99=0,0,SUMIF('Week 1 Roster'!$AZ:$AZ,$B99,'Week 1 Roster'!$AK:$AK))</f>
        <v>0.0</v>
      </c>
      <c r="AA99" s="65">
        <f>IF($A99=0,0,SUMIF('Week 1 Roster'!$AZ:$AZ,$B99,'Week 1 Roster'!$AM:$AM))</f>
        <v>0.0</v>
      </c>
      <c r="AB99" s="65">
        <f>IF($A99=0,0,SUMIF('Week 1 Roster'!$AZ:$AZ,$B99,'Week 1 Roster'!$AO:$AO))</f>
        <v>0.0</v>
      </c>
      <c r="AC99" s="66">
        <f>IF($A99=0,0,SUMIF('Week 1 Roster'!$AZ:$AZ,$B99,'Week 1 Roster'!$AP:$AP))</f>
        <v>0.0</v>
      </c>
      <c r="AD99" s="65">
        <f>IF($A99=0,0,SUMIF('Week 1 Roster'!$AZ:$AZ,$B99,'Week 1 Roster'!$AQ:$AQ))</f>
        <v>0.0</v>
      </c>
      <c r="AE99" s="65">
        <f>IF($A99=0,0,SUMIF('Week 1 Roster'!$AZ:$AZ,$B99,'Week 1 Roster'!$AR:$AR))</f>
        <v>0.0</v>
      </c>
      <c r="AF99" s="65">
        <f>IF($A99=0,0,SUMIF('Week 1 Roster'!$AZ:$AZ,$B99,'Week 1 Roster'!$AS:$AS))</f>
        <v>0.0</v>
      </c>
      <c r="AG99" s="65">
        <f t="shared" si="35"/>
        <v>0.0</v>
      </c>
      <c r="AI99" s="65">
        <f>IF($A99=0,0,SUMIF('Week 2 Roster'!$AZ:$AZ,$B99,'Week 2 Roster'!$AE:$AE))</f>
        <v>0.0</v>
      </c>
      <c r="AJ99" s="65">
        <f>IF($A99=0,0,SUMIF('Week 2 Roster'!$AZ:$AZ,$B99,'Week 2 Roster'!$AG:$AG))</f>
        <v>0.0</v>
      </c>
      <c r="AK99" s="65">
        <f>IF($A99=0,0,SUMIF('Week 2 Roster'!$AZ:$AZ,$B99,'Week 2 Roster'!$AI:$AI))</f>
        <v>0.0</v>
      </c>
      <c r="AL99" s="65">
        <f>IF($A99=0,0,SUMIF('Week 2 Roster'!$AZ:$AZ,$B99,'Week 2 Roster'!$AK:$AK))</f>
        <v>0.0</v>
      </c>
      <c r="AM99" s="65">
        <f>IF($A99=0,0,SUMIF('Week 2 Roster'!$AZ:$AZ,$B99,'Week 2 Roster'!$AM:$AM))</f>
        <v>0.0</v>
      </c>
      <c r="AN99" s="65">
        <f>IF($A99=0,0,SUMIF('Week 2 Roster'!$AZ:$AZ,$B99,'Week 2 Roster'!$AO:$AO))</f>
        <v>0.0</v>
      </c>
      <c r="AO99" s="66">
        <f>IF($A99=0,0,SUMIF('Week 2 Roster'!$AZ:$AZ,$B99,'Week 2 Roster'!$AP:$AP))</f>
        <v>0.0</v>
      </c>
      <c r="AP99" s="65">
        <f>IF($A99=0,0,SUMIF('Week 2 Roster'!$AZ:$AZ,$B99,'Week 2 Roster'!$AQ:$AQ))</f>
        <v>0.0</v>
      </c>
      <c r="AQ99" s="65">
        <f>IF($A99=0,0,SUMIF('Week 2 Roster'!$AZ:$AZ,$B99,'Week 2 Roster'!$AR:$AR))</f>
        <v>0.0</v>
      </c>
      <c r="AR99" s="65">
        <f>IF($A99=0,0,SUMIF('Week 2 Roster'!$AZ:$AZ,$B99,'Week 2 Roster'!$AS:$AS))</f>
        <v>0.0</v>
      </c>
      <c r="AS99" s="65">
        <f t="shared" si="36"/>
        <v>0.0</v>
      </c>
      <c r="AT99" s="65"/>
      <c r="AU99" s="67" t="str">
        <f>'Week 1 Roster'!A99</f>
        <v/>
      </c>
      <c r="AV99" s="67" t="str">
        <f>'Week 2 Roster'!A99</f>
        <v/>
      </c>
    </row>
    <row r="100" spans="8:8">
      <c r="A100" s="60">
        <v>0.0</v>
      </c>
      <c r="B100" s="61" t="s">
        <v>1022</v>
      </c>
      <c r="C100" s="61" t="str">
        <f>IF($A100=0,"",VLOOKUP($B100,Employees!$A:$G,2,FALSE))</f>
        <v/>
      </c>
      <c r="D100" s="61" t="str">
        <f>IF($A100=0,"",VLOOKUP($B100,Employees!$A:$G,3,FALSE))</f>
        <v/>
      </c>
      <c r="E100" s="62" t="str">
        <f>IF($A100=0,"",VLOOKUP($B100,Employees!$A:$G,5,FALSE))</f>
        <v/>
      </c>
      <c r="F100" s="63" t="str">
        <f>IF($E100="","",ROUNDDOWN(YEARFRAC($E100,'Week 1 Roster'!$D$1-1,1),0))</f>
        <v/>
      </c>
      <c r="G100" s="63" t="str">
        <f>IF($E100="","",ROUNDDOWN(YEARFRAC($E100,'Week 1 Roster'!$D$1+14,1),0))</f>
        <v/>
      </c>
      <c r="H100" s="63" t="str">
        <f t="shared" si="23"/>
        <v/>
      </c>
      <c r="I100" s="63" t="str">
        <f>IF($A100=0,"",VLOOKUP($B100,Employees!$A:$G,6,FALSE))</f>
        <v/>
      </c>
      <c r="J100" s="63" t="str">
        <f>IF($A100=0,"",VLOOKUP($B100,Employees!$A:$G,7,FALSE))</f>
        <v/>
      </c>
      <c r="K100" s="64">
        <f t="shared" si="24"/>
        <v>0.0</v>
      </c>
      <c r="L100" s="64">
        <f t="shared" si="25"/>
        <v>0.0</v>
      </c>
      <c r="M100" s="64">
        <f t="shared" si="26"/>
        <v>0.0</v>
      </c>
      <c r="N100" s="64">
        <f t="shared" si="27"/>
        <v>0.0</v>
      </c>
      <c r="O100" s="64">
        <f t="shared" si="28"/>
        <v>0.0</v>
      </c>
      <c r="P100" s="64">
        <f t="shared" si="29"/>
        <v>0.0</v>
      </c>
      <c r="Q100" s="61">
        <f t="shared" si="30"/>
        <v>0.0</v>
      </c>
      <c r="R100" s="64">
        <f t="shared" si="31"/>
        <v>0.0</v>
      </c>
      <c r="S100" s="64">
        <f t="shared" si="32"/>
        <v>0.0</v>
      </c>
      <c r="T100" s="64">
        <f t="shared" si="33"/>
        <v>0.0</v>
      </c>
      <c r="U100" s="64">
        <f t="shared" si="34"/>
        <v>0.0</v>
      </c>
      <c r="W100" s="65">
        <f>IF($A100=0,0,SUMIF('Week 1 Roster'!$AZ:$AZ,$B100,'Week 1 Roster'!$AE:$AE))</f>
        <v>0.0</v>
      </c>
      <c r="X100" s="65">
        <f>IF($A100=0,0,SUMIF('Week 1 Roster'!$AZ:$AZ,$B100,'Week 1 Roster'!$AG:$AG))</f>
        <v>0.0</v>
      </c>
      <c r="Y100" s="65">
        <f>IF($A100=0,0,SUMIF('Week 1 Roster'!$AZ:$AZ,$B100,'Week 1 Roster'!$AI:$AI))</f>
        <v>0.0</v>
      </c>
      <c r="Z100" s="65">
        <f>IF($A100=0,0,SUMIF('Week 1 Roster'!$AZ:$AZ,$B100,'Week 1 Roster'!$AK:$AK))</f>
        <v>0.0</v>
      </c>
      <c r="AA100" s="65">
        <f>IF($A100=0,0,SUMIF('Week 1 Roster'!$AZ:$AZ,$B100,'Week 1 Roster'!$AM:$AM))</f>
        <v>0.0</v>
      </c>
      <c r="AB100" s="65">
        <f>IF($A100=0,0,SUMIF('Week 1 Roster'!$AZ:$AZ,$B100,'Week 1 Roster'!$AO:$AO))</f>
        <v>0.0</v>
      </c>
      <c r="AC100" s="66">
        <f>IF($A100=0,0,SUMIF('Week 1 Roster'!$AZ:$AZ,$B100,'Week 1 Roster'!$AP:$AP))</f>
        <v>0.0</v>
      </c>
      <c r="AD100" s="65">
        <f>IF($A100=0,0,SUMIF('Week 1 Roster'!$AZ:$AZ,$B100,'Week 1 Roster'!$AQ:$AQ))</f>
        <v>0.0</v>
      </c>
      <c r="AE100" s="65">
        <f>IF($A100=0,0,SUMIF('Week 1 Roster'!$AZ:$AZ,$B100,'Week 1 Roster'!$AR:$AR))</f>
        <v>0.0</v>
      </c>
      <c r="AF100" s="65">
        <f>IF($A100=0,0,SUMIF('Week 1 Roster'!$AZ:$AZ,$B100,'Week 1 Roster'!$AS:$AS))</f>
        <v>0.0</v>
      </c>
      <c r="AG100" s="65">
        <f t="shared" si="35"/>
        <v>0.0</v>
      </c>
      <c r="AI100" s="65">
        <f>IF($A100=0,0,SUMIF('Week 2 Roster'!$AZ:$AZ,$B100,'Week 2 Roster'!$AE:$AE))</f>
        <v>0.0</v>
      </c>
      <c r="AJ100" s="65">
        <f>IF($A100=0,0,SUMIF('Week 2 Roster'!$AZ:$AZ,$B100,'Week 2 Roster'!$AG:$AG))</f>
        <v>0.0</v>
      </c>
      <c r="AK100" s="65">
        <f>IF($A100=0,0,SUMIF('Week 2 Roster'!$AZ:$AZ,$B100,'Week 2 Roster'!$AI:$AI))</f>
        <v>0.0</v>
      </c>
      <c r="AL100" s="65">
        <f>IF($A100=0,0,SUMIF('Week 2 Roster'!$AZ:$AZ,$B100,'Week 2 Roster'!$AK:$AK))</f>
        <v>0.0</v>
      </c>
      <c r="AM100" s="65">
        <f>IF($A100=0,0,SUMIF('Week 2 Roster'!$AZ:$AZ,$B100,'Week 2 Roster'!$AM:$AM))</f>
        <v>0.0</v>
      </c>
      <c r="AN100" s="65">
        <f>IF($A100=0,0,SUMIF('Week 2 Roster'!$AZ:$AZ,$B100,'Week 2 Roster'!$AO:$AO))</f>
        <v>0.0</v>
      </c>
      <c r="AO100" s="66">
        <f>IF($A100=0,0,SUMIF('Week 2 Roster'!$AZ:$AZ,$B100,'Week 2 Roster'!$AP:$AP))</f>
        <v>0.0</v>
      </c>
      <c r="AP100" s="65">
        <f>IF($A100=0,0,SUMIF('Week 2 Roster'!$AZ:$AZ,$B100,'Week 2 Roster'!$AQ:$AQ))</f>
        <v>0.0</v>
      </c>
      <c r="AQ100" s="65">
        <f>IF($A100=0,0,SUMIF('Week 2 Roster'!$AZ:$AZ,$B100,'Week 2 Roster'!$AR:$AR))</f>
        <v>0.0</v>
      </c>
      <c r="AR100" s="65">
        <f>IF($A100=0,0,SUMIF('Week 2 Roster'!$AZ:$AZ,$B100,'Week 2 Roster'!$AS:$AS))</f>
        <v>0.0</v>
      </c>
      <c r="AS100" s="65">
        <f t="shared" si="36"/>
        <v>0.0</v>
      </c>
      <c r="AT100" s="65"/>
      <c r="AU100" s="67" t="str">
        <f>'Week 1 Roster'!A100</f>
        <v/>
      </c>
      <c r="AV100" s="67" t="str">
        <f>'Week 2 Roster'!A100</f>
        <v/>
      </c>
    </row>
    <row r="101" spans="8:8">
      <c r="A101" s="60">
        <v>0.0</v>
      </c>
      <c r="B101" s="61" t="s">
        <v>1022</v>
      </c>
      <c r="C101" s="61" t="str">
        <f>IF($A101=0,"",VLOOKUP($B101,Employees!$A:$G,2,FALSE))</f>
        <v/>
      </c>
      <c r="D101" s="61" t="str">
        <f>IF($A101=0,"",VLOOKUP($B101,Employees!$A:$G,3,FALSE))</f>
        <v/>
      </c>
      <c r="E101" s="62" t="str">
        <f>IF($A101=0,"",VLOOKUP($B101,Employees!$A:$G,5,FALSE))</f>
        <v/>
      </c>
      <c r="F101" s="63" t="str">
        <f>IF($E101="","",ROUNDDOWN(YEARFRAC($E101,'Week 1 Roster'!$D$1-1,1),0))</f>
        <v/>
      </c>
      <c r="G101" s="63" t="str">
        <f>IF($E101="","",ROUNDDOWN(YEARFRAC($E101,'Week 1 Roster'!$D$1+14,1),0))</f>
        <v/>
      </c>
      <c r="H101" s="63" t="str">
        <f t="shared" si="23"/>
        <v/>
      </c>
      <c r="I101" s="63" t="str">
        <f>IF($A101=0,"",VLOOKUP($B101,Employees!$A:$G,6,FALSE))</f>
        <v/>
      </c>
      <c r="J101" s="63" t="str">
        <f>IF($A101=0,"",VLOOKUP($B101,Employees!$A:$G,7,FALSE))</f>
        <v/>
      </c>
      <c r="K101" s="64">
        <f t="shared" si="24"/>
        <v>0.0</v>
      </c>
      <c r="L101" s="64">
        <f t="shared" si="25"/>
        <v>0.0</v>
      </c>
      <c r="M101" s="64">
        <f t="shared" si="26"/>
        <v>0.0</v>
      </c>
      <c r="N101" s="64">
        <f t="shared" si="27"/>
        <v>0.0</v>
      </c>
      <c r="O101" s="64">
        <f t="shared" si="28"/>
        <v>0.0</v>
      </c>
      <c r="P101" s="64">
        <f t="shared" si="29"/>
        <v>0.0</v>
      </c>
      <c r="Q101" s="61">
        <f t="shared" si="30"/>
        <v>0.0</v>
      </c>
      <c r="R101" s="64">
        <f t="shared" si="31"/>
        <v>0.0</v>
      </c>
      <c r="S101" s="64">
        <f t="shared" si="32"/>
        <v>0.0</v>
      </c>
      <c r="T101" s="64">
        <f t="shared" si="33"/>
        <v>0.0</v>
      </c>
      <c r="U101" s="64">
        <f t="shared" si="34"/>
        <v>0.0</v>
      </c>
      <c r="W101" s="65">
        <f>IF($A101=0,0,SUMIF('Week 1 Roster'!$AZ:$AZ,$B101,'Week 1 Roster'!$AE:$AE))</f>
        <v>0.0</v>
      </c>
      <c r="X101" s="65">
        <f>IF($A101=0,0,SUMIF('Week 1 Roster'!$AZ:$AZ,$B101,'Week 1 Roster'!$AG:$AG))</f>
        <v>0.0</v>
      </c>
      <c r="Y101" s="65">
        <f>IF($A101=0,0,SUMIF('Week 1 Roster'!$AZ:$AZ,$B101,'Week 1 Roster'!$AI:$AI))</f>
        <v>0.0</v>
      </c>
      <c r="Z101" s="65">
        <f>IF($A101=0,0,SUMIF('Week 1 Roster'!$AZ:$AZ,$B101,'Week 1 Roster'!$AK:$AK))</f>
        <v>0.0</v>
      </c>
      <c r="AA101" s="65">
        <f>IF($A101=0,0,SUMIF('Week 1 Roster'!$AZ:$AZ,$B101,'Week 1 Roster'!$AM:$AM))</f>
        <v>0.0</v>
      </c>
      <c r="AB101" s="65">
        <f>IF($A101=0,0,SUMIF('Week 1 Roster'!$AZ:$AZ,$B101,'Week 1 Roster'!$AO:$AO))</f>
        <v>0.0</v>
      </c>
      <c r="AC101" s="66">
        <f>IF($A101=0,0,SUMIF('Week 1 Roster'!$AZ:$AZ,$B101,'Week 1 Roster'!$AP:$AP))</f>
        <v>0.0</v>
      </c>
      <c r="AD101" s="65">
        <f>IF($A101=0,0,SUMIF('Week 1 Roster'!$AZ:$AZ,$B101,'Week 1 Roster'!$AQ:$AQ))</f>
        <v>0.0</v>
      </c>
      <c r="AE101" s="65">
        <f>IF($A101=0,0,SUMIF('Week 1 Roster'!$AZ:$AZ,$B101,'Week 1 Roster'!$AR:$AR))</f>
        <v>0.0</v>
      </c>
      <c r="AF101" s="65">
        <f>IF($A101=0,0,SUMIF('Week 1 Roster'!$AZ:$AZ,$B101,'Week 1 Roster'!$AS:$AS))</f>
        <v>0.0</v>
      </c>
      <c r="AG101" s="65">
        <f t="shared" si="35"/>
        <v>0.0</v>
      </c>
      <c r="AI101" s="65">
        <f>IF($A101=0,0,SUMIF('Week 2 Roster'!$AZ:$AZ,$B101,'Week 2 Roster'!$AE:$AE))</f>
        <v>0.0</v>
      </c>
      <c r="AJ101" s="65">
        <f>IF($A101=0,0,SUMIF('Week 2 Roster'!$AZ:$AZ,$B101,'Week 2 Roster'!$AG:$AG))</f>
        <v>0.0</v>
      </c>
      <c r="AK101" s="65">
        <f>IF($A101=0,0,SUMIF('Week 2 Roster'!$AZ:$AZ,$B101,'Week 2 Roster'!$AI:$AI))</f>
        <v>0.0</v>
      </c>
      <c r="AL101" s="65">
        <f>IF($A101=0,0,SUMIF('Week 2 Roster'!$AZ:$AZ,$B101,'Week 2 Roster'!$AK:$AK))</f>
        <v>0.0</v>
      </c>
      <c r="AM101" s="65">
        <f>IF($A101=0,0,SUMIF('Week 2 Roster'!$AZ:$AZ,$B101,'Week 2 Roster'!$AM:$AM))</f>
        <v>0.0</v>
      </c>
      <c r="AN101" s="65">
        <f>IF($A101=0,0,SUMIF('Week 2 Roster'!$AZ:$AZ,$B101,'Week 2 Roster'!$AO:$AO))</f>
        <v>0.0</v>
      </c>
      <c r="AO101" s="66">
        <f>IF($A101=0,0,SUMIF('Week 2 Roster'!$AZ:$AZ,$B101,'Week 2 Roster'!$AP:$AP))</f>
        <v>0.0</v>
      </c>
      <c r="AP101" s="65">
        <f>IF($A101=0,0,SUMIF('Week 2 Roster'!$AZ:$AZ,$B101,'Week 2 Roster'!$AQ:$AQ))</f>
        <v>0.0</v>
      </c>
      <c r="AQ101" s="65">
        <f>IF($A101=0,0,SUMIF('Week 2 Roster'!$AZ:$AZ,$B101,'Week 2 Roster'!$AR:$AR))</f>
        <v>0.0</v>
      </c>
      <c r="AR101" s="65">
        <f>IF($A101=0,0,SUMIF('Week 2 Roster'!$AZ:$AZ,$B101,'Week 2 Roster'!$AS:$AS))</f>
        <v>0.0</v>
      </c>
      <c r="AS101" s="65">
        <f t="shared" si="36"/>
        <v>0.0</v>
      </c>
      <c r="AT101" s="65"/>
    </row>
    <row r="102" spans="8:8">
      <c r="A102" s="60">
        <v>0.0</v>
      </c>
      <c r="B102" s="61" t="s">
        <v>1022</v>
      </c>
      <c r="C102" s="61" t="str">
        <f>IF($A102=0,"",VLOOKUP($B102,Employees!$A:$G,2,FALSE))</f>
        <v/>
      </c>
      <c r="D102" s="61" t="str">
        <f>IF($A102=0,"",VLOOKUP($B102,Employees!$A:$G,3,FALSE))</f>
        <v/>
      </c>
      <c r="E102" s="62" t="str">
        <f>IF($A102=0,"",VLOOKUP($B102,Employees!$A:$G,5,FALSE))</f>
        <v/>
      </c>
      <c r="F102" s="63" t="str">
        <f>IF($E102="","",ROUNDDOWN(YEARFRAC($E102,'Week 1 Roster'!$D$1-1,1),0))</f>
        <v/>
      </c>
      <c r="G102" s="63" t="str">
        <f>IF($E102="","",ROUNDDOWN(YEARFRAC($E102,'Week 1 Roster'!$D$1+14,1),0))</f>
        <v/>
      </c>
      <c r="H102" s="63" t="str">
        <f t="shared" si="23"/>
        <v/>
      </c>
      <c r="I102" s="63" t="str">
        <f>IF($A102=0,"",VLOOKUP($B102,Employees!$A:$G,6,FALSE))</f>
        <v/>
      </c>
      <c r="J102" s="63" t="str">
        <f>IF($A102=0,"",VLOOKUP($B102,Employees!$A:$G,7,FALSE))</f>
        <v/>
      </c>
      <c r="K102" s="64">
        <f t="shared" si="24"/>
        <v>0.0</v>
      </c>
      <c r="L102" s="64">
        <f t="shared" si="25"/>
        <v>0.0</v>
      </c>
      <c r="M102" s="64">
        <f t="shared" si="26"/>
        <v>0.0</v>
      </c>
      <c r="N102" s="64">
        <f t="shared" si="27"/>
        <v>0.0</v>
      </c>
      <c r="O102" s="64">
        <f t="shared" si="28"/>
        <v>0.0</v>
      </c>
      <c r="P102" s="64">
        <f t="shared" si="29"/>
        <v>0.0</v>
      </c>
      <c r="Q102" s="61">
        <f t="shared" si="30"/>
        <v>0.0</v>
      </c>
      <c r="R102" s="64">
        <f t="shared" si="31"/>
        <v>0.0</v>
      </c>
      <c r="S102" s="64">
        <f t="shared" si="32"/>
        <v>0.0</v>
      </c>
      <c r="T102" s="64">
        <f t="shared" si="33"/>
        <v>0.0</v>
      </c>
      <c r="U102" s="64">
        <f t="shared" si="34"/>
        <v>0.0</v>
      </c>
      <c r="W102" s="65">
        <f>IF($A102=0,0,SUMIF('Week 1 Roster'!$AZ:$AZ,$B102,'Week 1 Roster'!$AE:$AE))</f>
        <v>0.0</v>
      </c>
      <c r="X102" s="65">
        <f>IF($A102=0,0,SUMIF('Week 1 Roster'!$AZ:$AZ,$B102,'Week 1 Roster'!$AG:$AG))</f>
        <v>0.0</v>
      </c>
      <c r="Y102" s="65">
        <f>IF($A102=0,0,SUMIF('Week 1 Roster'!$AZ:$AZ,$B102,'Week 1 Roster'!$AI:$AI))</f>
        <v>0.0</v>
      </c>
      <c r="Z102" s="65">
        <f>IF($A102=0,0,SUMIF('Week 1 Roster'!$AZ:$AZ,$B102,'Week 1 Roster'!$AK:$AK))</f>
        <v>0.0</v>
      </c>
      <c r="AA102" s="65">
        <f>IF($A102=0,0,SUMIF('Week 1 Roster'!$AZ:$AZ,$B102,'Week 1 Roster'!$AM:$AM))</f>
        <v>0.0</v>
      </c>
      <c r="AB102" s="65">
        <f>IF($A102=0,0,SUMIF('Week 1 Roster'!$AZ:$AZ,$B102,'Week 1 Roster'!$AO:$AO))</f>
        <v>0.0</v>
      </c>
      <c r="AC102" s="66">
        <f>IF($A102=0,0,SUMIF('Week 1 Roster'!$AZ:$AZ,$B102,'Week 1 Roster'!$AP:$AP))</f>
        <v>0.0</v>
      </c>
      <c r="AD102" s="65">
        <f>IF($A102=0,0,SUMIF('Week 1 Roster'!$AZ:$AZ,$B102,'Week 1 Roster'!$AQ:$AQ))</f>
        <v>0.0</v>
      </c>
      <c r="AE102" s="65">
        <f>IF($A102=0,0,SUMIF('Week 1 Roster'!$AZ:$AZ,$B102,'Week 1 Roster'!$AR:$AR))</f>
        <v>0.0</v>
      </c>
      <c r="AF102" s="65">
        <f>IF($A102=0,0,SUMIF('Week 1 Roster'!$AZ:$AZ,$B102,'Week 1 Roster'!$AS:$AS))</f>
        <v>0.0</v>
      </c>
      <c r="AG102" s="65">
        <f t="shared" si="35"/>
        <v>0.0</v>
      </c>
      <c r="AI102" s="65">
        <f>IF($A102=0,0,SUMIF('Week 2 Roster'!$AZ:$AZ,$B102,'Week 2 Roster'!$AE:$AE))</f>
        <v>0.0</v>
      </c>
      <c r="AJ102" s="65">
        <f>IF($A102=0,0,SUMIF('Week 2 Roster'!$AZ:$AZ,$B102,'Week 2 Roster'!$AG:$AG))</f>
        <v>0.0</v>
      </c>
      <c r="AK102" s="65">
        <f>IF($A102=0,0,SUMIF('Week 2 Roster'!$AZ:$AZ,$B102,'Week 2 Roster'!$AI:$AI))</f>
        <v>0.0</v>
      </c>
      <c r="AL102" s="65">
        <f>IF($A102=0,0,SUMIF('Week 2 Roster'!$AZ:$AZ,$B102,'Week 2 Roster'!$AK:$AK))</f>
        <v>0.0</v>
      </c>
      <c r="AM102" s="65">
        <f>IF($A102=0,0,SUMIF('Week 2 Roster'!$AZ:$AZ,$B102,'Week 2 Roster'!$AM:$AM))</f>
        <v>0.0</v>
      </c>
      <c r="AN102" s="65">
        <f>IF($A102=0,0,SUMIF('Week 2 Roster'!$AZ:$AZ,$B102,'Week 2 Roster'!$AO:$AO))</f>
        <v>0.0</v>
      </c>
      <c r="AO102" s="66">
        <f>IF($A102=0,0,SUMIF('Week 2 Roster'!$AZ:$AZ,$B102,'Week 2 Roster'!$AP:$AP))</f>
        <v>0.0</v>
      </c>
      <c r="AP102" s="65">
        <f>IF($A102=0,0,SUMIF('Week 2 Roster'!$AZ:$AZ,$B102,'Week 2 Roster'!$AQ:$AQ))</f>
        <v>0.0</v>
      </c>
      <c r="AQ102" s="65">
        <f>IF($A102=0,0,SUMIF('Week 2 Roster'!$AZ:$AZ,$B102,'Week 2 Roster'!$AR:$AR))</f>
        <v>0.0</v>
      </c>
      <c r="AR102" s="65">
        <f>IF($A102=0,0,SUMIF('Week 2 Roster'!$AZ:$AZ,$B102,'Week 2 Roster'!$AS:$AS))</f>
        <v>0.0</v>
      </c>
      <c r="AS102" s="65">
        <f t="shared" si="36"/>
        <v>0.0</v>
      </c>
      <c r="AT102" s="65"/>
    </row>
    <row r="103" spans="8:8">
      <c r="A103" s="60">
        <v>0.0</v>
      </c>
      <c r="B103" s="61" t="s">
        <v>1022</v>
      </c>
      <c r="C103" s="61" t="str">
        <f>IF($A103=0,"",VLOOKUP($B103,Employees!$A:$G,2,FALSE))</f>
        <v/>
      </c>
      <c r="D103" s="61" t="str">
        <f>IF($A103=0,"",VLOOKUP($B103,Employees!$A:$G,3,FALSE))</f>
        <v/>
      </c>
      <c r="E103" s="62" t="str">
        <f>IF($A103=0,"",VLOOKUP($B103,Employees!$A:$G,5,FALSE))</f>
        <v/>
      </c>
      <c r="F103" s="63" t="str">
        <f>IF($E103="","",ROUNDDOWN(YEARFRAC($E103,'Week 1 Roster'!$D$1-1,1),0))</f>
        <v/>
      </c>
      <c r="G103" s="63" t="str">
        <f>IF($E103="","",ROUNDDOWN(YEARFRAC($E103,'Week 1 Roster'!$D$1+14,1),0))</f>
        <v/>
      </c>
      <c r="H103" s="63" t="str">
        <f t="shared" si="23"/>
        <v/>
      </c>
      <c r="I103" s="63" t="str">
        <f>IF($A103=0,"",VLOOKUP($B103,Employees!$A:$G,6,FALSE))</f>
        <v/>
      </c>
      <c r="J103" s="63" t="str">
        <f>IF($A103=0,"",VLOOKUP($B103,Employees!$A:$G,7,FALSE))</f>
        <v/>
      </c>
      <c r="K103" s="64">
        <f t="shared" si="24"/>
        <v>0.0</v>
      </c>
      <c r="L103" s="64">
        <f t="shared" si="25"/>
        <v>0.0</v>
      </c>
      <c r="M103" s="64">
        <f t="shared" si="26"/>
        <v>0.0</v>
      </c>
      <c r="N103" s="64">
        <f t="shared" si="27"/>
        <v>0.0</v>
      </c>
      <c r="O103" s="64">
        <f t="shared" si="28"/>
        <v>0.0</v>
      </c>
      <c r="P103" s="64">
        <f t="shared" si="29"/>
        <v>0.0</v>
      </c>
      <c r="Q103" s="61">
        <f t="shared" si="30"/>
        <v>0.0</v>
      </c>
      <c r="R103" s="64">
        <f t="shared" si="31"/>
        <v>0.0</v>
      </c>
      <c r="S103" s="64">
        <f t="shared" si="32"/>
        <v>0.0</v>
      </c>
      <c r="T103" s="64">
        <f t="shared" si="33"/>
        <v>0.0</v>
      </c>
      <c r="U103" s="64">
        <f t="shared" si="34"/>
        <v>0.0</v>
      </c>
      <c r="W103" s="65">
        <f>IF($A103=0,0,SUMIF('Week 1 Roster'!$AZ:$AZ,$B103,'Week 1 Roster'!$AE:$AE))</f>
        <v>0.0</v>
      </c>
      <c r="X103" s="65">
        <f>IF($A103=0,0,SUMIF('Week 1 Roster'!$AZ:$AZ,$B103,'Week 1 Roster'!$AG:$AG))</f>
        <v>0.0</v>
      </c>
      <c r="Y103" s="65">
        <f>IF($A103=0,0,SUMIF('Week 1 Roster'!$AZ:$AZ,$B103,'Week 1 Roster'!$AI:$AI))</f>
        <v>0.0</v>
      </c>
      <c r="Z103" s="65">
        <f>IF($A103=0,0,SUMIF('Week 1 Roster'!$AZ:$AZ,$B103,'Week 1 Roster'!$AK:$AK))</f>
        <v>0.0</v>
      </c>
      <c r="AA103" s="65">
        <f>IF($A103=0,0,SUMIF('Week 1 Roster'!$AZ:$AZ,$B103,'Week 1 Roster'!$AM:$AM))</f>
        <v>0.0</v>
      </c>
      <c r="AB103" s="65">
        <f>IF($A103=0,0,SUMIF('Week 1 Roster'!$AZ:$AZ,$B103,'Week 1 Roster'!$AO:$AO))</f>
        <v>0.0</v>
      </c>
      <c r="AC103" s="66">
        <f>IF($A103=0,0,SUMIF('Week 1 Roster'!$AZ:$AZ,$B103,'Week 1 Roster'!$AP:$AP))</f>
        <v>0.0</v>
      </c>
      <c r="AD103" s="65">
        <f>IF($A103=0,0,SUMIF('Week 1 Roster'!$AZ:$AZ,$B103,'Week 1 Roster'!$AQ:$AQ))</f>
        <v>0.0</v>
      </c>
      <c r="AE103" s="65">
        <f>IF($A103=0,0,SUMIF('Week 1 Roster'!$AZ:$AZ,$B103,'Week 1 Roster'!$AR:$AR))</f>
        <v>0.0</v>
      </c>
      <c r="AF103" s="65">
        <f>IF($A103=0,0,SUMIF('Week 1 Roster'!$AZ:$AZ,$B103,'Week 1 Roster'!$AS:$AS))</f>
        <v>0.0</v>
      </c>
      <c r="AG103" s="65">
        <f t="shared" si="35"/>
        <v>0.0</v>
      </c>
      <c r="AI103" s="65">
        <f>IF($A103=0,0,SUMIF('Week 2 Roster'!$AZ:$AZ,$B103,'Week 2 Roster'!$AE:$AE))</f>
        <v>0.0</v>
      </c>
      <c r="AJ103" s="65">
        <f>IF($A103=0,0,SUMIF('Week 2 Roster'!$AZ:$AZ,$B103,'Week 2 Roster'!$AG:$AG))</f>
        <v>0.0</v>
      </c>
      <c r="AK103" s="65">
        <f>IF($A103=0,0,SUMIF('Week 2 Roster'!$AZ:$AZ,$B103,'Week 2 Roster'!$AI:$AI))</f>
        <v>0.0</v>
      </c>
      <c r="AL103" s="65">
        <f>IF($A103=0,0,SUMIF('Week 2 Roster'!$AZ:$AZ,$B103,'Week 2 Roster'!$AK:$AK))</f>
        <v>0.0</v>
      </c>
      <c r="AM103" s="65">
        <f>IF($A103=0,0,SUMIF('Week 2 Roster'!$AZ:$AZ,$B103,'Week 2 Roster'!$AM:$AM))</f>
        <v>0.0</v>
      </c>
      <c r="AN103" s="65">
        <f>IF($A103=0,0,SUMIF('Week 2 Roster'!$AZ:$AZ,$B103,'Week 2 Roster'!$AO:$AO))</f>
        <v>0.0</v>
      </c>
      <c r="AO103" s="66">
        <f>IF($A103=0,0,SUMIF('Week 2 Roster'!$AZ:$AZ,$B103,'Week 2 Roster'!$AP:$AP))</f>
        <v>0.0</v>
      </c>
      <c r="AP103" s="65">
        <f>IF($A103=0,0,SUMIF('Week 2 Roster'!$AZ:$AZ,$B103,'Week 2 Roster'!$AQ:$AQ))</f>
        <v>0.0</v>
      </c>
      <c r="AQ103" s="65">
        <f>IF($A103=0,0,SUMIF('Week 2 Roster'!$AZ:$AZ,$B103,'Week 2 Roster'!$AR:$AR))</f>
        <v>0.0</v>
      </c>
      <c r="AR103" s="65">
        <f>IF($A103=0,0,SUMIF('Week 2 Roster'!$AZ:$AZ,$B103,'Week 2 Roster'!$AS:$AS))</f>
        <v>0.0</v>
      </c>
      <c r="AS103" s="65">
        <f t="shared" si="36"/>
        <v>0.0</v>
      </c>
      <c r="AT103" s="65"/>
    </row>
    <row r="104" spans="8:8">
      <c r="A104" s="60">
        <v>0.0</v>
      </c>
      <c r="B104" s="61" t="s">
        <v>1022</v>
      </c>
      <c r="C104" s="61" t="str">
        <f>IF($A104=0,"",VLOOKUP($B104,Employees!$A:$G,2,FALSE))</f>
        <v/>
      </c>
      <c r="D104" s="61" t="str">
        <f>IF($A104=0,"",VLOOKUP($B104,Employees!$A:$G,3,FALSE))</f>
        <v/>
      </c>
      <c r="E104" s="62" t="str">
        <f>IF($A104=0,"",VLOOKUP($B104,Employees!$A:$G,5,FALSE))</f>
        <v/>
      </c>
      <c r="F104" s="63" t="str">
        <f>IF($E104="","",ROUNDDOWN(YEARFRAC($E104,'Week 1 Roster'!$D$1-1,1),0))</f>
        <v/>
      </c>
      <c r="G104" s="63" t="str">
        <f>IF($E104="","",ROUNDDOWN(YEARFRAC($E104,'Week 1 Roster'!$D$1+14,1),0))</f>
        <v/>
      </c>
      <c r="H104" s="63" t="str">
        <f t="shared" si="23"/>
        <v/>
      </c>
      <c r="I104" s="63" t="str">
        <f>IF($A104=0,"",VLOOKUP($B104,Employees!$A:$G,6,FALSE))</f>
        <v/>
      </c>
      <c r="J104" s="63" t="str">
        <f>IF($A104=0,"",VLOOKUP($B104,Employees!$A:$G,7,FALSE))</f>
        <v/>
      </c>
      <c r="K104" s="64">
        <f t="shared" si="24"/>
        <v>0.0</v>
      </c>
      <c r="L104" s="64">
        <f t="shared" si="25"/>
        <v>0.0</v>
      </c>
      <c r="M104" s="64">
        <f t="shared" si="26"/>
        <v>0.0</v>
      </c>
      <c r="N104" s="64">
        <f t="shared" si="27"/>
        <v>0.0</v>
      </c>
      <c r="O104" s="64">
        <f t="shared" si="28"/>
        <v>0.0</v>
      </c>
      <c r="P104" s="64">
        <f t="shared" si="29"/>
        <v>0.0</v>
      </c>
      <c r="Q104" s="61">
        <f t="shared" si="30"/>
        <v>0.0</v>
      </c>
      <c r="R104" s="64">
        <f t="shared" si="31"/>
        <v>0.0</v>
      </c>
      <c r="S104" s="64">
        <f t="shared" si="32"/>
        <v>0.0</v>
      </c>
      <c r="T104" s="64">
        <f t="shared" si="33"/>
        <v>0.0</v>
      </c>
      <c r="U104" s="64">
        <f t="shared" si="34"/>
        <v>0.0</v>
      </c>
      <c r="W104" s="65">
        <f>IF($A104=0,0,SUMIF('Week 1 Roster'!$AZ:$AZ,$B104,'Week 1 Roster'!$AE:$AE))</f>
        <v>0.0</v>
      </c>
      <c r="X104" s="65">
        <f>IF($A104=0,0,SUMIF('Week 1 Roster'!$AZ:$AZ,$B104,'Week 1 Roster'!$AG:$AG))</f>
        <v>0.0</v>
      </c>
      <c r="Y104" s="65">
        <f>IF($A104=0,0,SUMIF('Week 1 Roster'!$AZ:$AZ,$B104,'Week 1 Roster'!$AI:$AI))</f>
        <v>0.0</v>
      </c>
      <c r="Z104" s="65">
        <f>IF($A104=0,0,SUMIF('Week 1 Roster'!$AZ:$AZ,$B104,'Week 1 Roster'!$AK:$AK))</f>
        <v>0.0</v>
      </c>
      <c r="AA104" s="65">
        <f>IF($A104=0,0,SUMIF('Week 1 Roster'!$AZ:$AZ,$B104,'Week 1 Roster'!$AM:$AM))</f>
        <v>0.0</v>
      </c>
      <c r="AB104" s="65">
        <f>IF($A104=0,0,SUMIF('Week 1 Roster'!$AZ:$AZ,$B104,'Week 1 Roster'!$AO:$AO))</f>
        <v>0.0</v>
      </c>
      <c r="AC104" s="66">
        <f>IF($A104=0,0,SUMIF('Week 1 Roster'!$AZ:$AZ,$B104,'Week 1 Roster'!$AP:$AP))</f>
        <v>0.0</v>
      </c>
      <c r="AD104" s="65">
        <f>IF($A104=0,0,SUMIF('Week 1 Roster'!$AZ:$AZ,$B104,'Week 1 Roster'!$AQ:$AQ))</f>
        <v>0.0</v>
      </c>
      <c r="AE104" s="65">
        <f>IF($A104=0,0,SUMIF('Week 1 Roster'!$AZ:$AZ,$B104,'Week 1 Roster'!$AR:$AR))</f>
        <v>0.0</v>
      </c>
      <c r="AF104" s="65">
        <f>IF($A104=0,0,SUMIF('Week 1 Roster'!$AZ:$AZ,$B104,'Week 1 Roster'!$AS:$AS))</f>
        <v>0.0</v>
      </c>
      <c r="AG104" s="65">
        <f t="shared" si="35"/>
        <v>0.0</v>
      </c>
      <c r="AI104" s="65">
        <f>IF($A104=0,0,SUMIF('Week 2 Roster'!$AZ:$AZ,$B104,'Week 2 Roster'!$AE:$AE))</f>
        <v>0.0</v>
      </c>
      <c r="AJ104" s="65">
        <f>IF($A104=0,0,SUMIF('Week 2 Roster'!$AZ:$AZ,$B104,'Week 2 Roster'!$AG:$AG))</f>
        <v>0.0</v>
      </c>
      <c r="AK104" s="65">
        <f>IF($A104=0,0,SUMIF('Week 2 Roster'!$AZ:$AZ,$B104,'Week 2 Roster'!$AI:$AI))</f>
        <v>0.0</v>
      </c>
      <c r="AL104" s="65">
        <f>IF($A104=0,0,SUMIF('Week 2 Roster'!$AZ:$AZ,$B104,'Week 2 Roster'!$AK:$AK))</f>
        <v>0.0</v>
      </c>
      <c r="AM104" s="65">
        <f>IF($A104=0,0,SUMIF('Week 2 Roster'!$AZ:$AZ,$B104,'Week 2 Roster'!$AM:$AM))</f>
        <v>0.0</v>
      </c>
      <c r="AN104" s="65">
        <f>IF($A104=0,0,SUMIF('Week 2 Roster'!$AZ:$AZ,$B104,'Week 2 Roster'!$AO:$AO))</f>
        <v>0.0</v>
      </c>
      <c r="AO104" s="66">
        <f>IF($A104=0,0,SUMIF('Week 2 Roster'!$AZ:$AZ,$B104,'Week 2 Roster'!$AP:$AP))</f>
        <v>0.0</v>
      </c>
      <c r="AP104" s="65">
        <f>IF($A104=0,0,SUMIF('Week 2 Roster'!$AZ:$AZ,$B104,'Week 2 Roster'!$AQ:$AQ))</f>
        <v>0.0</v>
      </c>
      <c r="AQ104" s="65">
        <f>IF($A104=0,0,SUMIF('Week 2 Roster'!$AZ:$AZ,$B104,'Week 2 Roster'!$AR:$AR))</f>
        <v>0.0</v>
      </c>
      <c r="AR104" s="65">
        <f>IF($A104=0,0,SUMIF('Week 2 Roster'!$AZ:$AZ,$B104,'Week 2 Roster'!$AS:$AS))</f>
        <v>0.0</v>
      </c>
      <c r="AS104" s="65">
        <f t="shared" si="36"/>
        <v>0.0</v>
      </c>
      <c r="AT104" s="65"/>
    </row>
    <row r="105" spans="8:8">
      <c r="A105" s="60">
        <v>0.0</v>
      </c>
      <c r="B105" s="61" t="s">
        <v>1022</v>
      </c>
      <c r="C105" s="61" t="str">
        <f>IF($A105=0,"",VLOOKUP($B105,Employees!$A:$G,2,FALSE))</f>
        <v/>
      </c>
      <c r="D105" s="61" t="str">
        <f>IF($A105=0,"",VLOOKUP($B105,Employees!$A:$G,3,FALSE))</f>
        <v/>
      </c>
      <c r="E105" s="62" t="str">
        <f>IF($A105=0,"",VLOOKUP($B105,Employees!$A:$G,5,FALSE))</f>
        <v/>
      </c>
      <c r="F105" s="63" t="str">
        <f>IF($E105="","",ROUNDDOWN(YEARFRAC($E105,'Week 1 Roster'!$D$1-1,1),0))</f>
        <v/>
      </c>
      <c r="G105" s="63" t="str">
        <f>IF($E105="","",ROUNDDOWN(YEARFRAC($E105,'Week 1 Roster'!$D$1+14,1),0))</f>
        <v/>
      </c>
      <c r="H105" s="63" t="str">
        <f t="shared" si="23"/>
        <v/>
      </c>
      <c r="I105" s="63" t="str">
        <f>IF($A105=0,"",VLOOKUP($B105,Employees!$A:$G,6,FALSE))</f>
        <v/>
      </c>
      <c r="J105" s="63" t="str">
        <f>IF($A105=0,"",VLOOKUP($B105,Employees!$A:$G,7,FALSE))</f>
        <v/>
      </c>
      <c r="K105" s="64">
        <f t="shared" si="24"/>
        <v>0.0</v>
      </c>
      <c r="L105" s="64">
        <f t="shared" si="25"/>
        <v>0.0</v>
      </c>
      <c r="M105" s="64">
        <f t="shared" si="26"/>
        <v>0.0</v>
      </c>
      <c r="N105" s="64">
        <f t="shared" si="27"/>
        <v>0.0</v>
      </c>
      <c r="O105" s="64">
        <f t="shared" si="28"/>
        <v>0.0</v>
      </c>
      <c r="P105" s="64">
        <f t="shared" si="29"/>
        <v>0.0</v>
      </c>
      <c r="Q105" s="61">
        <f t="shared" si="30"/>
        <v>0.0</v>
      </c>
      <c r="R105" s="64">
        <f t="shared" si="31"/>
        <v>0.0</v>
      </c>
      <c r="S105" s="64">
        <f t="shared" si="32"/>
        <v>0.0</v>
      </c>
      <c r="T105" s="64">
        <f t="shared" si="33"/>
        <v>0.0</v>
      </c>
      <c r="U105" s="64">
        <f t="shared" si="34"/>
        <v>0.0</v>
      </c>
      <c r="W105" s="65">
        <f>IF($A105=0,0,SUMIF('Week 1 Roster'!$AZ:$AZ,$B105,'Week 1 Roster'!$AE:$AE))</f>
        <v>0.0</v>
      </c>
      <c r="X105" s="65">
        <f>IF($A105=0,0,SUMIF('Week 1 Roster'!$AZ:$AZ,$B105,'Week 1 Roster'!$AG:$AG))</f>
        <v>0.0</v>
      </c>
      <c r="Y105" s="65">
        <f>IF($A105=0,0,SUMIF('Week 1 Roster'!$AZ:$AZ,$B105,'Week 1 Roster'!$AI:$AI))</f>
        <v>0.0</v>
      </c>
      <c r="Z105" s="65">
        <f>IF($A105=0,0,SUMIF('Week 1 Roster'!$AZ:$AZ,$B105,'Week 1 Roster'!$AK:$AK))</f>
        <v>0.0</v>
      </c>
      <c r="AA105" s="65">
        <f>IF($A105=0,0,SUMIF('Week 1 Roster'!$AZ:$AZ,$B105,'Week 1 Roster'!$AM:$AM))</f>
        <v>0.0</v>
      </c>
      <c r="AB105" s="65">
        <f>IF($A105=0,0,SUMIF('Week 1 Roster'!$AZ:$AZ,$B105,'Week 1 Roster'!$AO:$AO))</f>
        <v>0.0</v>
      </c>
      <c r="AC105" s="66">
        <f>IF($A105=0,0,SUMIF('Week 1 Roster'!$AZ:$AZ,$B105,'Week 1 Roster'!$AP:$AP))</f>
        <v>0.0</v>
      </c>
      <c r="AD105" s="65">
        <f>IF($A105=0,0,SUMIF('Week 1 Roster'!$AZ:$AZ,$B105,'Week 1 Roster'!$AQ:$AQ))</f>
        <v>0.0</v>
      </c>
      <c r="AE105" s="65">
        <f>IF($A105=0,0,SUMIF('Week 1 Roster'!$AZ:$AZ,$B105,'Week 1 Roster'!$AR:$AR))</f>
        <v>0.0</v>
      </c>
      <c r="AF105" s="65">
        <f>IF($A105=0,0,SUMIF('Week 1 Roster'!$AZ:$AZ,$B105,'Week 1 Roster'!$AS:$AS))</f>
        <v>0.0</v>
      </c>
      <c r="AG105" s="65">
        <f t="shared" si="35"/>
        <v>0.0</v>
      </c>
      <c r="AI105" s="65">
        <f>IF($A105=0,0,SUMIF('Week 2 Roster'!$AZ:$AZ,$B105,'Week 2 Roster'!$AE:$AE))</f>
        <v>0.0</v>
      </c>
      <c r="AJ105" s="65">
        <f>IF($A105=0,0,SUMIF('Week 2 Roster'!$AZ:$AZ,$B105,'Week 2 Roster'!$AG:$AG))</f>
        <v>0.0</v>
      </c>
      <c r="AK105" s="65">
        <f>IF($A105=0,0,SUMIF('Week 2 Roster'!$AZ:$AZ,$B105,'Week 2 Roster'!$AI:$AI))</f>
        <v>0.0</v>
      </c>
      <c r="AL105" s="65">
        <f>IF($A105=0,0,SUMIF('Week 2 Roster'!$AZ:$AZ,$B105,'Week 2 Roster'!$AK:$AK))</f>
        <v>0.0</v>
      </c>
      <c r="AM105" s="65">
        <f>IF($A105=0,0,SUMIF('Week 2 Roster'!$AZ:$AZ,$B105,'Week 2 Roster'!$AM:$AM))</f>
        <v>0.0</v>
      </c>
      <c r="AN105" s="65">
        <f>IF($A105=0,0,SUMIF('Week 2 Roster'!$AZ:$AZ,$B105,'Week 2 Roster'!$AO:$AO))</f>
        <v>0.0</v>
      </c>
      <c r="AO105" s="66">
        <f>IF($A105=0,0,SUMIF('Week 2 Roster'!$AZ:$AZ,$B105,'Week 2 Roster'!$AP:$AP))</f>
        <v>0.0</v>
      </c>
      <c r="AP105" s="65">
        <f>IF($A105=0,0,SUMIF('Week 2 Roster'!$AZ:$AZ,$B105,'Week 2 Roster'!$AQ:$AQ))</f>
        <v>0.0</v>
      </c>
      <c r="AQ105" s="65">
        <f>IF($A105=0,0,SUMIF('Week 2 Roster'!$AZ:$AZ,$B105,'Week 2 Roster'!$AR:$AR))</f>
        <v>0.0</v>
      </c>
      <c r="AR105" s="65">
        <f>IF($A105=0,0,SUMIF('Week 2 Roster'!$AZ:$AZ,$B105,'Week 2 Roster'!$AS:$AS))</f>
        <v>0.0</v>
      </c>
      <c r="AS105" s="65">
        <f t="shared" si="36"/>
        <v>0.0</v>
      </c>
      <c r="AT105" s="65"/>
    </row>
    <row r="106" spans="8:8">
      <c r="A106" s="60">
        <v>0.0</v>
      </c>
      <c r="B106" s="61" t="s">
        <v>1022</v>
      </c>
      <c r="C106" s="61" t="str">
        <f>IF($A106=0,"",VLOOKUP($B106,Employees!$A:$G,2,FALSE))</f>
        <v/>
      </c>
      <c r="D106" s="61" t="str">
        <f>IF($A106=0,"",VLOOKUP($B106,Employees!$A:$G,3,FALSE))</f>
        <v/>
      </c>
      <c r="E106" s="62" t="str">
        <f>IF($A106=0,"",VLOOKUP($B106,Employees!$A:$G,5,FALSE))</f>
        <v/>
      </c>
      <c r="F106" s="63" t="str">
        <f>IF($E106="","",ROUNDDOWN(YEARFRAC($E106,'Week 1 Roster'!$D$1-1,1),0))</f>
        <v/>
      </c>
      <c r="G106" s="63" t="str">
        <f>IF($E106="","",ROUNDDOWN(YEARFRAC($E106,'Week 1 Roster'!$D$1+14,1),0))</f>
        <v/>
      </c>
      <c r="H106" s="63" t="str">
        <f t="shared" si="23"/>
        <v/>
      </c>
      <c r="I106" s="63" t="str">
        <f>IF($A106=0,"",VLOOKUP($B106,Employees!$A:$G,6,FALSE))</f>
        <v/>
      </c>
      <c r="J106" s="63" t="str">
        <f>IF($A106=0,"",VLOOKUP($B106,Employees!$A:$G,7,FALSE))</f>
        <v/>
      </c>
      <c r="K106" s="64">
        <f t="shared" si="24"/>
        <v>0.0</v>
      </c>
      <c r="L106" s="64">
        <f t="shared" si="25"/>
        <v>0.0</v>
      </c>
      <c r="M106" s="64">
        <f t="shared" si="26"/>
        <v>0.0</v>
      </c>
      <c r="N106" s="64">
        <f t="shared" si="27"/>
        <v>0.0</v>
      </c>
      <c r="O106" s="64">
        <f t="shared" si="28"/>
        <v>0.0</v>
      </c>
      <c r="P106" s="64">
        <f t="shared" si="29"/>
        <v>0.0</v>
      </c>
      <c r="Q106" s="61">
        <f t="shared" si="30"/>
        <v>0.0</v>
      </c>
      <c r="R106" s="64">
        <f t="shared" si="31"/>
        <v>0.0</v>
      </c>
      <c r="S106" s="64">
        <f t="shared" si="32"/>
        <v>0.0</v>
      </c>
      <c r="T106" s="64">
        <f t="shared" si="33"/>
        <v>0.0</v>
      </c>
      <c r="U106" s="64">
        <f t="shared" si="34"/>
        <v>0.0</v>
      </c>
      <c r="W106" s="65">
        <f>IF($A106=0,0,SUMIF('Week 1 Roster'!$AZ:$AZ,$B106,'Week 1 Roster'!$AE:$AE))</f>
        <v>0.0</v>
      </c>
      <c r="X106" s="65">
        <f>IF($A106=0,0,SUMIF('Week 1 Roster'!$AZ:$AZ,$B106,'Week 1 Roster'!$AG:$AG))</f>
        <v>0.0</v>
      </c>
      <c r="Y106" s="65">
        <f>IF($A106=0,0,SUMIF('Week 1 Roster'!$AZ:$AZ,$B106,'Week 1 Roster'!$AI:$AI))</f>
        <v>0.0</v>
      </c>
      <c r="Z106" s="65">
        <f>IF($A106=0,0,SUMIF('Week 1 Roster'!$AZ:$AZ,$B106,'Week 1 Roster'!$AK:$AK))</f>
        <v>0.0</v>
      </c>
      <c r="AA106" s="65">
        <f>IF($A106=0,0,SUMIF('Week 1 Roster'!$AZ:$AZ,$B106,'Week 1 Roster'!$AM:$AM))</f>
        <v>0.0</v>
      </c>
      <c r="AB106" s="65">
        <f>IF($A106=0,0,SUMIF('Week 1 Roster'!$AZ:$AZ,$B106,'Week 1 Roster'!$AO:$AO))</f>
        <v>0.0</v>
      </c>
      <c r="AC106" s="66">
        <f>IF($A106=0,0,SUMIF('Week 1 Roster'!$AZ:$AZ,$B106,'Week 1 Roster'!$AP:$AP))</f>
        <v>0.0</v>
      </c>
      <c r="AD106" s="65">
        <f>IF($A106=0,0,SUMIF('Week 1 Roster'!$AZ:$AZ,$B106,'Week 1 Roster'!$AQ:$AQ))</f>
        <v>0.0</v>
      </c>
      <c r="AE106" s="65">
        <f>IF($A106=0,0,SUMIF('Week 1 Roster'!$AZ:$AZ,$B106,'Week 1 Roster'!$AR:$AR))</f>
        <v>0.0</v>
      </c>
      <c r="AF106" s="65">
        <f>IF($A106=0,0,SUMIF('Week 1 Roster'!$AZ:$AZ,$B106,'Week 1 Roster'!$AS:$AS))</f>
        <v>0.0</v>
      </c>
      <c r="AG106" s="65">
        <f t="shared" si="35"/>
        <v>0.0</v>
      </c>
      <c r="AI106" s="65">
        <f>IF($A106=0,0,SUMIF('Week 2 Roster'!$AZ:$AZ,$B106,'Week 2 Roster'!$AE:$AE))</f>
        <v>0.0</v>
      </c>
      <c r="AJ106" s="65">
        <f>IF($A106=0,0,SUMIF('Week 2 Roster'!$AZ:$AZ,$B106,'Week 2 Roster'!$AG:$AG))</f>
        <v>0.0</v>
      </c>
      <c r="AK106" s="65">
        <f>IF($A106=0,0,SUMIF('Week 2 Roster'!$AZ:$AZ,$B106,'Week 2 Roster'!$AI:$AI))</f>
        <v>0.0</v>
      </c>
      <c r="AL106" s="65">
        <f>IF($A106=0,0,SUMIF('Week 2 Roster'!$AZ:$AZ,$B106,'Week 2 Roster'!$AK:$AK))</f>
        <v>0.0</v>
      </c>
      <c r="AM106" s="65">
        <f>IF($A106=0,0,SUMIF('Week 2 Roster'!$AZ:$AZ,$B106,'Week 2 Roster'!$AM:$AM))</f>
        <v>0.0</v>
      </c>
      <c r="AN106" s="65">
        <f>IF($A106=0,0,SUMIF('Week 2 Roster'!$AZ:$AZ,$B106,'Week 2 Roster'!$AO:$AO))</f>
        <v>0.0</v>
      </c>
      <c r="AO106" s="66">
        <f>IF($A106=0,0,SUMIF('Week 2 Roster'!$AZ:$AZ,$B106,'Week 2 Roster'!$AP:$AP))</f>
        <v>0.0</v>
      </c>
      <c r="AP106" s="65">
        <f>IF($A106=0,0,SUMIF('Week 2 Roster'!$AZ:$AZ,$B106,'Week 2 Roster'!$AQ:$AQ))</f>
        <v>0.0</v>
      </c>
      <c r="AQ106" s="65">
        <f>IF($A106=0,0,SUMIF('Week 2 Roster'!$AZ:$AZ,$B106,'Week 2 Roster'!$AR:$AR))</f>
        <v>0.0</v>
      </c>
      <c r="AR106" s="65">
        <f>IF($A106=0,0,SUMIF('Week 2 Roster'!$AZ:$AZ,$B106,'Week 2 Roster'!$AS:$AS))</f>
        <v>0.0</v>
      </c>
      <c r="AS106" s="65">
        <f t="shared" si="36"/>
        <v>0.0</v>
      </c>
      <c r="AT106" s="65"/>
    </row>
    <row r="107" spans="8:8">
      <c r="A107" s="60">
        <v>0.0</v>
      </c>
      <c r="B107" s="61" t="s">
        <v>1022</v>
      </c>
      <c r="C107" s="61" t="str">
        <f>IF($A107=0,"",VLOOKUP($B107,Employees!$A:$G,2,FALSE))</f>
        <v/>
      </c>
      <c r="D107" s="61" t="str">
        <f>IF($A107=0,"",VLOOKUP($B107,Employees!$A:$G,3,FALSE))</f>
        <v/>
      </c>
      <c r="E107" s="62" t="str">
        <f>IF($A107=0,"",VLOOKUP($B107,Employees!$A:$G,5,FALSE))</f>
        <v/>
      </c>
      <c r="F107" s="63" t="str">
        <f>IF($E107="","",ROUNDDOWN(YEARFRAC($E107,'Week 1 Roster'!$D$1-1,1),0))</f>
        <v/>
      </c>
      <c r="G107" s="63" t="str">
        <f>IF($E107="","",ROUNDDOWN(YEARFRAC($E107,'Week 1 Roster'!$D$1+14,1),0))</f>
        <v/>
      </c>
      <c r="H107" s="63" t="str">
        <f t="shared" si="23"/>
        <v/>
      </c>
      <c r="I107" s="63" t="str">
        <f>IF($A107=0,"",VLOOKUP($B107,Employees!$A:$G,6,FALSE))</f>
        <v/>
      </c>
      <c r="J107" s="63" t="str">
        <f>IF($A107=0,"",VLOOKUP($B107,Employees!$A:$G,7,FALSE))</f>
        <v/>
      </c>
      <c r="K107" s="64">
        <f t="shared" si="24"/>
        <v>0.0</v>
      </c>
      <c r="L107" s="64">
        <f t="shared" si="25"/>
        <v>0.0</v>
      </c>
      <c r="M107" s="64">
        <f t="shared" si="26"/>
        <v>0.0</v>
      </c>
      <c r="N107" s="64">
        <f t="shared" si="27"/>
        <v>0.0</v>
      </c>
      <c r="O107" s="64">
        <f t="shared" si="28"/>
        <v>0.0</v>
      </c>
      <c r="P107" s="64">
        <f t="shared" si="29"/>
        <v>0.0</v>
      </c>
      <c r="Q107" s="61">
        <f t="shared" si="30"/>
        <v>0.0</v>
      </c>
      <c r="R107" s="64">
        <f t="shared" si="31"/>
        <v>0.0</v>
      </c>
      <c r="S107" s="64">
        <f t="shared" si="32"/>
        <v>0.0</v>
      </c>
      <c r="T107" s="64">
        <f t="shared" si="33"/>
        <v>0.0</v>
      </c>
      <c r="U107" s="64">
        <f t="shared" si="34"/>
        <v>0.0</v>
      </c>
      <c r="W107" s="65">
        <f>IF($A107=0,0,SUMIF('Week 1 Roster'!$AZ:$AZ,$B107,'Week 1 Roster'!$AE:$AE))</f>
        <v>0.0</v>
      </c>
      <c r="X107" s="65">
        <f>IF($A107=0,0,SUMIF('Week 1 Roster'!$AZ:$AZ,$B107,'Week 1 Roster'!$AG:$AG))</f>
        <v>0.0</v>
      </c>
      <c r="Y107" s="65">
        <f>IF($A107=0,0,SUMIF('Week 1 Roster'!$AZ:$AZ,$B107,'Week 1 Roster'!$AI:$AI))</f>
        <v>0.0</v>
      </c>
      <c r="Z107" s="65">
        <f>IF($A107=0,0,SUMIF('Week 1 Roster'!$AZ:$AZ,$B107,'Week 1 Roster'!$AK:$AK))</f>
        <v>0.0</v>
      </c>
      <c r="AA107" s="65">
        <f>IF($A107=0,0,SUMIF('Week 1 Roster'!$AZ:$AZ,$B107,'Week 1 Roster'!$AM:$AM))</f>
        <v>0.0</v>
      </c>
      <c r="AB107" s="65">
        <f>IF($A107=0,0,SUMIF('Week 1 Roster'!$AZ:$AZ,$B107,'Week 1 Roster'!$AO:$AO))</f>
        <v>0.0</v>
      </c>
      <c r="AC107" s="66">
        <f>IF($A107=0,0,SUMIF('Week 1 Roster'!$AZ:$AZ,$B107,'Week 1 Roster'!$AP:$AP))</f>
        <v>0.0</v>
      </c>
      <c r="AD107" s="65">
        <f>IF($A107=0,0,SUMIF('Week 1 Roster'!$AZ:$AZ,$B107,'Week 1 Roster'!$AQ:$AQ))</f>
        <v>0.0</v>
      </c>
      <c r="AE107" s="65">
        <f>IF($A107=0,0,SUMIF('Week 1 Roster'!$AZ:$AZ,$B107,'Week 1 Roster'!$AR:$AR))</f>
        <v>0.0</v>
      </c>
      <c r="AF107" s="65">
        <f>IF($A107=0,0,SUMIF('Week 1 Roster'!$AZ:$AZ,$B107,'Week 1 Roster'!$AS:$AS))</f>
        <v>0.0</v>
      </c>
      <c r="AG107" s="65">
        <f t="shared" si="35"/>
        <v>0.0</v>
      </c>
      <c r="AI107" s="65">
        <f>IF($A107=0,0,SUMIF('Week 2 Roster'!$AZ:$AZ,$B107,'Week 2 Roster'!$AE:$AE))</f>
        <v>0.0</v>
      </c>
      <c r="AJ107" s="65">
        <f>IF($A107=0,0,SUMIF('Week 2 Roster'!$AZ:$AZ,$B107,'Week 2 Roster'!$AG:$AG))</f>
        <v>0.0</v>
      </c>
      <c r="AK107" s="65">
        <f>IF($A107=0,0,SUMIF('Week 2 Roster'!$AZ:$AZ,$B107,'Week 2 Roster'!$AI:$AI))</f>
        <v>0.0</v>
      </c>
      <c r="AL107" s="65">
        <f>IF($A107=0,0,SUMIF('Week 2 Roster'!$AZ:$AZ,$B107,'Week 2 Roster'!$AK:$AK))</f>
        <v>0.0</v>
      </c>
      <c r="AM107" s="65">
        <f>IF($A107=0,0,SUMIF('Week 2 Roster'!$AZ:$AZ,$B107,'Week 2 Roster'!$AM:$AM))</f>
        <v>0.0</v>
      </c>
      <c r="AN107" s="65">
        <f>IF($A107=0,0,SUMIF('Week 2 Roster'!$AZ:$AZ,$B107,'Week 2 Roster'!$AO:$AO))</f>
        <v>0.0</v>
      </c>
      <c r="AO107" s="66">
        <f>IF($A107=0,0,SUMIF('Week 2 Roster'!$AZ:$AZ,$B107,'Week 2 Roster'!$AP:$AP))</f>
        <v>0.0</v>
      </c>
      <c r="AP107" s="65">
        <f>IF($A107=0,0,SUMIF('Week 2 Roster'!$AZ:$AZ,$B107,'Week 2 Roster'!$AQ:$AQ))</f>
        <v>0.0</v>
      </c>
      <c r="AQ107" s="65">
        <f>IF($A107=0,0,SUMIF('Week 2 Roster'!$AZ:$AZ,$B107,'Week 2 Roster'!$AR:$AR))</f>
        <v>0.0</v>
      </c>
      <c r="AR107" s="65">
        <f>IF($A107=0,0,SUMIF('Week 2 Roster'!$AZ:$AZ,$B107,'Week 2 Roster'!$AS:$AS))</f>
        <v>0.0</v>
      </c>
      <c r="AS107" s="65">
        <f t="shared" si="36"/>
        <v>0.0</v>
      </c>
      <c r="AT107" s="65"/>
    </row>
    <row r="108" spans="8:8">
      <c r="A108" s="60">
        <v>0.0</v>
      </c>
      <c r="B108" s="61" t="s">
        <v>1022</v>
      </c>
      <c r="C108" s="61" t="str">
        <f>IF($A108=0,"",VLOOKUP($B108,Employees!$A:$G,2,FALSE))</f>
        <v/>
      </c>
      <c r="D108" s="61" t="str">
        <f>IF($A108=0,"",VLOOKUP($B108,Employees!$A:$G,3,FALSE))</f>
        <v/>
      </c>
      <c r="E108" s="62" t="str">
        <f>IF($A108=0,"",VLOOKUP($B108,Employees!$A:$G,5,FALSE))</f>
        <v/>
      </c>
      <c r="F108" s="63" t="str">
        <f>IF($E108="","",ROUNDDOWN(YEARFRAC($E108,'Week 1 Roster'!$D$1-1,1),0))</f>
        <v/>
      </c>
      <c r="G108" s="63" t="str">
        <f>IF($E108="","",ROUNDDOWN(YEARFRAC($E108,'Week 1 Roster'!$D$1+14,1),0))</f>
        <v/>
      </c>
      <c r="H108" s="63" t="str">
        <f t="shared" si="23"/>
        <v/>
      </c>
      <c r="I108" s="63" t="str">
        <f>IF($A108=0,"",VLOOKUP($B108,Employees!$A:$G,6,FALSE))</f>
        <v/>
      </c>
      <c r="J108" s="63" t="str">
        <f>IF($A108=0,"",VLOOKUP($B108,Employees!$A:$G,7,FALSE))</f>
        <v/>
      </c>
      <c r="K108" s="64">
        <f t="shared" si="24"/>
        <v>0.0</v>
      </c>
      <c r="L108" s="64">
        <f t="shared" si="25"/>
        <v>0.0</v>
      </c>
      <c r="M108" s="64">
        <f t="shared" si="26"/>
        <v>0.0</v>
      </c>
      <c r="N108" s="64">
        <f t="shared" si="27"/>
        <v>0.0</v>
      </c>
      <c r="O108" s="64">
        <f t="shared" si="28"/>
        <v>0.0</v>
      </c>
      <c r="P108" s="64">
        <f t="shared" si="29"/>
        <v>0.0</v>
      </c>
      <c r="Q108" s="61">
        <f t="shared" si="30"/>
        <v>0.0</v>
      </c>
      <c r="R108" s="64">
        <f t="shared" si="31"/>
        <v>0.0</v>
      </c>
      <c r="S108" s="64">
        <f t="shared" si="32"/>
        <v>0.0</v>
      </c>
      <c r="T108" s="64">
        <f t="shared" si="33"/>
        <v>0.0</v>
      </c>
      <c r="U108" s="64">
        <f t="shared" si="34"/>
        <v>0.0</v>
      </c>
      <c r="W108" s="65">
        <f>IF($A108=0,0,SUMIF('Week 1 Roster'!$AZ:$AZ,$B108,'Week 1 Roster'!$AE:$AE))</f>
        <v>0.0</v>
      </c>
      <c r="X108" s="65">
        <f>IF($A108=0,0,SUMIF('Week 1 Roster'!$AZ:$AZ,$B108,'Week 1 Roster'!$AG:$AG))</f>
        <v>0.0</v>
      </c>
      <c r="Y108" s="65">
        <f>IF($A108=0,0,SUMIF('Week 1 Roster'!$AZ:$AZ,$B108,'Week 1 Roster'!$AI:$AI))</f>
        <v>0.0</v>
      </c>
      <c r="Z108" s="65">
        <f>IF($A108=0,0,SUMIF('Week 1 Roster'!$AZ:$AZ,$B108,'Week 1 Roster'!$AK:$AK))</f>
        <v>0.0</v>
      </c>
      <c r="AA108" s="65">
        <f>IF($A108=0,0,SUMIF('Week 1 Roster'!$AZ:$AZ,$B108,'Week 1 Roster'!$AM:$AM))</f>
        <v>0.0</v>
      </c>
      <c r="AB108" s="65">
        <f>IF($A108=0,0,SUMIF('Week 1 Roster'!$AZ:$AZ,$B108,'Week 1 Roster'!$AO:$AO))</f>
        <v>0.0</v>
      </c>
      <c r="AC108" s="66">
        <f>IF($A108=0,0,SUMIF('Week 1 Roster'!$AZ:$AZ,$B108,'Week 1 Roster'!$AP:$AP))</f>
        <v>0.0</v>
      </c>
      <c r="AD108" s="65">
        <f>IF($A108=0,0,SUMIF('Week 1 Roster'!$AZ:$AZ,$B108,'Week 1 Roster'!$AQ:$AQ))</f>
        <v>0.0</v>
      </c>
      <c r="AE108" s="65">
        <f>IF($A108=0,0,SUMIF('Week 1 Roster'!$AZ:$AZ,$B108,'Week 1 Roster'!$AR:$AR))</f>
        <v>0.0</v>
      </c>
      <c r="AF108" s="65">
        <f>IF($A108=0,0,SUMIF('Week 1 Roster'!$AZ:$AZ,$B108,'Week 1 Roster'!$AS:$AS))</f>
        <v>0.0</v>
      </c>
      <c r="AG108" s="65">
        <f t="shared" si="35"/>
        <v>0.0</v>
      </c>
      <c r="AI108" s="65">
        <f>IF($A108=0,0,SUMIF('Week 2 Roster'!$AZ:$AZ,$B108,'Week 2 Roster'!$AE:$AE))</f>
        <v>0.0</v>
      </c>
      <c r="AJ108" s="65">
        <f>IF($A108=0,0,SUMIF('Week 2 Roster'!$AZ:$AZ,$B108,'Week 2 Roster'!$AG:$AG))</f>
        <v>0.0</v>
      </c>
      <c r="AK108" s="65">
        <f>IF($A108=0,0,SUMIF('Week 2 Roster'!$AZ:$AZ,$B108,'Week 2 Roster'!$AI:$AI))</f>
        <v>0.0</v>
      </c>
      <c r="AL108" s="65">
        <f>IF($A108=0,0,SUMIF('Week 2 Roster'!$AZ:$AZ,$B108,'Week 2 Roster'!$AK:$AK))</f>
        <v>0.0</v>
      </c>
      <c r="AM108" s="65">
        <f>IF($A108=0,0,SUMIF('Week 2 Roster'!$AZ:$AZ,$B108,'Week 2 Roster'!$AM:$AM))</f>
        <v>0.0</v>
      </c>
      <c r="AN108" s="65">
        <f>IF($A108=0,0,SUMIF('Week 2 Roster'!$AZ:$AZ,$B108,'Week 2 Roster'!$AO:$AO))</f>
        <v>0.0</v>
      </c>
      <c r="AO108" s="66">
        <f>IF($A108=0,0,SUMIF('Week 2 Roster'!$AZ:$AZ,$B108,'Week 2 Roster'!$AP:$AP))</f>
        <v>0.0</v>
      </c>
      <c r="AP108" s="65">
        <f>IF($A108=0,0,SUMIF('Week 2 Roster'!$AZ:$AZ,$B108,'Week 2 Roster'!$AQ:$AQ))</f>
        <v>0.0</v>
      </c>
      <c r="AQ108" s="65">
        <f>IF($A108=0,0,SUMIF('Week 2 Roster'!$AZ:$AZ,$B108,'Week 2 Roster'!$AR:$AR))</f>
        <v>0.0</v>
      </c>
      <c r="AR108" s="65">
        <f>IF($A108=0,0,SUMIF('Week 2 Roster'!$AZ:$AZ,$B108,'Week 2 Roster'!$AS:$AS))</f>
        <v>0.0</v>
      </c>
      <c r="AS108" s="65">
        <f t="shared" si="36"/>
        <v>0.0</v>
      </c>
      <c r="AT108" s="65"/>
    </row>
    <row r="109" spans="8:8">
      <c r="A109" s="60">
        <v>0.0</v>
      </c>
      <c r="B109" s="61" t="s">
        <v>1022</v>
      </c>
      <c r="C109" s="61" t="str">
        <f>IF($A109=0,"",VLOOKUP($B109,Employees!$A:$G,2,FALSE))</f>
        <v/>
      </c>
      <c r="D109" s="61" t="str">
        <f>IF($A109=0,"",VLOOKUP($B109,Employees!$A:$G,3,FALSE))</f>
        <v/>
      </c>
      <c r="E109" s="62" t="str">
        <f>IF($A109=0,"",VLOOKUP($B109,Employees!$A:$G,5,FALSE))</f>
        <v/>
      </c>
      <c r="F109" s="63" t="str">
        <f>IF($E109="","",ROUNDDOWN(YEARFRAC($E109,'Week 1 Roster'!$D$1-1,1),0))</f>
        <v/>
      </c>
      <c r="G109" s="63" t="str">
        <f>IF($E109="","",ROUNDDOWN(YEARFRAC($E109,'Week 1 Roster'!$D$1+14,1),0))</f>
        <v/>
      </c>
      <c r="H109" s="63" t="str">
        <f t="shared" si="23"/>
        <v/>
      </c>
      <c r="I109" s="63" t="str">
        <f>IF($A109=0,"",VLOOKUP($B109,Employees!$A:$G,6,FALSE))</f>
        <v/>
      </c>
      <c r="J109" s="63" t="str">
        <f>IF($A109=0,"",VLOOKUP($B109,Employees!$A:$G,7,FALSE))</f>
        <v/>
      </c>
      <c r="K109" s="64">
        <f t="shared" si="24"/>
        <v>0.0</v>
      </c>
      <c r="L109" s="64">
        <f t="shared" si="25"/>
        <v>0.0</v>
      </c>
      <c r="M109" s="64">
        <f t="shared" si="26"/>
        <v>0.0</v>
      </c>
      <c r="N109" s="64">
        <f t="shared" si="27"/>
        <v>0.0</v>
      </c>
      <c r="O109" s="64">
        <f t="shared" si="28"/>
        <v>0.0</v>
      </c>
      <c r="P109" s="64">
        <f t="shared" si="29"/>
        <v>0.0</v>
      </c>
      <c r="Q109" s="61">
        <f t="shared" si="30"/>
        <v>0.0</v>
      </c>
      <c r="R109" s="64">
        <f t="shared" si="31"/>
        <v>0.0</v>
      </c>
      <c r="S109" s="64">
        <f t="shared" si="32"/>
        <v>0.0</v>
      </c>
      <c r="T109" s="64">
        <f t="shared" si="33"/>
        <v>0.0</v>
      </c>
      <c r="U109" s="64">
        <f t="shared" si="34"/>
        <v>0.0</v>
      </c>
      <c r="W109" s="65">
        <f>IF($A109=0,0,SUMIF('Week 1 Roster'!$AZ:$AZ,$B109,'Week 1 Roster'!$AE:$AE))</f>
        <v>0.0</v>
      </c>
      <c r="X109" s="65">
        <f>IF($A109=0,0,SUMIF('Week 1 Roster'!$AZ:$AZ,$B109,'Week 1 Roster'!$AG:$AG))</f>
        <v>0.0</v>
      </c>
      <c r="Y109" s="65">
        <f>IF($A109=0,0,SUMIF('Week 1 Roster'!$AZ:$AZ,$B109,'Week 1 Roster'!$AI:$AI))</f>
        <v>0.0</v>
      </c>
      <c r="Z109" s="65">
        <f>IF($A109=0,0,SUMIF('Week 1 Roster'!$AZ:$AZ,$B109,'Week 1 Roster'!$AK:$AK))</f>
        <v>0.0</v>
      </c>
      <c r="AA109" s="65">
        <f>IF($A109=0,0,SUMIF('Week 1 Roster'!$AZ:$AZ,$B109,'Week 1 Roster'!$AM:$AM))</f>
        <v>0.0</v>
      </c>
      <c r="AB109" s="65">
        <f>IF($A109=0,0,SUMIF('Week 1 Roster'!$AZ:$AZ,$B109,'Week 1 Roster'!$AO:$AO))</f>
        <v>0.0</v>
      </c>
      <c r="AC109" s="66">
        <f>IF($A109=0,0,SUMIF('Week 1 Roster'!$AZ:$AZ,$B109,'Week 1 Roster'!$AP:$AP))</f>
        <v>0.0</v>
      </c>
      <c r="AD109" s="65">
        <f>IF($A109=0,0,SUMIF('Week 1 Roster'!$AZ:$AZ,$B109,'Week 1 Roster'!$AQ:$AQ))</f>
        <v>0.0</v>
      </c>
      <c r="AE109" s="65">
        <f>IF($A109=0,0,SUMIF('Week 1 Roster'!$AZ:$AZ,$B109,'Week 1 Roster'!$AR:$AR))</f>
        <v>0.0</v>
      </c>
      <c r="AF109" s="65">
        <f>IF($A109=0,0,SUMIF('Week 1 Roster'!$AZ:$AZ,$B109,'Week 1 Roster'!$AS:$AS))</f>
        <v>0.0</v>
      </c>
      <c r="AG109" s="65">
        <f t="shared" si="35"/>
        <v>0.0</v>
      </c>
      <c r="AI109" s="65">
        <f>IF($A109=0,0,SUMIF('Week 2 Roster'!$AZ:$AZ,$B109,'Week 2 Roster'!$AE:$AE))</f>
        <v>0.0</v>
      </c>
      <c r="AJ109" s="65">
        <f>IF($A109=0,0,SUMIF('Week 2 Roster'!$AZ:$AZ,$B109,'Week 2 Roster'!$AG:$AG))</f>
        <v>0.0</v>
      </c>
      <c r="AK109" s="65">
        <f>IF($A109=0,0,SUMIF('Week 2 Roster'!$AZ:$AZ,$B109,'Week 2 Roster'!$AI:$AI))</f>
        <v>0.0</v>
      </c>
      <c r="AL109" s="65">
        <f>IF($A109=0,0,SUMIF('Week 2 Roster'!$AZ:$AZ,$B109,'Week 2 Roster'!$AK:$AK))</f>
        <v>0.0</v>
      </c>
      <c r="AM109" s="65">
        <f>IF($A109=0,0,SUMIF('Week 2 Roster'!$AZ:$AZ,$B109,'Week 2 Roster'!$AM:$AM))</f>
        <v>0.0</v>
      </c>
      <c r="AN109" s="65">
        <f>IF($A109=0,0,SUMIF('Week 2 Roster'!$AZ:$AZ,$B109,'Week 2 Roster'!$AO:$AO))</f>
        <v>0.0</v>
      </c>
      <c r="AO109" s="66">
        <f>IF($A109=0,0,SUMIF('Week 2 Roster'!$AZ:$AZ,$B109,'Week 2 Roster'!$AP:$AP))</f>
        <v>0.0</v>
      </c>
      <c r="AP109" s="65">
        <f>IF($A109=0,0,SUMIF('Week 2 Roster'!$AZ:$AZ,$B109,'Week 2 Roster'!$AQ:$AQ))</f>
        <v>0.0</v>
      </c>
      <c r="AQ109" s="65">
        <f>IF($A109=0,0,SUMIF('Week 2 Roster'!$AZ:$AZ,$B109,'Week 2 Roster'!$AR:$AR))</f>
        <v>0.0</v>
      </c>
      <c r="AR109" s="65">
        <f>IF($A109=0,0,SUMIF('Week 2 Roster'!$AZ:$AZ,$B109,'Week 2 Roster'!$AS:$AS))</f>
        <v>0.0</v>
      </c>
      <c r="AS109" s="65">
        <f t="shared" si="36"/>
        <v>0.0</v>
      </c>
      <c r="AT109" s="65"/>
    </row>
    <row r="110" spans="8:8">
      <c r="A110" s="60">
        <v>0.0</v>
      </c>
      <c r="B110" s="61" t="s">
        <v>1022</v>
      </c>
      <c r="C110" s="61" t="str">
        <f>IF($A110=0,"",VLOOKUP($B110,Employees!$A:$G,2,FALSE))</f>
        <v/>
      </c>
      <c r="D110" s="61" t="str">
        <f>IF($A110=0,"",VLOOKUP($B110,Employees!$A:$G,3,FALSE))</f>
        <v/>
      </c>
      <c r="E110" s="62" t="str">
        <f>IF($A110=0,"",VLOOKUP($B110,Employees!$A:$G,5,FALSE))</f>
        <v/>
      </c>
      <c r="F110" s="63" t="str">
        <f>IF($E110="","",ROUNDDOWN(YEARFRAC($E110,'Week 1 Roster'!$D$1-1,1),0))</f>
        <v/>
      </c>
      <c r="G110" s="63" t="str">
        <f>IF($E110="","",ROUNDDOWN(YEARFRAC($E110,'Week 1 Roster'!$D$1+14,1),0))</f>
        <v/>
      </c>
      <c r="H110" s="63" t="str">
        <f t="shared" si="23"/>
        <v/>
      </c>
      <c r="I110" s="63" t="str">
        <f>IF($A110=0,"",VLOOKUP($B110,Employees!$A:$G,6,FALSE))</f>
        <v/>
      </c>
      <c r="J110" s="63" t="str">
        <f>IF($A110=0,"",VLOOKUP($B110,Employees!$A:$G,7,FALSE))</f>
        <v/>
      </c>
      <c r="K110" s="64">
        <f t="shared" si="24"/>
        <v>0.0</v>
      </c>
      <c r="L110" s="64">
        <f t="shared" si="25"/>
        <v>0.0</v>
      </c>
      <c r="M110" s="64">
        <f t="shared" si="26"/>
        <v>0.0</v>
      </c>
      <c r="N110" s="64">
        <f t="shared" si="27"/>
        <v>0.0</v>
      </c>
      <c r="O110" s="64">
        <f t="shared" si="28"/>
        <v>0.0</v>
      </c>
      <c r="P110" s="64">
        <f t="shared" si="29"/>
        <v>0.0</v>
      </c>
      <c r="Q110" s="61">
        <f t="shared" si="30"/>
        <v>0.0</v>
      </c>
      <c r="R110" s="64">
        <f t="shared" si="31"/>
        <v>0.0</v>
      </c>
      <c r="S110" s="64">
        <f t="shared" si="32"/>
        <v>0.0</v>
      </c>
      <c r="T110" s="64">
        <f t="shared" si="33"/>
        <v>0.0</v>
      </c>
      <c r="U110" s="64">
        <f t="shared" si="34"/>
        <v>0.0</v>
      </c>
      <c r="W110" s="65">
        <f>IF($A110=0,0,SUMIF('Week 1 Roster'!$AZ:$AZ,$B110,'Week 1 Roster'!$AE:$AE))</f>
        <v>0.0</v>
      </c>
      <c r="X110" s="65">
        <f>IF($A110=0,0,SUMIF('Week 1 Roster'!$AZ:$AZ,$B110,'Week 1 Roster'!$AG:$AG))</f>
        <v>0.0</v>
      </c>
      <c r="Y110" s="65">
        <f>IF($A110=0,0,SUMIF('Week 1 Roster'!$AZ:$AZ,$B110,'Week 1 Roster'!$AI:$AI))</f>
        <v>0.0</v>
      </c>
      <c r="Z110" s="65">
        <f>IF($A110=0,0,SUMIF('Week 1 Roster'!$AZ:$AZ,$B110,'Week 1 Roster'!$AK:$AK))</f>
        <v>0.0</v>
      </c>
      <c r="AA110" s="65">
        <f>IF($A110=0,0,SUMIF('Week 1 Roster'!$AZ:$AZ,$B110,'Week 1 Roster'!$AM:$AM))</f>
        <v>0.0</v>
      </c>
      <c r="AB110" s="65">
        <f>IF($A110=0,0,SUMIF('Week 1 Roster'!$AZ:$AZ,$B110,'Week 1 Roster'!$AO:$AO))</f>
        <v>0.0</v>
      </c>
      <c r="AC110" s="66">
        <f>IF($A110=0,0,SUMIF('Week 1 Roster'!$AZ:$AZ,$B110,'Week 1 Roster'!$AP:$AP))</f>
        <v>0.0</v>
      </c>
      <c r="AD110" s="65">
        <f>IF($A110=0,0,SUMIF('Week 1 Roster'!$AZ:$AZ,$B110,'Week 1 Roster'!$AQ:$AQ))</f>
        <v>0.0</v>
      </c>
      <c r="AE110" s="65">
        <f>IF($A110=0,0,SUMIF('Week 1 Roster'!$AZ:$AZ,$B110,'Week 1 Roster'!$AR:$AR))</f>
        <v>0.0</v>
      </c>
      <c r="AF110" s="65">
        <f>IF($A110=0,0,SUMIF('Week 1 Roster'!$AZ:$AZ,$B110,'Week 1 Roster'!$AS:$AS))</f>
        <v>0.0</v>
      </c>
      <c r="AG110" s="65">
        <f t="shared" si="35"/>
        <v>0.0</v>
      </c>
      <c r="AI110" s="65">
        <f>IF($A110=0,0,SUMIF('Week 2 Roster'!$AZ:$AZ,$B110,'Week 2 Roster'!$AE:$AE))</f>
        <v>0.0</v>
      </c>
      <c r="AJ110" s="65">
        <f>IF($A110=0,0,SUMIF('Week 2 Roster'!$AZ:$AZ,$B110,'Week 2 Roster'!$AG:$AG))</f>
        <v>0.0</v>
      </c>
      <c r="AK110" s="65">
        <f>IF($A110=0,0,SUMIF('Week 2 Roster'!$AZ:$AZ,$B110,'Week 2 Roster'!$AI:$AI))</f>
        <v>0.0</v>
      </c>
      <c r="AL110" s="65">
        <f>IF($A110=0,0,SUMIF('Week 2 Roster'!$AZ:$AZ,$B110,'Week 2 Roster'!$AK:$AK))</f>
        <v>0.0</v>
      </c>
      <c r="AM110" s="65">
        <f>IF($A110=0,0,SUMIF('Week 2 Roster'!$AZ:$AZ,$B110,'Week 2 Roster'!$AM:$AM))</f>
        <v>0.0</v>
      </c>
      <c r="AN110" s="65">
        <f>IF($A110=0,0,SUMIF('Week 2 Roster'!$AZ:$AZ,$B110,'Week 2 Roster'!$AO:$AO))</f>
        <v>0.0</v>
      </c>
      <c r="AO110" s="66">
        <f>IF($A110=0,0,SUMIF('Week 2 Roster'!$AZ:$AZ,$B110,'Week 2 Roster'!$AP:$AP))</f>
        <v>0.0</v>
      </c>
      <c r="AP110" s="65">
        <f>IF($A110=0,0,SUMIF('Week 2 Roster'!$AZ:$AZ,$B110,'Week 2 Roster'!$AQ:$AQ))</f>
        <v>0.0</v>
      </c>
      <c r="AQ110" s="65">
        <f>IF($A110=0,0,SUMIF('Week 2 Roster'!$AZ:$AZ,$B110,'Week 2 Roster'!$AR:$AR))</f>
        <v>0.0</v>
      </c>
      <c r="AR110" s="65">
        <f>IF($A110=0,0,SUMIF('Week 2 Roster'!$AZ:$AZ,$B110,'Week 2 Roster'!$AS:$AS))</f>
        <v>0.0</v>
      </c>
      <c r="AS110" s="65">
        <f t="shared" si="36"/>
        <v>0.0</v>
      </c>
      <c r="AT110" s="65"/>
    </row>
    <row r="111" spans="8:8">
      <c r="A111" s="60">
        <v>0.0</v>
      </c>
      <c r="B111" s="61" t="s">
        <v>1022</v>
      </c>
      <c r="C111" s="61" t="str">
        <f>IF($A111=0,"",VLOOKUP($B111,Employees!$A:$G,2,FALSE))</f>
        <v/>
      </c>
      <c r="D111" s="61" t="str">
        <f>IF($A111=0,"",VLOOKUP($B111,Employees!$A:$G,3,FALSE))</f>
        <v/>
      </c>
      <c r="E111" s="62" t="str">
        <f>IF($A111=0,"",VLOOKUP($B111,Employees!$A:$G,5,FALSE))</f>
        <v/>
      </c>
      <c r="F111" s="63" t="str">
        <f>IF($E111="","",ROUNDDOWN(YEARFRAC($E111,'Week 1 Roster'!$D$1-1,1),0))</f>
        <v/>
      </c>
      <c r="G111" s="63" t="str">
        <f>IF($E111="","",ROUNDDOWN(YEARFRAC($E111,'Week 1 Roster'!$D$1+14,1),0))</f>
        <v/>
      </c>
      <c r="H111" s="63" t="str">
        <f t="shared" si="23"/>
        <v/>
      </c>
      <c r="I111" s="63" t="str">
        <f>IF($A111=0,"",VLOOKUP($B111,Employees!$A:$G,6,FALSE))</f>
        <v/>
      </c>
      <c r="J111" s="63" t="str">
        <f>IF($A111=0,"",VLOOKUP($B111,Employees!$A:$G,7,FALSE))</f>
        <v/>
      </c>
      <c r="K111" s="64">
        <f t="shared" si="24"/>
        <v>0.0</v>
      </c>
      <c r="L111" s="64">
        <f t="shared" si="25"/>
        <v>0.0</v>
      </c>
      <c r="M111" s="64">
        <f t="shared" si="26"/>
        <v>0.0</v>
      </c>
      <c r="N111" s="64">
        <f t="shared" si="27"/>
        <v>0.0</v>
      </c>
      <c r="O111" s="64">
        <f t="shared" si="28"/>
        <v>0.0</v>
      </c>
      <c r="P111" s="64">
        <f t="shared" si="29"/>
        <v>0.0</v>
      </c>
      <c r="Q111" s="61">
        <f t="shared" si="30"/>
        <v>0.0</v>
      </c>
      <c r="R111" s="64">
        <f t="shared" si="31"/>
        <v>0.0</v>
      </c>
      <c r="S111" s="64">
        <f t="shared" si="32"/>
        <v>0.0</v>
      </c>
      <c r="T111" s="64">
        <f t="shared" si="33"/>
        <v>0.0</v>
      </c>
      <c r="U111" s="64">
        <f t="shared" si="34"/>
        <v>0.0</v>
      </c>
      <c r="W111" s="65">
        <f>IF($A111=0,0,SUMIF('Week 1 Roster'!$AZ:$AZ,$B111,'Week 1 Roster'!$AE:$AE))</f>
        <v>0.0</v>
      </c>
      <c r="X111" s="65">
        <f>IF($A111=0,0,SUMIF('Week 1 Roster'!$AZ:$AZ,$B111,'Week 1 Roster'!$AG:$AG))</f>
        <v>0.0</v>
      </c>
      <c r="Y111" s="65">
        <f>IF($A111=0,0,SUMIF('Week 1 Roster'!$AZ:$AZ,$B111,'Week 1 Roster'!$AI:$AI))</f>
        <v>0.0</v>
      </c>
      <c r="Z111" s="65">
        <f>IF($A111=0,0,SUMIF('Week 1 Roster'!$AZ:$AZ,$B111,'Week 1 Roster'!$AK:$AK))</f>
        <v>0.0</v>
      </c>
      <c r="AA111" s="65">
        <f>IF($A111=0,0,SUMIF('Week 1 Roster'!$AZ:$AZ,$B111,'Week 1 Roster'!$AM:$AM))</f>
        <v>0.0</v>
      </c>
      <c r="AB111" s="65">
        <f>IF($A111=0,0,SUMIF('Week 1 Roster'!$AZ:$AZ,$B111,'Week 1 Roster'!$AO:$AO))</f>
        <v>0.0</v>
      </c>
      <c r="AC111" s="66">
        <f>IF($A111=0,0,SUMIF('Week 1 Roster'!$AZ:$AZ,$B111,'Week 1 Roster'!$AP:$AP))</f>
        <v>0.0</v>
      </c>
      <c r="AD111" s="65">
        <f>IF($A111=0,0,SUMIF('Week 1 Roster'!$AZ:$AZ,$B111,'Week 1 Roster'!$AQ:$AQ))</f>
        <v>0.0</v>
      </c>
      <c r="AE111" s="65">
        <f>IF($A111=0,0,SUMIF('Week 1 Roster'!$AZ:$AZ,$B111,'Week 1 Roster'!$AR:$AR))</f>
        <v>0.0</v>
      </c>
      <c r="AF111" s="65">
        <f>IF($A111=0,0,SUMIF('Week 1 Roster'!$AZ:$AZ,$B111,'Week 1 Roster'!$AS:$AS))</f>
        <v>0.0</v>
      </c>
      <c r="AG111" s="65">
        <f t="shared" si="35"/>
        <v>0.0</v>
      </c>
      <c r="AI111" s="65">
        <f>IF($A111=0,0,SUMIF('Week 2 Roster'!$AZ:$AZ,$B111,'Week 2 Roster'!$AE:$AE))</f>
        <v>0.0</v>
      </c>
      <c r="AJ111" s="65">
        <f>IF($A111=0,0,SUMIF('Week 2 Roster'!$AZ:$AZ,$B111,'Week 2 Roster'!$AG:$AG))</f>
        <v>0.0</v>
      </c>
      <c r="AK111" s="65">
        <f>IF($A111=0,0,SUMIF('Week 2 Roster'!$AZ:$AZ,$B111,'Week 2 Roster'!$AI:$AI))</f>
        <v>0.0</v>
      </c>
      <c r="AL111" s="65">
        <f>IF($A111=0,0,SUMIF('Week 2 Roster'!$AZ:$AZ,$B111,'Week 2 Roster'!$AK:$AK))</f>
        <v>0.0</v>
      </c>
      <c r="AM111" s="65">
        <f>IF($A111=0,0,SUMIF('Week 2 Roster'!$AZ:$AZ,$B111,'Week 2 Roster'!$AM:$AM))</f>
        <v>0.0</v>
      </c>
      <c r="AN111" s="65">
        <f>IF($A111=0,0,SUMIF('Week 2 Roster'!$AZ:$AZ,$B111,'Week 2 Roster'!$AO:$AO))</f>
        <v>0.0</v>
      </c>
      <c r="AO111" s="66">
        <f>IF($A111=0,0,SUMIF('Week 2 Roster'!$AZ:$AZ,$B111,'Week 2 Roster'!$AP:$AP))</f>
        <v>0.0</v>
      </c>
      <c r="AP111" s="65">
        <f>IF($A111=0,0,SUMIF('Week 2 Roster'!$AZ:$AZ,$B111,'Week 2 Roster'!$AQ:$AQ))</f>
        <v>0.0</v>
      </c>
      <c r="AQ111" s="65">
        <f>IF($A111=0,0,SUMIF('Week 2 Roster'!$AZ:$AZ,$B111,'Week 2 Roster'!$AR:$AR))</f>
        <v>0.0</v>
      </c>
      <c r="AR111" s="65">
        <f>IF($A111=0,0,SUMIF('Week 2 Roster'!$AZ:$AZ,$B111,'Week 2 Roster'!$AS:$AS))</f>
        <v>0.0</v>
      </c>
      <c r="AS111" s="65">
        <f t="shared" si="36"/>
        <v>0.0</v>
      </c>
      <c r="AT111" s="65"/>
    </row>
    <row r="112" spans="8:8">
      <c r="A112" s="60">
        <v>0.0</v>
      </c>
      <c r="B112" s="61" t="s">
        <v>1022</v>
      </c>
      <c r="C112" s="61" t="str">
        <f>IF($A112=0,"",VLOOKUP($B112,Employees!$A:$G,2,FALSE))</f>
        <v/>
      </c>
      <c r="D112" s="61" t="str">
        <f>IF($A112=0,"",VLOOKUP($B112,Employees!$A:$G,3,FALSE))</f>
        <v/>
      </c>
      <c r="E112" s="62" t="str">
        <f>IF($A112=0,"",VLOOKUP($B112,Employees!$A:$G,5,FALSE))</f>
        <v/>
      </c>
      <c r="F112" s="63" t="str">
        <f>IF($E112="","",ROUNDDOWN(YEARFRAC($E112,'Week 1 Roster'!$D$1-1,1),0))</f>
        <v/>
      </c>
      <c r="G112" s="63" t="str">
        <f>IF($E112="","",ROUNDDOWN(YEARFRAC($E112,'Week 1 Roster'!$D$1+14,1),0))</f>
        <v/>
      </c>
      <c r="H112" s="63" t="str">
        <f t="shared" si="23"/>
        <v/>
      </c>
      <c r="I112" s="63" t="str">
        <f>IF($A112=0,"",VLOOKUP($B112,Employees!$A:$G,6,FALSE))</f>
        <v/>
      </c>
      <c r="J112" s="63" t="str">
        <f>IF($A112=0,"",VLOOKUP($B112,Employees!$A:$G,7,FALSE))</f>
        <v/>
      </c>
      <c r="K112" s="64">
        <f t="shared" si="24"/>
        <v>0.0</v>
      </c>
      <c r="L112" s="64">
        <f t="shared" si="25"/>
        <v>0.0</v>
      </c>
      <c r="M112" s="64">
        <f t="shared" si="26"/>
        <v>0.0</v>
      </c>
      <c r="N112" s="64">
        <f t="shared" si="27"/>
        <v>0.0</v>
      </c>
      <c r="O112" s="64">
        <f t="shared" si="28"/>
        <v>0.0</v>
      </c>
      <c r="P112" s="64">
        <f t="shared" si="29"/>
        <v>0.0</v>
      </c>
      <c r="Q112" s="61">
        <f t="shared" si="30"/>
        <v>0.0</v>
      </c>
      <c r="R112" s="64">
        <f t="shared" si="31"/>
        <v>0.0</v>
      </c>
      <c r="S112" s="64">
        <f t="shared" si="32"/>
        <v>0.0</v>
      </c>
      <c r="T112" s="64">
        <f t="shared" si="33"/>
        <v>0.0</v>
      </c>
      <c r="U112" s="64">
        <f t="shared" si="34"/>
        <v>0.0</v>
      </c>
      <c r="W112" s="65">
        <f>IF($A112=0,0,SUMIF('Week 1 Roster'!$AZ:$AZ,$B112,'Week 1 Roster'!$AE:$AE))</f>
        <v>0.0</v>
      </c>
      <c r="X112" s="65">
        <f>IF($A112=0,0,SUMIF('Week 1 Roster'!$AZ:$AZ,$B112,'Week 1 Roster'!$AG:$AG))</f>
        <v>0.0</v>
      </c>
      <c r="Y112" s="65">
        <f>IF($A112=0,0,SUMIF('Week 1 Roster'!$AZ:$AZ,$B112,'Week 1 Roster'!$AI:$AI))</f>
        <v>0.0</v>
      </c>
      <c r="Z112" s="65">
        <f>IF($A112=0,0,SUMIF('Week 1 Roster'!$AZ:$AZ,$B112,'Week 1 Roster'!$AK:$AK))</f>
        <v>0.0</v>
      </c>
      <c r="AA112" s="65">
        <f>IF($A112=0,0,SUMIF('Week 1 Roster'!$AZ:$AZ,$B112,'Week 1 Roster'!$AM:$AM))</f>
        <v>0.0</v>
      </c>
      <c r="AB112" s="65">
        <f>IF($A112=0,0,SUMIF('Week 1 Roster'!$AZ:$AZ,$B112,'Week 1 Roster'!$AO:$AO))</f>
        <v>0.0</v>
      </c>
      <c r="AC112" s="66">
        <f>IF($A112=0,0,SUMIF('Week 1 Roster'!$AZ:$AZ,$B112,'Week 1 Roster'!$AP:$AP))</f>
        <v>0.0</v>
      </c>
      <c r="AD112" s="65">
        <f>IF($A112=0,0,SUMIF('Week 1 Roster'!$AZ:$AZ,$B112,'Week 1 Roster'!$AQ:$AQ))</f>
        <v>0.0</v>
      </c>
      <c r="AE112" s="65">
        <f>IF($A112=0,0,SUMIF('Week 1 Roster'!$AZ:$AZ,$B112,'Week 1 Roster'!$AR:$AR))</f>
        <v>0.0</v>
      </c>
      <c r="AF112" s="65">
        <f>IF($A112=0,0,SUMIF('Week 1 Roster'!$AZ:$AZ,$B112,'Week 1 Roster'!$AS:$AS))</f>
        <v>0.0</v>
      </c>
      <c r="AG112" s="65">
        <f t="shared" si="35"/>
        <v>0.0</v>
      </c>
      <c r="AI112" s="65">
        <f>IF($A112=0,0,SUMIF('Week 2 Roster'!$AZ:$AZ,$B112,'Week 2 Roster'!$AE:$AE))</f>
        <v>0.0</v>
      </c>
      <c r="AJ112" s="65">
        <f>IF($A112=0,0,SUMIF('Week 2 Roster'!$AZ:$AZ,$B112,'Week 2 Roster'!$AG:$AG))</f>
        <v>0.0</v>
      </c>
      <c r="AK112" s="65">
        <f>IF($A112=0,0,SUMIF('Week 2 Roster'!$AZ:$AZ,$B112,'Week 2 Roster'!$AI:$AI))</f>
        <v>0.0</v>
      </c>
      <c r="AL112" s="65">
        <f>IF($A112=0,0,SUMIF('Week 2 Roster'!$AZ:$AZ,$B112,'Week 2 Roster'!$AK:$AK))</f>
        <v>0.0</v>
      </c>
      <c r="AM112" s="65">
        <f>IF($A112=0,0,SUMIF('Week 2 Roster'!$AZ:$AZ,$B112,'Week 2 Roster'!$AM:$AM))</f>
        <v>0.0</v>
      </c>
      <c r="AN112" s="65">
        <f>IF($A112=0,0,SUMIF('Week 2 Roster'!$AZ:$AZ,$B112,'Week 2 Roster'!$AO:$AO))</f>
        <v>0.0</v>
      </c>
      <c r="AO112" s="66">
        <f>IF($A112=0,0,SUMIF('Week 2 Roster'!$AZ:$AZ,$B112,'Week 2 Roster'!$AP:$AP))</f>
        <v>0.0</v>
      </c>
      <c r="AP112" s="65">
        <f>IF($A112=0,0,SUMIF('Week 2 Roster'!$AZ:$AZ,$B112,'Week 2 Roster'!$AQ:$AQ))</f>
        <v>0.0</v>
      </c>
      <c r="AQ112" s="65">
        <f>IF($A112=0,0,SUMIF('Week 2 Roster'!$AZ:$AZ,$B112,'Week 2 Roster'!$AR:$AR))</f>
        <v>0.0</v>
      </c>
      <c r="AR112" s="65">
        <f>IF($A112=0,0,SUMIF('Week 2 Roster'!$AZ:$AZ,$B112,'Week 2 Roster'!$AS:$AS))</f>
        <v>0.0</v>
      </c>
      <c r="AS112" s="65">
        <f t="shared" si="36"/>
        <v>0.0</v>
      </c>
      <c r="AT112" s="65"/>
    </row>
    <row r="113" spans="8:8">
      <c r="A113" s="60">
        <v>0.0</v>
      </c>
      <c r="B113" s="61" t="s">
        <v>1022</v>
      </c>
      <c r="C113" s="61" t="str">
        <f>IF($A113=0,"",VLOOKUP($B113,Employees!$A:$G,2,FALSE))</f>
        <v/>
      </c>
      <c r="D113" s="61" t="str">
        <f>IF($A113=0,"",VLOOKUP($B113,Employees!$A:$G,3,FALSE))</f>
        <v/>
      </c>
      <c r="E113" s="62" t="str">
        <f>IF($A113=0,"",VLOOKUP($B113,Employees!$A:$G,5,FALSE))</f>
        <v/>
      </c>
      <c r="F113" s="63" t="str">
        <f>IF($E113="","",ROUNDDOWN(YEARFRAC($E113,'Week 1 Roster'!$D$1-1,1),0))</f>
        <v/>
      </c>
      <c r="G113" s="63" t="str">
        <f>IF($E113="","",ROUNDDOWN(YEARFRAC($E113,'Week 1 Roster'!$D$1+14,1),0))</f>
        <v/>
      </c>
      <c r="H113" s="63" t="str">
        <f t="shared" si="23"/>
        <v/>
      </c>
      <c r="I113" s="63" t="str">
        <f>IF($A113=0,"",VLOOKUP($B113,Employees!$A:$G,6,FALSE))</f>
        <v/>
      </c>
      <c r="J113" s="63" t="str">
        <f>IF($A113=0,"",VLOOKUP($B113,Employees!$A:$G,7,FALSE))</f>
        <v/>
      </c>
      <c r="K113" s="64">
        <f t="shared" si="24"/>
        <v>0.0</v>
      </c>
      <c r="L113" s="64">
        <f t="shared" si="25"/>
        <v>0.0</v>
      </c>
      <c r="M113" s="64">
        <f t="shared" si="26"/>
        <v>0.0</v>
      </c>
      <c r="N113" s="64">
        <f t="shared" si="27"/>
        <v>0.0</v>
      </c>
      <c r="O113" s="64">
        <f t="shared" si="28"/>
        <v>0.0</v>
      </c>
      <c r="P113" s="64">
        <f t="shared" si="29"/>
        <v>0.0</v>
      </c>
      <c r="Q113" s="61">
        <f t="shared" si="30"/>
        <v>0.0</v>
      </c>
      <c r="R113" s="64">
        <f t="shared" si="31"/>
        <v>0.0</v>
      </c>
      <c r="S113" s="64">
        <f t="shared" si="32"/>
        <v>0.0</v>
      </c>
      <c r="T113" s="64">
        <f t="shared" si="33"/>
        <v>0.0</v>
      </c>
      <c r="U113" s="64">
        <f t="shared" si="34"/>
        <v>0.0</v>
      </c>
      <c r="W113" s="65">
        <f>IF($A113=0,0,SUMIF('Week 1 Roster'!$AZ:$AZ,$B113,'Week 1 Roster'!$AE:$AE))</f>
        <v>0.0</v>
      </c>
      <c r="X113" s="65">
        <f>IF($A113=0,0,SUMIF('Week 1 Roster'!$AZ:$AZ,$B113,'Week 1 Roster'!$AG:$AG))</f>
        <v>0.0</v>
      </c>
      <c r="Y113" s="65">
        <f>IF($A113=0,0,SUMIF('Week 1 Roster'!$AZ:$AZ,$B113,'Week 1 Roster'!$AI:$AI))</f>
        <v>0.0</v>
      </c>
      <c r="Z113" s="65">
        <f>IF($A113=0,0,SUMIF('Week 1 Roster'!$AZ:$AZ,$B113,'Week 1 Roster'!$AK:$AK))</f>
        <v>0.0</v>
      </c>
      <c r="AA113" s="65">
        <f>IF($A113=0,0,SUMIF('Week 1 Roster'!$AZ:$AZ,$B113,'Week 1 Roster'!$AM:$AM))</f>
        <v>0.0</v>
      </c>
      <c r="AB113" s="65">
        <f>IF($A113=0,0,SUMIF('Week 1 Roster'!$AZ:$AZ,$B113,'Week 1 Roster'!$AO:$AO))</f>
        <v>0.0</v>
      </c>
      <c r="AC113" s="66">
        <f>IF($A113=0,0,SUMIF('Week 1 Roster'!$AZ:$AZ,$B113,'Week 1 Roster'!$AP:$AP))</f>
        <v>0.0</v>
      </c>
      <c r="AD113" s="65">
        <f>IF($A113=0,0,SUMIF('Week 1 Roster'!$AZ:$AZ,$B113,'Week 1 Roster'!$AQ:$AQ))</f>
        <v>0.0</v>
      </c>
      <c r="AE113" s="65">
        <f>IF($A113=0,0,SUMIF('Week 1 Roster'!$AZ:$AZ,$B113,'Week 1 Roster'!$AR:$AR))</f>
        <v>0.0</v>
      </c>
      <c r="AF113" s="65">
        <f>IF($A113=0,0,SUMIF('Week 1 Roster'!$AZ:$AZ,$B113,'Week 1 Roster'!$AS:$AS))</f>
        <v>0.0</v>
      </c>
      <c r="AG113" s="65">
        <f t="shared" si="35"/>
        <v>0.0</v>
      </c>
      <c r="AI113" s="65">
        <f>IF($A113=0,0,SUMIF('Week 2 Roster'!$AZ:$AZ,$B113,'Week 2 Roster'!$AE:$AE))</f>
        <v>0.0</v>
      </c>
      <c r="AJ113" s="65">
        <f>IF($A113=0,0,SUMIF('Week 2 Roster'!$AZ:$AZ,$B113,'Week 2 Roster'!$AG:$AG))</f>
        <v>0.0</v>
      </c>
      <c r="AK113" s="65">
        <f>IF($A113=0,0,SUMIF('Week 2 Roster'!$AZ:$AZ,$B113,'Week 2 Roster'!$AI:$AI))</f>
        <v>0.0</v>
      </c>
      <c r="AL113" s="65">
        <f>IF($A113=0,0,SUMIF('Week 2 Roster'!$AZ:$AZ,$B113,'Week 2 Roster'!$AK:$AK))</f>
        <v>0.0</v>
      </c>
      <c r="AM113" s="65">
        <f>IF($A113=0,0,SUMIF('Week 2 Roster'!$AZ:$AZ,$B113,'Week 2 Roster'!$AM:$AM))</f>
        <v>0.0</v>
      </c>
      <c r="AN113" s="65">
        <f>IF($A113=0,0,SUMIF('Week 2 Roster'!$AZ:$AZ,$B113,'Week 2 Roster'!$AO:$AO))</f>
        <v>0.0</v>
      </c>
      <c r="AO113" s="66">
        <f>IF($A113=0,0,SUMIF('Week 2 Roster'!$AZ:$AZ,$B113,'Week 2 Roster'!$AP:$AP))</f>
        <v>0.0</v>
      </c>
      <c r="AP113" s="65">
        <f>IF($A113=0,0,SUMIF('Week 2 Roster'!$AZ:$AZ,$B113,'Week 2 Roster'!$AQ:$AQ))</f>
        <v>0.0</v>
      </c>
      <c r="AQ113" s="65">
        <f>IF($A113=0,0,SUMIF('Week 2 Roster'!$AZ:$AZ,$B113,'Week 2 Roster'!$AR:$AR))</f>
        <v>0.0</v>
      </c>
      <c r="AR113" s="65">
        <f>IF($A113=0,0,SUMIF('Week 2 Roster'!$AZ:$AZ,$B113,'Week 2 Roster'!$AS:$AS))</f>
        <v>0.0</v>
      </c>
      <c r="AS113" s="65">
        <f t="shared" si="36"/>
        <v>0.0</v>
      </c>
      <c r="AT113" s="65"/>
    </row>
    <row r="114" spans="8:8">
      <c r="A114" s="60">
        <v>0.0</v>
      </c>
      <c r="B114" s="61" t="s">
        <v>1022</v>
      </c>
      <c r="C114" s="61" t="str">
        <f>IF($A114=0,"",VLOOKUP($B114,Employees!$A:$G,2,FALSE))</f>
        <v/>
      </c>
      <c r="D114" s="61" t="str">
        <f>IF($A114=0,"",VLOOKUP($B114,Employees!$A:$G,3,FALSE))</f>
        <v/>
      </c>
      <c r="E114" s="62" t="str">
        <f>IF($A114=0,"",VLOOKUP($B114,Employees!$A:$G,5,FALSE))</f>
        <v/>
      </c>
      <c r="F114" s="63" t="str">
        <f>IF($E114="","",ROUNDDOWN(YEARFRAC($E114,'Week 1 Roster'!$D$1-1,1),0))</f>
        <v/>
      </c>
      <c r="G114" s="63" t="str">
        <f>IF($E114="","",ROUNDDOWN(YEARFRAC($E114,'Week 1 Roster'!$D$1+14,1),0))</f>
        <v/>
      </c>
      <c r="H114" s="63" t="str">
        <f t="shared" si="23"/>
        <v/>
      </c>
      <c r="I114" s="63" t="str">
        <f>IF($A114=0,"",VLOOKUP($B114,Employees!$A:$G,6,FALSE))</f>
        <v/>
      </c>
      <c r="J114" s="63" t="str">
        <f>IF($A114=0,"",VLOOKUP($B114,Employees!$A:$G,7,FALSE))</f>
        <v/>
      </c>
      <c r="K114" s="64">
        <f t="shared" si="24"/>
        <v>0.0</v>
      </c>
      <c r="L114" s="64">
        <f t="shared" si="25"/>
        <v>0.0</v>
      </c>
      <c r="M114" s="64">
        <f t="shared" si="26"/>
        <v>0.0</v>
      </c>
      <c r="N114" s="64">
        <f t="shared" si="27"/>
        <v>0.0</v>
      </c>
      <c r="O114" s="64">
        <f t="shared" si="28"/>
        <v>0.0</v>
      </c>
      <c r="P114" s="64">
        <f t="shared" si="29"/>
        <v>0.0</v>
      </c>
      <c r="Q114" s="61">
        <f t="shared" si="30"/>
        <v>0.0</v>
      </c>
      <c r="R114" s="64">
        <f t="shared" si="31"/>
        <v>0.0</v>
      </c>
      <c r="S114" s="64">
        <f t="shared" si="32"/>
        <v>0.0</v>
      </c>
      <c r="T114" s="64">
        <f t="shared" si="33"/>
        <v>0.0</v>
      </c>
      <c r="U114" s="64">
        <f t="shared" si="34"/>
        <v>0.0</v>
      </c>
      <c r="W114" s="65">
        <f>IF($A114=0,0,SUMIF('Week 1 Roster'!$AZ:$AZ,$B114,'Week 1 Roster'!$AE:$AE))</f>
        <v>0.0</v>
      </c>
      <c r="X114" s="65">
        <f>IF($A114=0,0,SUMIF('Week 1 Roster'!$AZ:$AZ,$B114,'Week 1 Roster'!$AG:$AG))</f>
        <v>0.0</v>
      </c>
      <c r="Y114" s="65">
        <f>IF($A114=0,0,SUMIF('Week 1 Roster'!$AZ:$AZ,$B114,'Week 1 Roster'!$AI:$AI))</f>
        <v>0.0</v>
      </c>
      <c r="Z114" s="65">
        <f>IF($A114=0,0,SUMIF('Week 1 Roster'!$AZ:$AZ,$B114,'Week 1 Roster'!$AK:$AK))</f>
        <v>0.0</v>
      </c>
      <c r="AA114" s="65">
        <f>IF($A114=0,0,SUMIF('Week 1 Roster'!$AZ:$AZ,$B114,'Week 1 Roster'!$AM:$AM))</f>
        <v>0.0</v>
      </c>
      <c r="AB114" s="65">
        <f>IF($A114=0,0,SUMIF('Week 1 Roster'!$AZ:$AZ,$B114,'Week 1 Roster'!$AO:$AO))</f>
        <v>0.0</v>
      </c>
      <c r="AC114" s="66">
        <f>IF($A114=0,0,SUMIF('Week 1 Roster'!$AZ:$AZ,$B114,'Week 1 Roster'!$AP:$AP))</f>
        <v>0.0</v>
      </c>
      <c r="AD114" s="65">
        <f>IF($A114=0,0,SUMIF('Week 1 Roster'!$AZ:$AZ,$B114,'Week 1 Roster'!$AQ:$AQ))</f>
        <v>0.0</v>
      </c>
      <c r="AE114" s="65">
        <f>IF($A114=0,0,SUMIF('Week 1 Roster'!$AZ:$AZ,$B114,'Week 1 Roster'!$AR:$AR))</f>
        <v>0.0</v>
      </c>
      <c r="AF114" s="65">
        <f>IF($A114=0,0,SUMIF('Week 1 Roster'!$AZ:$AZ,$B114,'Week 1 Roster'!$AS:$AS))</f>
        <v>0.0</v>
      </c>
      <c r="AG114" s="65">
        <f t="shared" si="35"/>
        <v>0.0</v>
      </c>
      <c r="AI114" s="65">
        <f>IF($A114=0,0,SUMIF('Week 2 Roster'!$AZ:$AZ,$B114,'Week 2 Roster'!$AE:$AE))</f>
        <v>0.0</v>
      </c>
      <c r="AJ114" s="65">
        <f>IF($A114=0,0,SUMIF('Week 2 Roster'!$AZ:$AZ,$B114,'Week 2 Roster'!$AG:$AG))</f>
        <v>0.0</v>
      </c>
      <c r="AK114" s="65">
        <f>IF($A114=0,0,SUMIF('Week 2 Roster'!$AZ:$AZ,$B114,'Week 2 Roster'!$AI:$AI))</f>
        <v>0.0</v>
      </c>
      <c r="AL114" s="65">
        <f>IF($A114=0,0,SUMIF('Week 2 Roster'!$AZ:$AZ,$B114,'Week 2 Roster'!$AK:$AK))</f>
        <v>0.0</v>
      </c>
      <c r="AM114" s="65">
        <f>IF($A114=0,0,SUMIF('Week 2 Roster'!$AZ:$AZ,$B114,'Week 2 Roster'!$AM:$AM))</f>
        <v>0.0</v>
      </c>
      <c r="AN114" s="65">
        <f>IF($A114=0,0,SUMIF('Week 2 Roster'!$AZ:$AZ,$B114,'Week 2 Roster'!$AO:$AO))</f>
        <v>0.0</v>
      </c>
      <c r="AO114" s="66">
        <f>IF($A114=0,0,SUMIF('Week 2 Roster'!$AZ:$AZ,$B114,'Week 2 Roster'!$AP:$AP))</f>
        <v>0.0</v>
      </c>
      <c r="AP114" s="65">
        <f>IF($A114=0,0,SUMIF('Week 2 Roster'!$AZ:$AZ,$B114,'Week 2 Roster'!$AQ:$AQ))</f>
        <v>0.0</v>
      </c>
      <c r="AQ114" s="65">
        <f>IF($A114=0,0,SUMIF('Week 2 Roster'!$AZ:$AZ,$B114,'Week 2 Roster'!$AR:$AR))</f>
        <v>0.0</v>
      </c>
      <c r="AR114" s="65">
        <f>IF($A114=0,0,SUMIF('Week 2 Roster'!$AZ:$AZ,$B114,'Week 2 Roster'!$AS:$AS))</f>
        <v>0.0</v>
      </c>
      <c r="AS114" s="65">
        <f t="shared" si="36"/>
        <v>0.0</v>
      </c>
      <c r="AT114" s="65"/>
    </row>
    <row r="115" spans="8:8">
      <c r="A115" s="60">
        <v>0.0</v>
      </c>
      <c r="B115" s="61" t="s">
        <v>1022</v>
      </c>
      <c r="C115" s="61" t="str">
        <f>IF($A115=0,"",VLOOKUP($B115,Employees!$A:$G,2,FALSE))</f>
        <v/>
      </c>
      <c r="D115" s="61" t="str">
        <f>IF($A115=0,"",VLOOKUP($B115,Employees!$A:$G,3,FALSE))</f>
        <v/>
      </c>
      <c r="E115" s="62" t="str">
        <f>IF($A115=0,"",VLOOKUP($B115,Employees!$A:$G,5,FALSE))</f>
        <v/>
      </c>
      <c r="F115" s="63" t="str">
        <f>IF($E115="","",ROUNDDOWN(YEARFRAC($E115,'Week 1 Roster'!$D$1-1,1),0))</f>
        <v/>
      </c>
      <c r="G115" s="63" t="str">
        <f>IF($E115="","",ROUNDDOWN(YEARFRAC($E115,'Week 1 Roster'!$D$1+14,1),0))</f>
        <v/>
      </c>
      <c r="H115" s="63" t="str">
        <f t="shared" si="23"/>
        <v/>
      </c>
      <c r="I115" s="63" t="str">
        <f>IF($A115=0,"",VLOOKUP($B115,Employees!$A:$G,6,FALSE))</f>
        <v/>
      </c>
      <c r="J115" s="63" t="str">
        <f>IF($A115=0,"",VLOOKUP($B115,Employees!$A:$G,7,FALSE))</f>
        <v/>
      </c>
      <c r="K115" s="64">
        <f t="shared" si="24"/>
        <v>0.0</v>
      </c>
      <c r="L115" s="64">
        <f t="shared" si="25"/>
        <v>0.0</v>
      </c>
      <c r="M115" s="64">
        <f t="shared" si="26"/>
        <v>0.0</v>
      </c>
      <c r="N115" s="64">
        <f t="shared" si="27"/>
        <v>0.0</v>
      </c>
      <c r="O115" s="64">
        <f t="shared" si="28"/>
        <v>0.0</v>
      </c>
      <c r="P115" s="64">
        <f t="shared" si="29"/>
        <v>0.0</v>
      </c>
      <c r="Q115" s="61">
        <f t="shared" si="30"/>
        <v>0.0</v>
      </c>
      <c r="R115" s="64">
        <f t="shared" si="31"/>
        <v>0.0</v>
      </c>
      <c r="S115" s="64">
        <f t="shared" si="32"/>
        <v>0.0</v>
      </c>
      <c r="T115" s="64">
        <f t="shared" si="33"/>
        <v>0.0</v>
      </c>
      <c r="U115" s="64">
        <f t="shared" si="34"/>
        <v>0.0</v>
      </c>
      <c r="W115" s="65">
        <f>IF($A115=0,0,SUMIF('Week 1 Roster'!$AZ:$AZ,$B115,'Week 1 Roster'!$AE:$AE))</f>
        <v>0.0</v>
      </c>
      <c r="X115" s="65">
        <f>IF($A115=0,0,SUMIF('Week 1 Roster'!$AZ:$AZ,$B115,'Week 1 Roster'!$AG:$AG))</f>
        <v>0.0</v>
      </c>
      <c r="Y115" s="65">
        <f>IF($A115=0,0,SUMIF('Week 1 Roster'!$AZ:$AZ,$B115,'Week 1 Roster'!$AI:$AI))</f>
        <v>0.0</v>
      </c>
      <c r="Z115" s="65">
        <f>IF($A115=0,0,SUMIF('Week 1 Roster'!$AZ:$AZ,$B115,'Week 1 Roster'!$AK:$AK))</f>
        <v>0.0</v>
      </c>
      <c r="AA115" s="65">
        <f>IF($A115=0,0,SUMIF('Week 1 Roster'!$AZ:$AZ,$B115,'Week 1 Roster'!$AM:$AM))</f>
        <v>0.0</v>
      </c>
      <c r="AB115" s="65">
        <f>IF($A115=0,0,SUMIF('Week 1 Roster'!$AZ:$AZ,$B115,'Week 1 Roster'!$AO:$AO))</f>
        <v>0.0</v>
      </c>
      <c r="AC115" s="66">
        <f>IF($A115=0,0,SUMIF('Week 1 Roster'!$AZ:$AZ,$B115,'Week 1 Roster'!$AP:$AP))</f>
        <v>0.0</v>
      </c>
      <c r="AD115" s="65">
        <f>IF($A115=0,0,SUMIF('Week 1 Roster'!$AZ:$AZ,$B115,'Week 1 Roster'!$AQ:$AQ))</f>
        <v>0.0</v>
      </c>
      <c r="AE115" s="65">
        <f>IF($A115=0,0,SUMIF('Week 1 Roster'!$AZ:$AZ,$B115,'Week 1 Roster'!$AR:$AR))</f>
        <v>0.0</v>
      </c>
      <c r="AF115" s="65">
        <f>IF($A115=0,0,SUMIF('Week 1 Roster'!$AZ:$AZ,$B115,'Week 1 Roster'!$AS:$AS))</f>
        <v>0.0</v>
      </c>
      <c r="AG115" s="65">
        <f t="shared" si="35"/>
        <v>0.0</v>
      </c>
      <c r="AI115" s="65">
        <f>IF($A115=0,0,SUMIF('Week 2 Roster'!$AZ:$AZ,$B115,'Week 2 Roster'!$AE:$AE))</f>
        <v>0.0</v>
      </c>
      <c r="AJ115" s="65">
        <f>IF($A115=0,0,SUMIF('Week 2 Roster'!$AZ:$AZ,$B115,'Week 2 Roster'!$AG:$AG))</f>
        <v>0.0</v>
      </c>
      <c r="AK115" s="65">
        <f>IF($A115=0,0,SUMIF('Week 2 Roster'!$AZ:$AZ,$B115,'Week 2 Roster'!$AI:$AI))</f>
        <v>0.0</v>
      </c>
      <c r="AL115" s="65">
        <f>IF($A115=0,0,SUMIF('Week 2 Roster'!$AZ:$AZ,$B115,'Week 2 Roster'!$AK:$AK))</f>
        <v>0.0</v>
      </c>
      <c r="AM115" s="65">
        <f>IF($A115=0,0,SUMIF('Week 2 Roster'!$AZ:$AZ,$B115,'Week 2 Roster'!$AM:$AM))</f>
        <v>0.0</v>
      </c>
      <c r="AN115" s="65">
        <f>IF($A115=0,0,SUMIF('Week 2 Roster'!$AZ:$AZ,$B115,'Week 2 Roster'!$AO:$AO))</f>
        <v>0.0</v>
      </c>
      <c r="AO115" s="66">
        <f>IF($A115=0,0,SUMIF('Week 2 Roster'!$AZ:$AZ,$B115,'Week 2 Roster'!$AP:$AP))</f>
        <v>0.0</v>
      </c>
      <c r="AP115" s="65">
        <f>IF($A115=0,0,SUMIF('Week 2 Roster'!$AZ:$AZ,$B115,'Week 2 Roster'!$AQ:$AQ))</f>
        <v>0.0</v>
      </c>
      <c r="AQ115" s="65">
        <f>IF($A115=0,0,SUMIF('Week 2 Roster'!$AZ:$AZ,$B115,'Week 2 Roster'!$AR:$AR))</f>
        <v>0.0</v>
      </c>
      <c r="AR115" s="65">
        <f>IF($A115=0,0,SUMIF('Week 2 Roster'!$AZ:$AZ,$B115,'Week 2 Roster'!$AS:$AS))</f>
        <v>0.0</v>
      </c>
      <c r="AS115" s="65">
        <f t="shared" si="36"/>
        <v>0.0</v>
      </c>
      <c r="AT115" s="65"/>
    </row>
    <row r="116" spans="8:8">
      <c r="A116" s="60">
        <v>0.0</v>
      </c>
      <c r="B116" s="61" t="s">
        <v>1022</v>
      </c>
      <c r="C116" s="61" t="str">
        <f>IF($A116=0,"",VLOOKUP($B116,Employees!$A:$G,2,FALSE))</f>
        <v/>
      </c>
      <c r="D116" s="61" t="str">
        <f>IF($A116=0,"",VLOOKUP($B116,Employees!$A:$G,3,FALSE))</f>
        <v/>
      </c>
      <c r="E116" s="62" t="str">
        <f>IF($A116=0,"",VLOOKUP($B116,Employees!$A:$G,5,FALSE))</f>
        <v/>
      </c>
      <c r="F116" s="63" t="str">
        <f>IF($E116="","",ROUNDDOWN(YEARFRAC($E116,'Week 1 Roster'!$D$1-1,1),0))</f>
        <v/>
      </c>
      <c r="G116" s="63" t="str">
        <f>IF($E116="","",ROUNDDOWN(YEARFRAC($E116,'Week 1 Roster'!$D$1+14,1),0))</f>
        <v/>
      </c>
      <c r="H116" s="63" t="str">
        <f t="shared" si="23"/>
        <v/>
      </c>
      <c r="I116" s="63" t="str">
        <f>IF($A116=0,"",VLOOKUP($B116,Employees!$A:$G,6,FALSE))</f>
        <v/>
      </c>
      <c r="J116" s="63" t="str">
        <f>IF($A116=0,"",VLOOKUP($B116,Employees!$A:$G,7,FALSE))</f>
        <v/>
      </c>
      <c r="K116" s="64">
        <f t="shared" si="24"/>
        <v>0.0</v>
      </c>
      <c r="L116" s="64">
        <f t="shared" si="25"/>
        <v>0.0</v>
      </c>
      <c r="M116" s="64">
        <f t="shared" si="26"/>
        <v>0.0</v>
      </c>
      <c r="N116" s="64">
        <f t="shared" si="27"/>
        <v>0.0</v>
      </c>
      <c r="O116" s="64">
        <f t="shared" si="28"/>
        <v>0.0</v>
      </c>
      <c r="P116" s="64">
        <f t="shared" si="29"/>
        <v>0.0</v>
      </c>
      <c r="Q116" s="61">
        <f t="shared" si="30"/>
        <v>0.0</v>
      </c>
      <c r="R116" s="64">
        <f t="shared" si="31"/>
        <v>0.0</v>
      </c>
      <c r="S116" s="64">
        <f t="shared" si="32"/>
        <v>0.0</v>
      </c>
      <c r="T116" s="64">
        <f t="shared" si="33"/>
        <v>0.0</v>
      </c>
      <c r="U116" s="64">
        <f t="shared" si="34"/>
        <v>0.0</v>
      </c>
      <c r="W116" s="65">
        <f>IF($A116=0,0,SUMIF('Week 1 Roster'!$AZ:$AZ,$B116,'Week 1 Roster'!$AE:$AE))</f>
        <v>0.0</v>
      </c>
      <c r="X116" s="65">
        <f>IF($A116=0,0,SUMIF('Week 1 Roster'!$AZ:$AZ,$B116,'Week 1 Roster'!$AG:$AG))</f>
        <v>0.0</v>
      </c>
      <c r="Y116" s="65">
        <f>IF($A116=0,0,SUMIF('Week 1 Roster'!$AZ:$AZ,$B116,'Week 1 Roster'!$AI:$AI))</f>
        <v>0.0</v>
      </c>
      <c r="Z116" s="65">
        <f>IF($A116=0,0,SUMIF('Week 1 Roster'!$AZ:$AZ,$B116,'Week 1 Roster'!$AK:$AK))</f>
        <v>0.0</v>
      </c>
      <c r="AA116" s="65">
        <f>IF($A116=0,0,SUMIF('Week 1 Roster'!$AZ:$AZ,$B116,'Week 1 Roster'!$AM:$AM))</f>
        <v>0.0</v>
      </c>
      <c r="AB116" s="65">
        <f>IF($A116=0,0,SUMIF('Week 1 Roster'!$AZ:$AZ,$B116,'Week 1 Roster'!$AO:$AO))</f>
        <v>0.0</v>
      </c>
      <c r="AC116" s="66">
        <f>IF($A116=0,0,SUMIF('Week 1 Roster'!$AZ:$AZ,$B116,'Week 1 Roster'!$AP:$AP))</f>
        <v>0.0</v>
      </c>
      <c r="AD116" s="65">
        <f>IF($A116=0,0,SUMIF('Week 1 Roster'!$AZ:$AZ,$B116,'Week 1 Roster'!$AQ:$AQ))</f>
        <v>0.0</v>
      </c>
      <c r="AE116" s="65">
        <f>IF($A116=0,0,SUMIF('Week 1 Roster'!$AZ:$AZ,$B116,'Week 1 Roster'!$AR:$AR))</f>
        <v>0.0</v>
      </c>
      <c r="AF116" s="65">
        <f>IF($A116=0,0,SUMIF('Week 1 Roster'!$AZ:$AZ,$B116,'Week 1 Roster'!$AS:$AS))</f>
        <v>0.0</v>
      </c>
      <c r="AG116" s="65">
        <f t="shared" si="35"/>
        <v>0.0</v>
      </c>
      <c r="AI116" s="65">
        <f>IF($A116=0,0,SUMIF('Week 2 Roster'!$AZ:$AZ,$B116,'Week 2 Roster'!$AE:$AE))</f>
        <v>0.0</v>
      </c>
      <c r="AJ116" s="65">
        <f>IF($A116=0,0,SUMIF('Week 2 Roster'!$AZ:$AZ,$B116,'Week 2 Roster'!$AG:$AG))</f>
        <v>0.0</v>
      </c>
      <c r="AK116" s="65">
        <f>IF($A116=0,0,SUMIF('Week 2 Roster'!$AZ:$AZ,$B116,'Week 2 Roster'!$AI:$AI))</f>
        <v>0.0</v>
      </c>
      <c r="AL116" s="65">
        <f>IF($A116=0,0,SUMIF('Week 2 Roster'!$AZ:$AZ,$B116,'Week 2 Roster'!$AK:$AK))</f>
        <v>0.0</v>
      </c>
      <c r="AM116" s="65">
        <f>IF($A116=0,0,SUMIF('Week 2 Roster'!$AZ:$AZ,$B116,'Week 2 Roster'!$AM:$AM))</f>
        <v>0.0</v>
      </c>
      <c r="AN116" s="65">
        <f>IF($A116=0,0,SUMIF('Week 2 Roster'!$AZ:$AZ,$B116,'Week 2 Roster'!$AO:$AO))</f>
        <v>0.0</v>
      </c>
      <c r="AO116" s="66">
        <f>IF($A116=0,0,SUMIF('Week 2 Roster'!$AZ:$AZ,$B116,'Week 2 Roster'!$AP:$AP))</f>
        <v>0.0</v>
      </c>
      <c r="AP116" s="65">
        <f>IF($A116=0,0,SUMIF('Week 2 Roster'!$AZ:$AZ,$B116,'Week 2 Roster'!$AQ:$AQ))</f>
        <v>0.0</v>
      </c>
      <c r="AQ116" s="65">
        <f>IF($A116=0,0,SUMIF('Week 2 Roster'!$AZ:$AZ,$B116,'Week 2 Roster'!$AR:$AR))</f>
        <v>0.0</v>
      </c>
      <c r="AR116" s="65">
        <f>IF($A116=0,0,SUMIF('Week 2 Roster'!$AZ:$AZ,$B116,'Week 2 Roster'!$AS:$AS))</f>
        <v>0.0</v>
      </c>
      <c r="AS116" s="65">
        <f t="shared" si="36"/>
        <v>0.0</v>
      </c>
      <c r="AT116" s="65"/>
    </row>
    <row r="117" spans="8:8">
      <c r="A117" s="60">
        <v>0.0</v>
      </c>
      <c r="B117" s="61" t="s">
        <v>1022</v>
      </c>
      <c r="C117" s="61" t="str">
        <f>IF($A117=0,"",VLOOKUP($B117,Employees!$A:$G,2,FALSE))</f>
        <v/>
      </c>
      <c r="D117" s="61" t="str">
        <f>IF($A117=0,"",VLOOKUP($B117,Employees!$A:$G,3,FALSE))</f>
        <v/>
      </c>
      <c r="E117" s="62" t="str">
        <f>IF($A117=0,"",VLOOKUP($B117,Employees!$A:$G,5,FALSE))</f>
        <v/>
      </c>
      <c r="F117" s="63" t="str">
        <f>IF($E117="","",ROUNDDOWN(YEARFRAC($E117,'Week 1 Roster'!$D$1-1,1),0))</f>
        <v/>
      </c>
      <c r="G117" s="63" t="str">
        <f>IF($E117="","",ROUNDDOWN(YEARFRAC($E117,'Week 1 Roster'!$D$1+14,1),0))</f>
        <v/>
      </c>
      <c r="H117" s="63" t="str">
        <f t="shared" si="23"/>
        <v/>
      </c>
      <c r="I117" s="63" t="str">
        <f>IF($A117=0,"",VLOOKUP($B117,Employees!$A:$G,6,FALSE))</f>
        <v/>
      </c>
      <c r="J117" s="63" t="str">
        <f>IF($A117=0,"",VLOOKUP($B117,Employees!$A:$G,7,FALSE))</f>
        <v/>
      </c>
      <c r="K117" s="64">
        <f t="shared" si="24"/>
        <v>0.0</v>
      </c>
      <c r="L117" s="64">
        <f t="shared" si="25"/>
        <v>0.0</v>
      </c>
      <c r="M117" s="64">
        <f t="shared" si="26"/>
        <v>0.0</v>
      </c>
      <c r="N117" s="64">
        <f t="shared" si="27"/>
        <v>0.0</v>
      </c>
      <c r="O117" s="64">
        <f t="shared" si="28"/>
        <v>0.0</v>
      </c>
      <c r="P117" s="64">
        <f t="shared" si="29"/>
        <v>0.0</v>
      </c>
      <c r="Q117" s="61">
        <f t="shared" si="30"/>
        <v>0.0</v>
      </c>
      <c r="R117" s="64">
        <f t="shared" si="31"/>
        <v>0.0</v>
      </c>
      <c r="S117" s="64">
        <f t="shared" si="32"/>
        <v>0.0</v>
      </c>
      <c r="T117" s="64">
        <f t="shared" si="33"/>
        <v>0.0</v>
      </c>
      <c r="U117" s="64">
        <f t="shared" si="34"/>
        <v>0.0</v>
      </c>
      <c r="W117" s="65">
        <f>IF($A117=0,0,SUMIF('Week 1 Roster'!$AZ:$AZ,$B117,'Week 1 Roster'!$AE:$AE))</f>
        <v>0.0</v>
      </c>
      <c r="X117" s="65">
        <f>IF($A117=0,0,SUMIF('Week 1 Roster'!$AZ:$AZ,$B117,'Week 1 Roster'!$AG:$AG))</f>
        <v>0.0</v>
      </c>
      <c r="Y117" s="65">
        <f>IF($A117=0,0,SUMIF('Week 1 Roster'!$AZ:$AZ,$B117,'Week 1 Roster'!$AI:$AI))</f>
        <v>0.0</v>
      </c>
      <c r="Z117" s="65">
        <f>IF($A117=0,0,SUMIF('Week 1 Roster'!$AZ:$AZ,$B117,'Week 1 Roster'!$AK:$AK))</f>
        <v>0.0</v>
      </c>
      <c r="AA117" s="65">
        <f>IF($A117=0,0,SUMIF('Week 1 Roster'!$AZ:$AZ,$B117,'Week 1 Roster'!$AM:$AM))</f>
        <v>0.0</v>
      </c>
      <c r="AB117" s="65">
        <f>IF($A117=0,0,SUMIF('Week 1 Roster'!$AZ:$AZ,$B117,'Week 1 Roster'!$AO:$AO))</f>
        <v>0.0</v>
      </c>
      <c r="AC117" s="66">
        <f>IF($A117=0,0,SUMIF('Week 1 Roster'!$AZ:$AZ,$B117,'Week 1 Roster'!$AP:$AP))</f>
        <v>0.0</v>
      </c>
      <c r="AD117" s="65">
        <f>IF($A117=0,0,SUMIF('Week 1 Roster'!$AZ:$AZ,$B117,'Week 1 Roster'!$AQ:$AQ))</f>
        <v>0.0</v>
      </c>
      <c r="AE117" s="65">
        <f>IF($A117=0,0,SUMIF('Week 1 Roster'!$AZ:$AZ,$B117,'Week 1 Roster'!$AR:$AR))</f>
        <v>0.0</v>
      </c>
      <c r="AF117" s="65">
        <f>IF($A117=0,0,SUMIF('Week 1 Roster'!$AZ:$AZ,$B117,'Week 1 Roster'!$AS:$AS))</f>
        <v>0.0</v>
      </c>
      <c r="AG117" s="65">
        <f t="shared" si="35"/>
        <v>0.0</v>
      </c>
      <c r="AI117" s="65">
        <f>IF($A117=0,0,SUMIF('Week 2 Roster'!$AZ:$AZ,$B117,'Week 2 Roster'!$AE:$AE))</f>
        <v>0.0</v>
      </c>
      <c r="AJ117" s="65">
        <f>IF($A117=0,0,SUMIF('Week 2 Roster'!$AZ:$AZ,$B117,'Week 2 Roster'!$AG:$AG))</f>
        <v>0.0</v>
      </c>
      <c r="AK117" s="65">
        <f>IF($A117=0,0,SUMIF('Week 2 Roster'!$AZ:$AZ,$B117,'Week 2 Roster'!$AI:$AI))</f>
        <v>0.0</v>
      </c>
      <c r="AL117" s="65">
        <f>IF($A117=0,0,SUMIF('Week 2 Roster'!$AZ:$AZ,$B117,'Week 2 Roster'!$AK:$AK))</f>
        <v>0.0</v>
      </c>
      <c r="AM117" s="65">
        <f>IF($A117=0,0,SUMIF('Week 2 Roster'!$AZ:$AZ,$B117,'Week 2 Roster'!$AM:$AM))</f>
        <v>0.0</v>
      </c>
      <c r="AN117" s="65">
        <f>IF($A117=0,0,SUMIF('Week 2 Roster'!$AZ:$AZ,$B117,'Week 2 Roster'!$AO:$AO))</f>
        <v>0.0</v>
      </c>
      <c r="AO117" s="66">
        <f>IF($A117=0,0,SUMIF('Week 2 Roster'!$AZ:$AZ,$B117,'Week 2 Roster'!$AP:$AP))</f>
        <v>0.0</v>
      </c>
      <c r="AP117" s="65">
        <f>IF($A117=0,0,SUMIF('Week 2 Roster'!$AZ:$AZ,$B117,'Week 2 Roster'!$AQ:$AQ))</f>
        <v>0.0</v>
      </c>
      <c r="AQ117" s="65">
        <f>IF($A117=0,0,SUMIF('Week 2 Roster'!$AZ:$AZ,$B117,'Week 2 Roster'!$AR:$AR))</f>
        <v>0.0</v>
      </c>
      <c r="AR117" s="65">
        <f>IF($A117=0,0,SUMIF('Week 2 Roster'!$AZ:$AZ,$B117,'Week 2 Roster'!$AS:$AS))</f>
        <v>0.0</v>
      </c>
      <c r="AS117" s="65">
        <f t="shared" si="36"/>
        <v>0.0</v>
      </c>
      <c r="AT117" s="65"/>
    </row>
    <row r="118" spans="8:8">
      <c r="A118" s="60">
        <v>0.0</v>
      </c>
      <c r="B118" s="61" t="s">
        <v>1022</v>
      </c>
      <c r="C118" s="61" t="str">
        <f>IF($A118=0,"",VLOOKUP($B118,Employees!$A:$G,2,FALSE))</f>
        <v/>
      </c>
      <c r="D118" s="61" t="str">
        <f>IF($A118=0,"",VLOOKUP($B118,Employees!$A:$G,3,FALSE))</f>
        <v/>
      </c>
      <c r="E118" s="62" t="str">
        <f>IF($A118=0,"",VLOOKUP($B118,Employees!$A:$G,5,FALSE))</f>
        <v/>
      </c>
      <c r="F118" s="63" t="str">
        <f>IF($E118="","",ROUNDDOWN(YEARFRAC($E118,'Week 1 Roster'!$D$1-1,1),0))</f>
        <v/>
      </c>
      <c r="G118" s="63" t="str">
        <f>IF($E118="","",ROUNDDOWN(YEARFRAC($E118,'Week 1 Roster'!$D$1+14,1),0))</f>
        <v/>
      </c>
      <c r="H118" s="63" t="str">
        <f t="shared" si="23"/>
        <v/>
      </c>
      <c r="I118" s="63" t="str">
        <f>IF($A118=0,"",VLOOKUP($B118,Employees!$A:$G,6,FALSE))</f>
        <v/>
      </c>
      <c r="J118" s="63" t="str">
        <f>IF($A118=0,"",VLOOKUP($B118,Employees!$A:$G,7,FALSE))</f>
        <v/>
      </c>
      <c r="K118" s="64">
        <f t="shared" si="24"/>
        <v>0.0</v>
      </c>
      <c r="L118" s="64">
        <f t="shared" si="25"/>
        <v>0.0</v>
      </c>
      <c r="M118" s="64">
        <f t="shared" si="26"/>
        <v>0.0</v>
      </c>
      <c r="N118" s="64">
        <f t="shared" si="27"/>
        <v>0.0</v>
      </c>
      <c r="O118" s="64">
        <f t="shared" si="28"/>
        <v>0.0</v>
      </c>
      <c r="P118" s="64">
        <f t="shared" si="29"/>
        <v>0.0</v>
      </c>
      <c r="Q118" s="61">
        <f t="shared" si="30"/>
        <v>0.0</v>
      </c>
      <c r="R118" s="64">
        <f t="shared" si="31"/>
        <v>0.0</v>
      </c>
      <c r="S118" s="64">
        <f t="shared" si="32"/>
        <v>0.0</v>
      </c>
      <c r="T118" s="64">
        <f t="shared" si="33"/>
        <v>0.0</v>
      </c>
      <c r="U118" s="64">
        <f t="shared" si="34"/>
        <v>0.0</v>
      </c>
      <c r="W118" s="65">
        <f>IF($A118=0,0,SUMIF('Week 1 Roster'!$AZ:$AZ,$B118,'Week 1 Roster'!$AE:$AE))</f>
        <v>0.0</v>
      </c>
      <c r="X118" s="65">
        <f>IF($A118=0,0,SUMIF('Week 1 Roster'!$AZ:$AZ,$B118,'Week 1 Roster'!$AG:$AG))</f>
        <v>0.0</v>
      </c>
      <c r="Y118" s="65">
        <f>IF($A118=0,0,SUMIF('Week 1 Roster'!$AZ:$AZ,$B118,'Week 1 Roster'!$AI:$AI))</f>
        <v>0.0</v>
      </c>
      <c r="Z118" s="65">
        <f>IF($A118=0,0,SUMIF('Week 1 Roster'!$AZ:$AZ,$B118,'Week 1 Roster'!$AK:$AK))</f>
        <v>0.0</v>
      </c>
      <c r="AA118" s="65">
        <f>IF($A118=0,0,SUMIF('Week 1 Roster'!$AZ:$AZ,$B118,'Week 1 Roster'!$AM:$AM))</f>
        <v>0.0</v>
      </c>
      <c r="AB118" s="65">
        <f>IF($A118=0,0,SUMIF('Week 1 Roster'!$AZ:$AZ,$B118,'Week 1 Roster'!$AO:$AO))</f>
        <v>0.0</v>
      </c>
      <c r="AC118" s="66">
        <f>IF($A118=0,0,SUMIF('Week 1 Roster'!$AZ:$AZ,$B118,'Week 1 Roster'!$AP:$AP))</f>
        <v>0.0</v>
      </c>
      <c r="AD118" s="65">
        <f>IF($A118=0,0,SUMIF('Week 1 Roster'!$AZ:$AZ,$B118,'Week 1 Roster'!$AQ:$AQ))</f>
        <v>0.0</v>
      </c>
      <c r="AE118" s="65">
        <f>IF($A118=0,0,SUMIF('Week 1 Roster'!$AZ:$AZ,$B118,'Week 1 Roster'!$AR:$AR))</f>
        <v>0.0</v>
      </c>
      <c r="AF118" s="65">
        <f>IF($A118=0,0,SUMIF('Week 1 Roster'!$AZ:$AZ,$B118,'Week 1 Roster'!$AS:$AS))</f>
        <v>0.0</v>
      </c>
      <c r="AG118" s="65">
        <f t="shared" si="35"/>
        <v>0.0</v>
      </c>
      <c r="AI118" s="65">
        <f>IF($A118=0,0,SUMIF('Week 2 Roster'!$AZ:$AZ,$B118,'Week 2 Roster'!$AE:$AE))</f>
        <v>0.0</v>
      </c>
      <c r="AJ118" s="65">
        <f>IF($A118=0,0,SUMIF('Week 2 Roster'!$AZ:$AZ,$B118,'Week 2 Roster'!$AG:$AG))</f>
        <v>0.0</v>
      </c>
      <c r="AK118" s="65">
        <f>IF($A118=0,0,SUMIF('Week 2 Roster'!$AZ:$AZ,$B118,'Week 2 Roster'!$AI:$AI))</f>
        <v>0.0</v>
      </c>
      <c r="AL118" s="65">
        <f>IF($A118=0,0,SUMIF('Week 2 Roster'!$AZ:$AZ,$B118,'Week 2 Roster'!$AK:$AK))</f>
        <v>0.0</v>
      </c>
      <c r="AM118" s="65">
        <f>IF($A118=0,0,SUMIF('Week 2 Roster'!$AZ:$AZ,$B118,'Week 2 Roster'!$AM:$AM))</f>
        <v>0.0</v>
      </c>
      <c r="AN118" s="65">
        <f>IF($A118=0,0,SUMIF('Week 2 Roster'!$AZ:$AZ,$B118,'Week 2 Roster'!$AO:$AO))</f>
        <v>0.0</v>
      </c>
      <c r="AO118" s="66">
        <f>IF($A118=0,0,SUMIF('Week 2 Roster'!$AZ:$AZ,$B118,'Week 2 Roster'!$AP:$AP))</f>
        <v>0.0</v>
      </c>
      <c r="AP118" s="65">
        <f>IF($A118=0,0,SUMIF('Week 2 Roster'!$AZ:$AZ,$B118,'Week 2 Roster'!$AQ:$AQ))</f>
        <v>0.0</v>
      </c>
      <c r="AQ118" s="65">
        <f>IF($A118=0,0,SUMIF('Week 2 Roster'!$AZ:$AZ,$B118,'Week 2 Roster'!$AR:$AR))</f>
        <v>0.0</v>
      </c>
      <c r="AR118" s="65">
        <f>IF($A118=0,0,SUMIF('Week 2 Roster'!$AZ:$AZ,$B118,'Week 2 Roster'!$AS:$AS))</f>
        <v>0.0</v>
      </c>
      <c r="AS118" s="65">
        <f t="shared" si="36"/>
        <v>0.0</v>
      </c>
      <c r="AT118" s="65"/>
    </row>
    <row r="119" spans="8:8">
      <c r="A119" s="60">
        <v>0.0</v>
      </c>
      <c r="B119" s="61" t="s">
        <v>1022</v>
      </c>
      <c r="C119" s="61" t="str">
        <f>IF($A119=0,"",VLOOKUP($B119,Employees!$A:$G,2,FALSE))</f>
        <v/>
      </c>
      <c r="D119" s="61" t="str">
        <f>IF($A119=0,"",VLOOKUP($B119,Employees!$A:$G,3,FALSE))</f>
        <v/>
      </c>
      <c r="E119" s="62" t="str">
        <f>IF($A119=0,"",VLOOKUP($B119,Employees!$A:$G,5,FALSE))</f>
        <v/>
      </c>
      <c r="F119" s="63" t="str">
        <f>IF($E119="","",ROUNDDOWN(YEARFRAC($E119,'Week 1 Roster'!$D$1-1,1),0))</f>
        <v/>
      </c>
      <c r="G119" s="63" t="str">
        <f>IF($E119="","",ROUNDDOWN(YEARFRAC($E119,'Week 1 Roster'!$D$1+14,1),0))</f>
        <v/>
      </c>
      <c r="H119" s="63" t="str">
        <f t="shared" si="23"/>
        <v/>
      </c>
      <c r="I119" s="63" t="str">
        <f>IF($A119=0,"",VLOOKUP($B119,Employees!$A:$G,6,FALSE))</f>
        <v/>
      </c>
      <c r="J119" s="63" t="str">
        <f>IF($A119=0,"",VLOOKUP($B119,Employees!$A:$G,7,FALSE))</f>
        <v/>
      </c>
      <c r="K119" s="64">
        <f t="shared" si="24"/>
        <v>0.0</v>
      </c>
      <c r="L119" s="64">
        <f t="shared" si="25"/>
        <v>0.0</v>
      </c>
      <c r="M119" s="64">
        <f t="shared" si="26"/>
        <v>0.0</v>
      </c>
      <c r="N119" s="64">
        <f t="shared" si="27"/>
        <v>0.0</v>
      </c>
      <c r="O119" s="64">
        <f t="shared" si="28"/>
        <v>0.0</v>
      </c>
      <c r="P119" s="64">
        <f t="shared" si="29"/>
        <v>0.0</v>
      </c>
      <c r="Q119" s="61">
        <f t="shared" si="30"/>
        <v>0.0</v>
      </c>
      <c r="R119" s="64">
        <f t="shared" si="31"/>
        <v>0.0</v>
      </c>
      <c r="S119" s="64">
        <f t="shared" si="32"/>
        <v>0.0</v>
      </c>
      <c r="T119" s="64">
        <f t="shared" si="33"/>
        <v>0.0</v>
      </c>
      <c r="U119" s="64">
        <f t="shared" si="34"/>
        <v>0.0</v>
      </c>
      <c r="W119" s="65">
        <f>IF($A119=0,0,SUMIF('Week 1 Roster'!$AZ:$AZ,$B119,'Week 1 Roster'!$AE:$AE))</f>
        <v>0.0</v>
      </c>
      <c r="X119" s="65">
        <f>IF($A119=0,0,SUMIF('Week 1 Roster'!$AZ:$AZ,$B119,'Week 1 Roster'!$AG:$AG))</f>
        <v>0.0</v>
      </c>
      <c r="Y119" s="65">
        <f>IF($A119=0,0,SUMIF('Week 1 Roster'!$AZ:$AZ,$B119,'Week 1 Roster'!$AI:$AI))</f>
        <v>0.0</v>
      </c>
      <c r="Z119" s="65">
        <f>IF($A119=0,0,SUMIF('Week 1 Roster'!$AZ:$AZ,$B119,'Week 1 Roster'!$AK:$AK))</f>
        <v>0.0</v>
      </c>
      <c r="AA119" s="65">
        <f>IF($A119=0,0,SUMIF('Week 1 Roster'!$AZ:$AZ,$B119,'Week 1 Roster'!$AM:$AM))</f>
        <v>0.0</v>
      </c>
      <c r="AB119" s="65">
        <f>IF($A119=0,0,SUMIF('Week 1 Roster'!$AZ:$AZ,$B119,'Week 1 Roster'!$AO:$AO))</f>
        <v>0.0</v>
      </c>
      <c r="AC119" s="66">
        <f>IF($A119=0,0,SUMIF('Week 1 Roster'!$AZ:$AZ,$B119,'Week 1 Roster'!$AP:$AP))</f>
        <v>0.0</v>
      </c>
      <c r="AD119" s="65">
        <f>IF($A119=0,0,SUMIF('Week 1 Roster'!$AZ:$AZ,$B119,'Week 1 Roster'!$AQ:$AQ))</f>
        <v>0.0</v>
      </c>
      <c r="AE119" s="65">
        <f>IF($A119=0,0,SUMIF('Week 1 Roster'!$AZ:$AZ,$B119,'Week 1 Roster'!$AR:$AR))</f>
        <v>0.0</v>
      </c>
      <c r="AF119" s="65">
        <f>IF($A119=0,0,SUMIF('Week 1 Roster'!$AZ:$AZ,$B119,'Week 1 Roster'!$AS:$AS))</f>
        <v>0.0</v>
      </c>
      <c r="AG119" s="65">
        <f t="shared" si="35"/>
        <v>0.0</v>
      </c>
      <c r="AI119" s="65">
        <f>IF($A119=0,0,SUMIF('Week 2 Roster'!$AZ:$AZ,$B119,'Week 2 Roster'!$AE:$AE))</f>
        <v>0.0</v>
      </c>
      <c r="AJ119" s="65">
        <f>IF($A119=0,0,SUMIF('Week 2 Roster'!$AZ:$AZ,$B119,'Week 2 Roster'!$AG:$AG))</f>
        <v>0.0</v>
      </c>
      <c r="AK119" s="65">
        <f>IF($A119=0,0,SUMIF('Week 2 Roster'!$AZ:$AZ,$B119,'Week 2 Roster'!$AI:$AI))</f>
        <v>0.0</v>
      </c>
      <c r="AL119" s="65">
        <f>IF($A119=0,0,SUMIF('Week 2 Roster'!$AZ:$AZ,$B119,'Week 2 Roster'!$AK:$AK))</f>
        <v>0.0</v>
      </c>
      <c r="AM119" s="65">
        <f>IF($A119=0,0,SUMIF('Week 2 Roster'!$AZ:$AZ,$B119,'Week 2 Roster'!$AM:$AM))</f>
        <v>0.0</v>
      </c>
      <c r="AN119" s="65">
        <f>IF($A119=0,0,SUMIF('Week 2 Roster'!$AZ:$AZ,$B119,'Week 2 Roster'!$AO:$AO))</f>
        <v>0.0</v>
      </c>
      <c r="AO119" s="66">
        <f>IF($A119=0,0,SUMIF('Week 2 Roster'!$AZ:$AZ,$B119,'Week 2 Roster'!$AP:$AP))</f>
        <v>0.0</v>
      </c>
      <c r="AP119" s="65">
        <f>IF($A119=0,0,SUMIF('Week 2 Roster'!$AZ:$AZ,$B119,'Week 2 Roster'!$AQ:$AQ))</f>
        <v>0.0</v>
      </c>
      <c r="AQ119" s="65">
        <f>IF($A119=0,0,SUMIF('Week 2 Roster'!$AZ:$AZ,$B119,'Week 2 Roster'!$AR:$AR))</f>
        <v>0.0</v>
      </c>
      <c r="AR119" s="65">
        <f>IF($A119=0,0,SUMIF('Week 2 Roster'!$AZ:$AZ,$B119,'Week 2 Roster'!$AS:$AS))</f>
        <v>0.0</v>
      </c>
      <c r="AS119" s="65">
        <f t="shared" si="36"/>
        <v>0.0</v>
      </c>
      <c r="AT119" s="65"/>
    </row>
    <row r="120" spans="8:8">
      <c r="A120" s="60">
        <v>0.0</v>
      </c>
      <c r="B120" s="61" t="s">
        <v>1022</v>
      </c>
      <c r="C120" s="61" t="str">
        <f>IF($A120=0,"",VLOOKUP($B120,Employees!$A:$G,2,FALSE))</f>
        <v/>
      </c>
      <c r="D120" s="61" t="str">
        <f>IF($A120=0,"",VLOOKUP($B120,Employees!$A:$G,3,FALSE))</f>
        <v/>
      </c>
      <c r="E120" s="62" t="str">
        <f>IF($A120=0,"",VLOOKUP($B120,Employees!$A:$G,5,FALSE))</f>
        <v/>
      </c>
      <c r="F120" s="63" t="str">
        <f>IF($E120="","",ROUNDDOWN(YEARFRAC($E120,'Week 1 Roster'!$D$1-1,1),0))</f>
        <v/>
      </c>
      <c r="G120" s="63" t="str">
        <f>IF($E120="","",ROUNDDOWN(YEARFRAC($E120,'Week 1 Roster'!$D$1+14,1),0))</f>
        <v/>
      </c>
      <c r="H120" s="63" t="str">
        <f t="shared" si="23"/>
        <v/>
      </c>
      <c r="I120" s="63" t="str">
        <f>IF($A120=0,"",VLOOKUP($B120,Employees!$A:$G,6,FALSE))</f>
        <v/>
      </c>
      <c r="J120" s="63" t="str">
        <f>IF($A120=0,"",VLOOKUP($B120,Employees!$A:$G,7,FALSE))</f>
        <v/>
      </c>
      <c r="K120" s="64">
        <f t="shared" si="24"/>
        <v>0.0</v>
      </c>
      <c r="L120" s="64">
        <f t="shared" si="25"/>
        <v>0.0</v>
      </c>
      <c r="M120" s="64">
        <f t="shared" si="26"/>
        <v>0.0</v>
      </c>
      <c r="N120" s="64">
        <f t="shared" si="27"/>
        <v>0.0</v>
      </c>
      <c r="O120" s="64">
        <f t="shared" si="28"/>
        <v>0.0</v>
      </c>
      <c r="P120" s="64">
        <f t="shared" si="29"/>
        <v>0.0</v>
      </c>
      <c r="Q120" s="61">
        <f t="shared" si="30"/>
        <v>0.0</v>
      </c>
      <c r="R120" s="64">
        <f t="shared" si="31"/>
        <v>0.0</v>
      </c>
      <c r="S120" s="64">
        <f t="shared" si="32"/>
        <v>0.0</v>
      </c>
      <c r="T120" s="64">
        <f t="shared" si="33"/>
        <v>0.0</v>
      </c>
      <c r="U120" s="64">
        <f t="shared" si="34"/>
        <v>0.0</v>
      </c>
      <c r="W120" s="65">
        <f>IF($A120=0,0,SUMIF('Week 1 Roster'!$AZ:$AZ,$B120,'Week 1 Roster'!$AE:$AE))</f>
        <v>0.0</v>
      </c>
      <c r="X120" s="65">
        <f>IF($A120=0,0,SUMIF('Week 1 Roster'!$AZ:$AZ,$B120,'Week 1 Roster'!$AG:$AG))</f>
        <v>0.0</v>
      </c>
      <c r="Y120" s="65">
        <f>IF($A120=0,0,SUMIF('Week 1 Roster'!$AZ:$AZ,$B120,'Week 1 Roster'!$AI:$AI))</f>
        <v>0.0</v>
      </c>
      <c r="Z120" s="65">
        <f>IF($A120=0,0,SUMIF('Week 1 Roster'!$AZ:$AZ,$B120,'Week 1 Roster'!$AK:$AK))</f>
        <v>0.0</v>
      </c>
      <c r="AA120" s="65">
        <f>IF($A120=0,0,SUMIF('Week 1 Roster'!$AZ:$AZ,$B120,'Week 1 Roster'!$AM:$AM))</f>
        <v>0.0</v>
      </c>
      <c r="AB120" s="65">
        <f>IF($A120=0,0,SUMIF('Week 1 Roster'!$AZ:$AZ,$B120,'Week 1 Roster'!$AO:$AO))</f>
        <v>0.0</v>
      </c>
      <c r="AC120" s="66">
        <f>IF($A120=0,0,SUMIF('Week 1 Roster'!$AZ:$AZ,$B120,'Week 1 Roster'!$AP:$AP))</f>
        <v>0.0</v>
      </c>
      <c r="AD120" s="65">
        <f>IF($A120=0,0,SUMIF('Week 1 Roster'!$AZ:$AZ,$B120,'Week 1 Roster'!$AQ:$AQ))</f>
        <v>0.0</v>
      </c>
      <c r="AE120" s="65">
        <f>IF($A120=0,0,SUMIF('Week 1 Roster'!$AZ:$AZ,$B120,'Week 1 Roster'!$AR:$AR))</f>
        <v>0.0</v>
      </c>
      <c r="AF120" s="65">
        <f>IF($A120=0,0,SUMIF('Week 1 Roster'!$AZ:$AZ,$B120,'Week 1 Roster'!$AS:$AS))</f>
        <v>0.0</v>
      </c>
      <c r="AG120" s="65">
        <f t="shared" si="35"/>
        <v>0.0</v>
      </c>
      <c r="AI120" s="65">
        <f>IF($A120=0,0,SUMIF('Week 2 Roster'!$AZ:$AZ,$B120,'Week 2 Roster'!$AE:$AE))</f>
        <v>0.0</v>
      </c>
      <c r="AJ120" s="65">
        <f>IF($A120=0,0,SUMIF('Week 2 Roster'!$AZ:$AZ,$B120,'Week 2 Roster'!$AG:$AG))</f>
        <v>0.0</v>
      </c>
      <c r="AK120" s="65">
        <f>IF($A120=0,0,SUMIF('Week 2 Roster'!$AZ:$AZ,$B120,'Week 2 Roster'!$AI:$AI))</f>
        <v>0.0</v>
      </c>
      <c r="AL120" s="65">
        <f>IF($A120=0,0,SUMIF('Week 2 Roster'!$AZ:$AZ,$B120,'Week 2 Roster'!$AK:$AK))</f>
        <v>0.0</v>
      </c>
      <c r="AM120" s="65">
        <f>IF($A120=0,0,SUMIF('Week 2 Roster'!$AZ:$AZ,$B120,'Week 2 Roster'!$AM:$AM))</f>
        <v>0.0</v>
      </c>
      <c r="AN120" s="65">
        <f>IF($A120=0,0,SUMIF('Week 2 Roster'!$AZ:$AZ,$B120,'Week 2 Roster'!$AO:$AO))</f>
        <v>0.0</v>
      </c>
      <c r="AO120" s="66">
        <f>IF($A120=0,0,SUMIF('Week 2 Roster'!$AZ:$AZ,$B120,'Week 2 Roster'!$AP:$AP))</f>
        <v>0.0</v>
      </c>
      <c r="AP120" s="65">
        <f>IF($A120=0,0,SUMIF('Week 2 Roster'!$AZ:$AZ,$B120,'Week 2 Roster'!$AQ:$AQ))</f>
        <v>0.0</v>
      </c>
      <c r="AQ120" s="65">
        <f>IF($A120=0,0,SUMIF('Week 2 Roster'!$AZ:$AZ,$B120,'Week 2 Roster'!$AR:$AR))</f>
        <v>0.0</v>
      </c>
      <c r="AR120" s="65">
        <f>IF($A120=0,0,SUMIF('Week 2 Roster'!$AZ:$AZ,$B120,'Week 2 Roster'!$AS:$AS))</f>
        <v>0.0</v>
      </c>
      <c r="AS120" s="65">
        <f t="shared" si="36"/>
        <v>0.0</v>
      </c>
      <c r="AT120" s="65"/>
    </row>
    <row r="121" spans="8:8">
      <c r="A121" s="60">
        <v>0.0</v>
      </c>
      <c r="B121" s="61" t="s">
        <v>1022</v>
      </c>
      <c r="C121" s="61" t="str">
        <f>IF($A121=0,"",VLOOKUP($B121,Employees!$A:$G,2,FALSE))</f>
        <v/>
      </c>
      <c r="D121" s="61" t="str">
        <f>IF($A121=0,"",VLOOKUP($B121,Employees!$A:$G,3,FALSE))</f>
        <v/>
      </c>
      <c r="E121" s="62" t="str">
        <f>IF($A121=0,"",VLOOKUP($B121,Employees!$A:$G,5,FALSE))</f>
        <v/>
      </c>
      <c r="F121" s="63" t="str">
        <f>IF($E121="","",ROUNDDOWN(YEARFRAC($E121,'Week 1 Roster'!$D$1-1,1),0))</f>
        <v/>
      </c>
      <c r="G121" s="63" t="str">
        <f>IF($E121="","",ROUNDDOWN(YEARFRAC($E121,'Week 1 Roster'!$D$1+14,1),0))</f>
        <v/>
      </c>
      <c r="H121" s="63" t="str">
        <f t="shared" si="23"/>
        <v/>
      </c>
      <c r="I121" s="63" t="str">
        <f>IF($A121=0,"",VLOOKUP($B121,Employees!$A:$G,6,FALSE))</f>
        <v/>
      </c>
      <c r="J121" s="63" t="str">
        <f>IF($A121=0,"",VLOOKUP($B121,Employees!$A:$G,7,FALSE))</f>
        <v/>
      </c>
      <c r="K121" s="64">
        <f t="shared" si="24"/>
        <v>0.0</v>
      </c>
      <c r="L121" s="64">
        <f t="shared" si="25"/>
        <v>0.0</v>
      </c>
      <c r="M121" s="64">
        <f t="shared" si="26"/>
        <v>0.0</v>
      </c>
      <c r="N121" s="64">
        <f t="shared" si="27"/>
        <v>0.0</v>
      </c>
      <c r="O121" s="64">
        <f t="shared" si="28"/>
        <v>0.0</v>
      </c>
      <c r="P121" s="64">
        <f t="shared" si="29"/>
        <v>0.0</v>
      </c>
      <c r="Q121" s="61">
        <f t="shared" si="30"/>
        <v>0.0</v>
      </c>
      <c r="R121" s="64">
        <f t="shared" si="31"/>
        <v>0.0</v>
      </c>
      <c r="S121" s="64">
        <f t="shared" si="32"/>
        <v>0.0</v>
      </c>
      <c r="T121" s="64">
        <f t="shared" si="33"/>
        <v>0.0</v>
      </c>
      <c r="U121" s="64">
        <f t="shared" si="34"/>
        <v>0.0</v>
      </c>
      <c r="W121" s="65">
        <f>IF($A121=0,0,SUMIF('Week 1 Roster'!$AZ:$AZ,$B121,'Week 1 Roster'!$AE:$AE))</f>
        <v>0.0</v>
      </c>
      <c r="X121" s="65">
        <f>IF($A121=0,0,SUMIF('Week 1 Roster'!$AZ:$AZ,$B121,'Week 1 Roster'!$AG:$AG))</f>
        <v>0.0</v>
      </c>
      <c r="Y121" s="65">
        <f>IF($A121=0,0,SUMIF('Week 1 Roster'!$AZ:$AZ,$B121,'Week 1 Roster'!$AI:$AI))</f>
        <v>0.0</v>
      </c>
      <c r="Z121" s="65">
        <f>IF($A121=0,0,SUMIF('Week 1 Roster'!$AZ:$AZ,$B121,'Week 1 Roster'!$AK:$AK))</f>
        <v>0.0</v>
      </c>
      <c r="AA121" s="65">
        <f>IF($A121=0,0,SUMIF('Week 1 Roster'!$AZ:$AZ,$B121,'Week 1 Roster'!$AM:$AM))</f>
        <v>0.0</v>
      </c>
      <c r="AB121" s="65">
        <f>IF($A121=0,0,SUMIF('Week 1 Roster'!$AZ:$AZ,$B121,'Week 1 Roster'!$AO:$AO))</f>
        <v>0.0</v>
      </c>
      <c r="AC121" s="66">
        <f>IF($A121=0,0,SUMIF('Week 1 Roster'!$AZ:$AZ,$B121,'Week 1 Roster'!$AP:$AP))</f>
        <v>0.0</v>
      </c>
      <c r="AD121" s="65">
        <f>IF($A121=0,0,SUMIF('Week 1 Roster'!$AZ:$AZ,$B121,'Week 1 Roster'!$AQ:$AQ))</f>
        <v>0.0</v>
      </c>
      <c r="AE121" s="65">
        <f>IF($A121=0,0,SUMIF('Week 1 Roster'!$AZ:$AZ,$B121,'Week 1 Roster'!$AR:$AR))</f>
        <v>0.0</v>
      </c>
      <c r="AF121" s="65">
        <f>IF($A121=0,0,SUMIF('Week 1 Roster'!$AZ:$AZ,$B121,'Week 1 Roster'!$AS:$AS))</f>
        <v>0.0</v>
      </c>
      <c r="AG121" s="65">
        <f t="shared" si="35"/>
        <v>0.0</v>
      </c>
      <c r="AI121" s="65">
        <f>IF($A121=0,0,SUMIF('Week 2 Roster'!$AZ:$AZ,$B121,'Week 2 Roster'!$AE:$AE))</f>
        <v>0.0</v>
      </c>
      <c r="AJ121" s="65">
        <f>IF($A121=0,0,SUMIF('Week 2 Roster'!$AZ:$AZ,$B121,'Week 2 Roster'!$AG:$AG))</f>
        <v>0.0</v>
      </c>
      <c r="AK121" s="65">
        <f>IF($A121=0,0,SUMIF('Week 2 Roster'!$AZ:$AZ,$B121,'Week 2 Roster'!$AI:$AI))</f>
        <v>0.0</v>
      </c>
      <c r="AL121" s="65">
        <f>IF($A121=0,0,SUMIF('Week 2 Roster'!$AZ:$AZ,$B121,'Week 2 Roster'!$AK:$AK))</f>
        <v>0.0</v>
      </c>
      <c r="AM121" s="65">
        <f>IF($A121=0,0,SUMIF('Week 2 Roster'!$AZ:$AZ,$B121,'Week 2 Roster'!$AM:$AM))</f>
        <v>0.0</v>
      </c>
      <c r="AN121" s="65">
        <f>IF($A121=0,0,SUMIF('Week 2 Roster'!$AZ:$AZ,$B121,'Week 2 Roster'!$AO:$AO))</f>
        <v>0.0</v>
      </c>
      <c r="AO121" s="66">
        <f>IF($A121=0,0,SUMIF('Week 2 Roster'!$AZ:$AZ,$B121,'Week 2 Roster'!$AP:$AP))</f>
        <v>0.0</v>
      </c>
      <c r="AP121" s="65">
        <f>IF($A121=0,0,SUMIF('Week 2 Roster'!$AZ:$AZ,$B121,'Week 2 Roster'!$AQ:$AQ))</f>
        <v>0.0</v>
      </c>
      <c r="AQ121" s="65">
        <f>IF($A121=0,0,SUMIF('Week 2 Roster'!$AZ:$AZ,$B121,'Week 2 Roster'!$AR:$AR))</f>
        <v>0.0</v>
      </c>
      <c r="AR121" s="65">
        <f>IF($A121=0,0,SUMIF('Week 2 Roster'!$AZ:$AZ,$B121,'Week 2 Roster'!$AS:$AS))</f>
        <v>0.0</v>
      </c>
      <c r="AS121" s="65">
        <f t="shared" si="36"/>
        <v>0.0</v>
      </c>
      <c r="AT121" s="65"/>
    </row>
    <row r="122" spans="8:8">
      <c r="A122" s="60">
        <v>0.0</v>
      </c>
      <c r="B122" s="61" t="s">
        <v>1022</v>
      </c>
      <c r="C122" s="61" t="str">
        <f>IF($A122=0,"",VLOOKUP($B122,Employees!$A:$G,2,FALSE))</f>
        <v/>
      </c>
      <c r="D122" s="61" t="str">
        <f>IF($A122=0,"",VLOOKUP($B122,Employees!$A:$G,3,FALSE))</f>
        <v/>
      </c>
      <c r="E122" s="62" t="str">
        <f>IF($A122=0,"",VLOOKUP($B122,Employees!$A:$G,5,FALSE))</f>
        <v/>
      </c>
      <c r="F122" s="63" t="str">
        <f>IF($E122="","",ROUNDDOWN(YEARFRAC($E122,'Week 1 Roster'!$D$1-1,1),0))</f>
        <v/>
      </c>
      <c r="G122" s="63" t="str">
        <f>IF($E122="","",ROUNDDOWN(YEARFRAC($E122,'Week 1 Roster'!$D$1+14,1),0))</f>
        <v/>
      </c>
      <c r="H122" s="63" t="str">
        <f t="shared" si="23"/>
        <v/>
      </c>
      <c r="I122" s="63" t="str">
        <f>IF($A122=0,"",VLOOKUP($B122,Employees!$A:$G,6,FALSE))</f>
        <v/>
      </c>
      <c r="J122" s="63" t="str">
        <f>IF($A122=0,"",VLOOKUP($B122,Employees!$A:$G,7,FALSE))</f>
        <v/>
      </c>
      <c r="K122" s="64">
        <f t="shared" si="24"/>
        <v>0.0</v>
      </c>
      <c r="L122" s="64">
        <f t="shared" si="25"/>
        <v>0.0</v>
      </c>
      <c r="M122" s="64">
        <f t="shared" si="26"/>
        <v>0.0</v>
      </c>
      <c r="N122" s="64">
        <f t="shared" si="27"/>
        <v>0.0</v>
      </c>
      <c r="O122" s="64">
        <f t="shared" si="28"/>
        <v>0.0</v>
      </c>
      <c r="P122" s="64">
        <f t="shared" si="29"/>
        <v>0.0</v>
      </c>
      <c r="Q122" s="61">
        <f t="shared" si="30"/>
        <v>0.0</v>
      </c>
      <c r="R122" s="64">
        <f t="shared" si="31"/>
        <v>0.0</v>
      </c>
      <c r="S122" s="64">
        <f t="shared" si="32"/>
        <v>0.0</v>
      </c>
      <c r="T122" s="64">
        <f t="shared" si="33"/>
        <v>0.0</v>
      </c>
      <c r="U122" s="64">
        <f t="shared" si="34"/>
        <v>0.0</v>
      </c>
      <c r="W122" s="65">
        <f>IF($A122=0,0,SUMIF('Week 1 Roster'!$AZ:$AZ,$B122,'Week 1 Roster'!$AE:$AE))</f>
        <v>0.0</v>
      </c>
      <c r="X122" s="65">
        <f>IF($A122=0,0,SUMIF('Week 1 Roster'!$AZ:$AZ,$B122,'Week 1 Roster'!$AG:$AG))</f>
        <v>0.0</v>
      </c>
      <c r="Y122" s="65">
        <f>IF($A122=0,0,SUMIF('Week 1 Roster'!$AZ:$AZ,$B122,'Week 1 Roster'!$AI:$AI))</f>
        <v>0.0</v>
      </c>
      <c r="Z122" s="65">
        <f>IF($A122=0,0,SUMIF('Week 1 Roster'!$AZ:$AZ,$B122,'Week 1 Roster'!$AK:$AK))</f>
        <v>0.0</v>
      </c>
      <c r="AA122" s="65">
        <f>IF($A122=0,0,SUMIF('Week 1 Roster'!$AZ:$AZ,$B122,'Week 1 Roster'!$AM:$AM))</f>
        <v>0.0</v>
      </c>
      <c r="AB122" s="65">
        <f>IF($A122=0,0,SUMIF('Week 1 Roster'!$AZ:$AZ,$B122,'Week 1 Roster'!$AO:$AO))</f>
        <v>0.0</v>
      </c>
      <c r="AC122" s="66">
        <f>IF($A122=0,0,SUMIF('Week 1 Roster'!$AZ:$AZ,$B122,'Week 1 Roster'!$AP:$AP))</f>
        <v>0.0</v>
      </c>
      <c r="AD122" s="65">
        <f>IF($A122=0,0,SUMIF('Week 1 Roster'!$AZ:$AZ,$B122,'Week 1 Roster'!$AQ:$AQ))</f>
        <v>0.0</v>
      </c>
      <c r="AE122" s="65">
        <f>IF($A122=0,0,SUMIF('Week 1 Roster'!$AZ:$AZ,$B122,'Week 1 Roster'!$AR:$AR))</f>
        <v>0.0</v>
      </c>
      <c r="AF122" s="65">
        <f>IF($A122=0,0,SUMIF('Week 1 Roster'!$AZ:$AZ,$B122,'Week 1 Roster'!$AS:$AS))</f>
        <v>0.0</v>
      </c>
      <c r="AG122" s="65">
        <f t="shared" si="35"/>
        <v>0.0</v>
      </c>
      <c r="AI122" s="65">
        <f>IF($A122=0,0,SUMIF('Week 2 Roster'!$AZ:$AZ,$B122,'Week 2 Roster'!$AE:$AE))</f>
        <v>0.0</v>
      </c>
      <c r="AJ122" s="65">
        <f>IF($A122=0,0,SUMIF('Week 2 Roster'!$AZ:$AZ,$B122,'Week 2 Roster'!$AG:$AG))</f>
        <v>0.0</v>
      </c>
      <c r="AK122" s="65">
        <f>IF($A122=0,0,SUMIF('Week 2 Roster'!$AZ:$AZ,$B122,'Week 2 Roster'!$AI:$AI))</f>
        <v>0.0</v>
      </c>
      <c r="AL122" s="65">
        <f>IF($A122=0,0,SUMIF('Week 2 Roster'!$AZ:$AZ,$B122,'Week 2 Roster'!$AK:$AK))</f>
        <v>0.0</v>
      </c>
      <c r="AM122" s="65">
        <f>IF($A122=0,0,SUMIF('Week 2 Roster'!$AZ:$AZ,$B122,'Week 2 Roster'!$AM:$AM))</f>
        <v>0.0</v>
      </c>
      <c r="AN122" s="65">
        <f>IF($A122=0,0,SUMIF('Week 2 Roster'!$AZ:$AZ,$B122,'Week 2 Roster'!$AO:$AO))</f>
        <v>0.0</v>
      </c>
      <c r="AO122" s="66">
        <f>IF($A122=0,0,SUMIF('Week 2 Roster'!$AZ:$AZ,$B122,'Week 2 Roster'!$AP:$AP))</f>
        <v>0.0</v>
      </c>
      <c r="AP122" s="65">
        <f>IF($A122=0,0,SUMIF('Week 2 Roster'!$AZ:$AZ,$B122,'Week 2 Roster'!$AQ:$AQ))</f>
        <v>0.0</v>
      </c>
      <c r="AQ122" s="65">
        <f>IF($A122=0,0,SUMIF('Week 2 Roster'!$AZ:$AZ,$B122,'Week 2 Roster'!$AR:$AR))</f>
        <v>0.0</v>
      </c>
      <c r="AR122" s="65">
        <f>IF($A122=0,0,SUMIF('Week 2 Roster'!$AZ:$AZ,$B122,'Week 2 Roster'!$AS:$AS))</f>
        <v>0.0</v>
      </c>
      <c r="AS122" s="65">
        <f t="shared" si="36"/>
        <v>0.0</v>
      </c>
      <c r="AT122" s="65"/>
    </row>
    <row r="123" spans="8:8">
      <c r="A123" s="60">
        <v>0.0</v>
      </c>
      <c r="B123" s="61" t="s">
        <v>1022</v>
      </c>
      <c r="C123" s="61" t="str">
        <f>IF($A123=0,"",VLOOKUP($B123,Employees!$A:$G,2,FALSE))</f>
        <v/>
      </c>
      <c r="D123" s="61" t="str">
        <f>IF($A123=0,"",VLOOKUP($B123,Employees!$A:$G,3,FALSE))</f>
        <v/>
      </c>
      <c r="E123" s="62" t="str">
        <f>IF($A123=0,"",VLOOKUP($B123,Employees!$A:$G,5,FALSE))</f>
        <v/>
      </c>
      <c r="F123" s="63" t="str">
        <f>IF($E123="","",ROUNDDOWN(YEARFRAC($E123,'Week 1 Roster'!$D$1-1,1),0))</f>
        <v/>
      </c>
      <c r="G123" s="63" t="str">
        <f>IF($E123="","",ROUNDDOWN(YEARFRAC($E123,'Week 1 Roster'!$D$1+14,1),0))</f>
        <v/>
      </c>
      <c r="H123" s="63" t="str">
        <f t="shared" si="23"/>
        <v/>
      </c>
      <c r="I123" s="63" t="str">
        <f>IF($A123=0,"",VLOOKUP($B123,Employees!$A:$G,6,FALSE))</f>
        <v/>
      </c>
      <c r="J123" s="63" t="str">
        <f>IF($A123=0,"",VLOOKUP($B123,Employees!$A:$G,7,FALSE))</f>
        <v/>
      </c>
      <c r="K123" s="64">
        <f t="shared" si="24"/>
        <v>0.0</v>
      </c>
      <c r="L123" s="64">
        <f t="shared" si="25"/>
        <v>0.0</v>
      </c>
      <c r="M123" s="64">
        <f t="shared" si="26"/>
        <v>0.0</v>
      </c>
      <c r="N123" s="64">
        <f t="shared" si="27"/>
        <v>0.0</v>
      </c>
      <c r="O123" s="64">
        <f t="shared" si="28"/>
        <v>0.0</v>
      </c>
      <c r="P123" s="64">
        <f t="shared" si="29"/>
        <v>0.0</v>
      </c>
      <c r="Q123" s="61">
        <f t="shared" si="30"/>
        <v>0.0</v>
      </c>
      <c r="R123" s="64">
        <f t="shared" si="31"/>
        <v>0.0</v>
      </c>
      <c r="S123" s="64">
        <f t="shared" si="32"/>
        <v>0.0</v>
      </c>
      <c r="T123" s="64">
        <f t="shared" si="33"/>
        <v>0.0</v>
      </c>
      <c r="U123" s="64">
        <f t="shared" si="34"/>
        <v>0.0</v>
      </c>
      <c r="W123" s="65">
        <f>IF($A123=0,0,SUMIF('Week 1 Roster'!$AZ:$AZ,$B123,'Week 1 Roster'!$AE:$AE))</f>
        <v>0.0</v>
      </c>
      <c r="X123" s="65">
        <f>IF($A123=0,0,SUMIF('Week 1 Roster'!$AZ:$AZ,$B123,'Week 1 Roster'!$AG:$AG))</f>
        <v>0.0</v>
      </c>
      <c r="Y123" s="65">
        <f>IF($A123=0,0,SUMIF('Week 1 Roster'!$AZ:$AZ,$B123,'Week 1 Roster'!$AI:$AI))</f>
        <v>0.0</v>
      </c>
      <c r="Z123" s="65">
        <f>IF($A123=0,0,SUMIF('Week 1 Roster'!$AZ:$AZ,$B123,'Week 1 Roster'!$AK:$AK))</f>
        <v>0.0</v>
      </c>
      <c r="AA123" s="65">
        <f>IF($A123=0,0,SUMIF('Week 1 Roster'!$AZ:$AZ,$B123,'Week 1 Roster'!$AM:$AM))</f>
        <v>0.0</v>
      </c>
      <c r="AB123" s="65">
        <f>IF($A123=0,0,SUMIF('Week 1 Roster'!$AZ:$AZ,$B123,'Week 1 Roster'!$AO:$AO))</f>
        <v>0.0</v>
      </c>
      <c r="AC123" s="66">
        <f>IF($A123=0,0,SUMIF('Week 1 Roster'!$AZ:$AZ,$B123,'Week 1 Roster'!$AP:$AP))</f>
        <v>0.0</v>
      </c>
      <c r="AD123" s="65">
        <f>IF($A123=0,0,SUMIF('Week 1 Roster'!$AZ:$AZ,$B123,'Week 1 Roster'!$AQ:$AQ))</f>
        <v>0.0</v>
      </c>
      <c r="AE123" s="65">
        <f>IF($A123=0,0,SUMIF('Week 1 Roster'!$AZ:$AZ,$B123,'Week 1 Roster'!$AR:$AR))</f>
        <v>0.0</v>
      </c>
      <c r="AF123" s="65">
        <f>IF($A123=0,0,SUMIF('Week 1 Roster'!$AZ:$AZ,$B123,'Week 1 Roster'!$AS:$AS))</f>
        <v>0.0</v>
      </c>
      <c r="AG123" s="65">
        <f t="shared" si="35"/>
        <v>0.0</v>
      </c>
      <c r="AI123" s="65">
        <f>IF($A123=0,0,SUMIF('Week 2 Roster'!$AZ:$AZ,$B123,'Week 2 Roster'!$AE:$AE))</f>
        <v>0.0</v>
      </c>
      <c r="AJ123" s="65">
        <f>IF($A123=0,0,SUMIF('Week 2 Roster'!$AZ:$AZ,$B123,'Week 2 Roster'!$AG:$AG))</f>
        <v>0.0</v>
      </c>
      <c r="AK123" s="65">
        <f>IF($A123=0,0,SUMIF('Week 2 Roster'!$AZ:$AZ,$B123,'Week 2 Roster'!$AI:$AI))</f>
        <v>0.0</v>
      </c>
      <c r="AL123" s="65">
        <f>IF($A123=0,0,SUMIF('Week 2 Roster'!$AZ:$AZ,$B123,'Week 2 Roster'!$AK:$AK))</f>
        <v>0.0</v>
      </c>
      <c r="AM123" s="65">
        <f>IF($A123=0,0,SUMIF('Week 2 Roster'!$AZ:$AZ,$B123,'Week 2 Roster'!$AM:$AM))</f>
        <v>0.0</v>
      </c>
      <c r="AN123" s="65">
        <f>IF($A123=0,0,SUMIF('Week 2 Roster'!$AZ:$AZ,$B123,'Week 2 Roster'!$AO:$AO))</f>
        <v>0.0</v>
      </c>
      <c r="AO123" s="66">
        <f>IF($A123=0,0,SUMIF('Week 2 Roster'!$AZ:$AZ,$B123,'Week 2 Roster'!$AP:$AP))</f>
        <v>0.0</v>
      </c>
      <c r="AP123" s="65">
        <f>IF($A123=0,0,SUMIF('Week 2 Roster'!$AZ:$AZ,$B123,'Week 2 Roster'!$AQ:$AQ))</f>
        <v>0.0</v>
      </c>
      <c r="AQ123" s="65">
        <f>IF($A123=0,0,SUMIF('Week 2 Roster'!$AZ:$AZ,$B123,'Week 2 Roster'!$AR:$AR))</f>
        <v>0.0</v>
      </c>
      <c r="AR123" s="65">
        <f>IF($A123=0,0,SUMIF('Week 2 Roster'!$AZ:$AZ,$B123,'Week 2 Roster'!$AS:$AS))</f>
        <v>0.0</v>
      </c>
      <c r="AS123" s="65">
        <f t="shared" si="36"/>
        <v>0.0</v>
      </c>
      <c r="AT123" s="65"/>
    </row>
    <row r="124" spans="8:8">
      <c r="A124" s="60">
        <v>0.0</v>
      </c>
      <c r="B124" s="61" t="s">
        <v>1022</v>
      </c>
      <c r="C124" s="61" t="str">
        <f>IF($A124=0,"",VLOOKUP($B124,Employees!$A:$G,2,FALSE))</f>
        <v/>
      </c>
      <c r="D124" s="61" t="str">
        <f>IF($A124=0,"",VLOOKUP($B124,Employees!$A:$G,3,FALSE))</f>
        <v/>
      </c>
      <c r="E124" s="62" t="str">
        <f>IF($A124=0,"",VLOOKUP($B124,Employees!$A:$G,5,FALSE))</f>
        <v/>
      </c>
      <c r="F124" s="63" t="str">
        <f>IF($E124="","",ROUNDDOWN(YEARFRAC($E124,'Week 1 Roster'!$D$1-1,1),0))</f>
        <v/>
      </c>
      <c r="G124" s="63" t="str">
        <f>IF($E124="","",ROUNDDOWN(YEARFRAC($E124,'Week 1 Roster'!$D$1+14,1),0))</f>
        <v/>
      </c>
      <c r="H124" s="63" t="str">
        <f t="shared" si="23"/>
        <v/>
      </c>
      <c r="I124" s="63" t="str">
        <f>IF($A124=0,"",VLOOKUP($B124,Employees!$A:$G,6,FALSE))</f>
        <v/>
      </c>
      <c r="J124" s="63" t="str">
        <f>IF($A124=0,"",VLOOKUP($B124,Employees!$A:$G,7,FALSE))</f>
        <v/>
      </c>
      <c r="K124" s="64">
        <f t="shared" si="24"/>
        <v>0.0</v>
      </c>
      <c r="L124" s="64">
        <f t="shared" si="25"/>
        <v>0.0</v>
      </c>
      <c r="M124" s="64">
        <f t="shared" si="26"/>
        <v>0.0</v>
      </c>
      <c r="N124" s="64">
        <f t="shared" si="27"/>
        <v>0.0</v>
      </c>
      <c r="O124" s="64">
        <f t="shared" si="28"/>
        <v>0.0</v>
      </c>
      <c r="P124" s="64">
        <f t="shared" si="29"/>
        <v>0.0</v>
      </c>
      <c r="Q124" s="61">
        <f t="shared" si="30"/>
        <v>0.0</v>
      </c>
      <c r="R124" s="64">
        <f t="shared" si="31"/>
        <v>0.0</v>
      </c>
      <c r="S124" s="64">
        <f t="shared" si="32"/>
        <v>0.0</v>
      </c>
      <c r="T124" s="64">
        <f t="shared" si="33"/>
        <v>0.0</v>
      </c>
      <c r="U124" s="64">
        <f t="shared" si="34"/>
        <v>0.0</v>
      </c>
      <c r="W124" s="65">
        <f>IF($A124=0,0,SUMIF('Week 1 Roster'!$AZ:$AZ,$B124,'Week 1 Roster'!$AE:$AE))</f>
        <v>0.0</v>
      </c>
      <c r="X124" s="65">
        <f>IF($A124=0,0,SUMIF('Week 1 Roster'!$AZ:$AZ,$B124,'Week 1 Roster'!$AG:$AG))</f>
        <v>0.0</v>
      </c>
      <c r="Y124" s="65">
        <f>IF($A124=0,0,SUMIF('Week 1 Roster'!$AZ:$AZ,$B124,'Week 1 Roster'!$AI:$AI))</f>
        <v>0.0</v>
      </c>
      <c r="Z124" s="65">
        <f>IF($A124=0,0,SUMIF('Week 1 Roster'!$AZ:$AZ,$B124,'Week 1 Roster'!$AK:$AK))</f>
        <v>0.0</v>
      </c>
      <c r="AA124" s="65">
        <f>IF($A124=0,0,SUMIF('Week 1 Roster'!$AZ:$AZ,$B124,'Week 1 Roster'!$AM:$AM))</f>
        <v>0.0</v>
      </c>
      <c r="AB124" s="65">
        <f>IF($A124=0,0,SUMIF('Week 1 Roster'!$AZ:$AZ,$B124,'Week 1 Roster'!$AO:$AO))</f>
        <v>0.0</v>
      </c>
      <c r="AC124" s="66">
        <f>IF($A124=0,0,SUMIF('Week 1 Roster'!$AZ:$AZ,$B124,'Week 1 Roster'!$AP:$AP))</f>
        <v>0.0</v>
      </c>
      <c r="AD124" s="65">
        <f>IF($A124=0,0,SUMIF('Week 1 Roster'!$AZ:$AZ,$B124,'Week 1 Roster'!$AQ:$AQ))</f>
        <v>0.0</v>
      </c>
      <c r="AE124" s="65">
        <f>IF($A124=0,0,SUMIF('Week 1 Roster'!$AZ:$AZ,$B124,'Week 1 Roster'!$AR:$AR))</f>
        <v>0.0</v>
      </c>
      <c r="AF124" s="65">
        <f>IF($A124=0,0,SUMIF('Week 1 Roster'!$AZ:$AZ,$B124,'Week 1 Roster'!$AS:$AS))</f>
        <v>0.0</v>
      </c>
      <c r="AG124" s="65">
        <f t="shared" si="35"/>
        <v>0.0</v>
      </c>
      <c r="AI124" s="65">
        <f>IF($A124=0,0,SUMIF('Week 2 Roster'!$AZ:$AZ,$B124,'Week 2 Roster'!$AE:$AE))</f>
        <v>0.0</v>
      </c>
      <c r="AJ124" s="65">
        <f>IF($A124=0,0,SUMIF('Week 2 Roster'!$AZ:$AZ,$B124,'Week 2 Roster'!$AG:$AG))</f>
        <v>0.0</v>
      </c>
      <c r="AK124" s="65">
        <f>IF($A124=0,0,SUMIF('Week 2 Roster'!$AZ:$AZ,$B124,'Week 2 Roster'!$AI:$AI))</f>
        <v>0.0</v>
      </c>
      <c r="AL124" s="65">
        <f>IF($A124=0,0,SUMIF('Week 2 Roster'!$AZ:$AZ,$B124,'Week 2 Roster'!$AK:$AK))</f>
        <v>0.0</v>
      </c>
      <c r="AM124" s="65">
        <f>IF($A124=0,0,SUMIF('Week 2 Roster'!$AZ:$AZ,$B124,'Week 2 Roster'!$AM:$AM))</f>
        <v>0.0</v>
      </c>
      <c r="AN124" s="65">
        <f>IF($A124=0,0,SUMIF('Week 2 Roster'!$AZ:$AZ,$B124,'Week 2 Roster'!$AO:$AO))</f>
        <v>0.0</v>
      </c>
      <c r="AO124" s="66">
        <f>IF($A124=0,0,SUMIF('Week 2 Roster'!$AZ:$AZ,$B124,'Week 2 Roster'!$AP:$AP))</f>
        <v>0.0</v>
      </c>
      <c r="AP124" s="65">
        <f>IF($A124=0,0,SUMIF('Week 2 Roster'!$AZ:$AZ,$B124,'Week 2 Roster'!$AQ:$AQ))</f>
        <v>0.0</v>
      </c>
      <c r="AQ124" s="65">
        <f>IF($A124=0,0,SUMIF('Week 2 Roster'!$AZ:$AZ,$B124,'Week 2 Roster'!$AR:$AR))</f>
        <v>0.0</v>
      </c>
      <c r="AR124" s="65">
        <f>IF($A124=0,0,SUMIF('Week 2 Roster'!$AZ:$AZ,$B124,'Week 2 Roster'!$AS:$AS))</f>
        <v>0.0</v>
      </c>
      <c r="AS124" s="65">
        <f t="shared" si="36"/>
        <v>0.0</v>
      </c>
      <c r="AT124" s="65"/>
    </row>
    <row r="125" spans="8:8">
      <c r="A125" s="60">
        <v>0.0</v>
      </c>
      <c r="B125" s="61" t="s">
        <v>1022</v>
      </c>
      <c r="C125" s="61" t="str">
        <f>IF($A125=0,"",VLOOKUP($B125,Employees!$A:$G,2,FALSE))</f>
        <v/>
      </c>
      <c r="D125" s="61" t="str">
        <f>IF($A125=0,"",VLOOKUP($B125,Employees!$A:$G,3,FALSE))</f>
        <v/>
      </c>
      <c r="E125" s="62" t="str">
        <f>IF($A125=0,"",VLOOKUP($B125,Employees!$A:$G,5,FALSE))</f>
        <v/>
      </c>
      <c r="F125" s="63" t="str">
        <f>IF($E125="","",ROUNDDOWN(YEARFRAC($E125,'Week 1 Roster'!$D$1-1,1),0))</f>
        <v/>
      </c>
      <c r="G125" s="63" t="str">
        <f>IF($E125="","",ROUNDDOWN(YEARFRAC($E125,'Week 1 Roster'!$D$1+14,1),0))</f>
        <v/>
      </c>
      <c r="H125" s="63" t="str">
        <f t="shared" si="23"/>
        <v/>
      </c>
      <c r="I125" s="63" t="str">
        <f>IF($A125=0,"",VLOOKUP($B125,Employees!$A:$G,6,FALSE))</f>
        <v/>
      </c>
      <c r="J125" s="63" t="str">
        <f>IF($A125=0,"",VLOOKUP($B125,Employees!$A:$G,7,FALSE))</f>
        <v/>
      </c>
      <c r="K125" s="64">
        <f t="shared" si="24"/>
        <v>0.0</v>
      </c>
      <c r="L125" s="64">
        <f t="shared" si="25"/>
        <v>0.0</v>
      </c>
      <c r="M125" s="64">
        <f t="shared" si="26"/>
        <v>0.0</v>
      </c>
      <c r="N125" s="64">
        <f t="shared" si="27"/>
        <v>0.0</v>
      </c>
      <c r="O125" s="64">
        <f t="shared" si="28"/>
        <v>0.0</v>
      </c>
      <c r="P125" s="64">
        <f t="shared" si="29"/>
        <v>0.0</v>
      </c>
      <c r="Q125" s="61">
        <f t="shared" si="30"/>
        <v>0.0</v>
      </c>
      <c r="R125" s="64">
        <f t="shared" si="31"/>
        <v>0.0</v>
      </c>
      <c r="S125" s="64">
        <f t="shared" si="32"/>
        <v>0.0</v>
      </c>
      <c r="T125" s="64">
        <f t="shared" si="33"/>
        <v>0.0</v>
      </c>
      <c r="U125" s="64">
        <f t="shared" si="34"/>
        <v>0.0</v>
      </c>
      <c r="W125" s="65">
        <f>IF($A125=0,0,SUMIF('Week 1 Roster'!$AZ:$AZ,$B125,'Week 1 Roster'!$AE:$AE))</f>
        <v>0.0</v>
      </c>
      <c r="X125" s="65">
        <f>IF($A125=0,0,SUMIF('Week 1 Roster'!$AZ:$AZ,$B125,'Week 1 Roster'!$AG:$AG))</f>
        <v>0.0</v>
      </c>
      <c r="Y125" s="65">
        <f>IF($A125=0,0,SUMIF('Week 1 Roster'!$AZ:$AZ,$B125,'Week 1 Roster'!$AI:$AI))</f>
        <v>0.0</v>
      </c>
      <c r="Z125" s="65">
        <f>IF($A125=0,0,SUMIF('Week 1 Roster'!$AZ:$AZ,$B125,'Week 1 Roster'!$AK:$AK))</f>
        <v>0.0</v>
      </c>
      <c r="AA125" s="65">
        <f>IF($A125=0,0,SUMIF('Week 1 Roster'!$AZ:$AZ,$B125,'Week 1 Roster'!$AM:$AM))</f>
        <v>0.0</v>
      </c>
      <c r="AB125" s="65">
        <f>IF($A125=0,0,SUMIF('Week 1 Roster'!$AZ:$AZ,$B125,'Week 1 Roster'!$AO:$AO))</f>
        <v>0.0</v>
      </c>
      <c r="AC125" s="66">
        <f>IF($A125=0,0,SUMIF('Week 1 Roster'!$AZ:$AZ,$B125,'Week 1 Roster'!$AP:$AP))</f>
        <v>0.0</v>
      </c>
      <c r="AD125" s="65">
        <f>IF($A125=0,0,SUMIF('Week 1 Roster'!$AZ:$AZ,$B125,'Week 1 Roster'!$AQ:$AQ))</f>
        <v>0.0</v>
      </c>
      <c r="AE125" s="65">
        <f>IF($A125=0,0,SUMIF('Week 1 Roster'!$AZ:$AZ,$B125,'Week 1 Roster'!$AR:$AR))</f>
        <v>0.0</v>
      </c>
      <c r="AF125" s="65">
        <f>IF($A125=0,0,SUMIF('Week 1 Roster'!$AZ:$AZ,$B125,'Week 1 Roster'!$AS:$AS))</f>
        <v>0.0</v>
      </c>
      <c r="AG125" s="65">
        <f t="shared" si="35"/>
        <v>0.0</v>
      </c>
      <c r="AI125" s="65">
        <f>IF($A125=0,0,SUMIF('Week 2 Roster'!$AZ:$AZ,$B125,'Week 2 Roster'!$AE:$AE))</f>
        <v>0.0</v>
      </c>
      <c r="AJ125" s="65">
        <f>IF($A125=0,0,SUMIF('Week 2 Roster'!$AZ:$AZ,$B125,'Week 2 Roster'!$AG:$AG))</f>
        <v>0.0</v>
      </c>
      <c r="AK125" s="65">
        <f>IF($A125=0,0,SUMIF('Week 2 Roster'!$AZ:$AZ,$B125,'Week 2 Roster'!$AI:$AI))</f>
        <v>0.0</v>
      </c>
      <c r="AL125" s="65">
        <f>IF($A125=0,0,SUMIF('Week 2 Roster'!$AZ:$AZ,$B125,'Week 2 Roster'!$AK:$AK))</f>
        <v>0.0</v>
      </c>
      <c r="AM125" s="65">
        <f>IF($A125=0,0,SUMIF('Week 2 Roster'!$AZ:$AZ,$B125,'Week 2 Roster'!$AM:$AM))</f>
        <v>0.0</v>
      </c>
      <c r="AN125" s="65">
        <f>IF($A125=0,0,SUMIF('Week 2 Roster'!$AZ:$AZ,$B125,'Week 2 Roster'!$AO:$AO))</f>
        <v>0.0</v>
      </c>
      <c r="AO125" s="66">
        <f>IF($A125=0,0,SUMIF('Week 2 Roster'!$AZ:$AZ,$B125,'Week 2 Roster'!$AP:$AP))</f>
        <v>0.0</v>
      </c>
      <c r="AP125" s="65">
        <f>IF($A125=0,0,SUMIF('Week 2 Roster'!$AZ:$AZ,$B125,'Week 2 Roster'!$AQ:$AQ))</f>
        <v>0.0</v>
      </c>
      <c r="AQ125" s="65">
        <f>IF($A125=0,0,SUMIF('Week 2 Roster'!$AZ:$AZ,$B125,'Week 2 Roster'!$AR:$AR))</f>
        <v>0.0</v>
      </c>
      <c r="AR125" s="65">
        <f>IF($A125=0,0,SUMIF('Week 2 Roster'!$AZ:$AZ,$B125,'Week 2 Roster'!$AS:$AS))</f>
        <v>0.0</v>
      </c>
      <c r="AS125" s="65">
        <f t="shared" si="36"/>
        <v>0.0</v>
      </c>
      <c r="AT125" s="65"/>
    </row>
    <row r="126" spans="8:8">
      <c r="A126" s="60">
        <v>0.0</v>
      </c>
      <c r="B126" s="61" t="s">
        <v>1022</v>
      </c>
      <c r="C126" s="61" t="str">
        <f>IF($A126=0,"",VLOOKUP($B126,Employees!$A:$G,2,FALSE))</f>
        <v/>
      </c>
      <c r="D126" s="61" t="str">
        <f>IF($A126=0,"",VLOOKUP($B126,Employees!$A:$G,3,FALSE))</f>
        <v/>
      </c>
      <c r="E126" s="62" t="str">
        <f>IF($A126=0,"",VLOOKUP($B126,Employees!$A:$G,5,FALSE))</f>
        <v/>
      </c>
      <c r="F126" s="63" t="str">
        <f>IF($E126="","",ROUNDDOWN(YEARFRAC($E126,'Week 1 Roster'!$D$1-1,1),0))</f>
        <v/>
      </c>
      <c r="G126" s="63" t="str">
        <f>IF($E126="","",ROUNDDOWN(YEARFRAC($E126,'Week 1 Roster'!$D$1+14,1),0))</f>
        <v/>
      </c>
      <c r="H126" s="63" t="str">
        <f t="shared" si="23"/>
        <v/>
      </c>
      <c r="I126" s="63" t="str">
        <f>IF($A126=0,"",VLOOKUP($B126,Employees!$A:$G,6,FALSE))</f>
        <v/>
      </c>
      <c r="J126" s="63" t="str">
        <f>IF($A126=0,"",VLOOKUP($B126,Employees!$A:$G,7,FALSE))</f>
        <v/>
      </c>
      <c r="K126" s="64">
        <f t="shared" si="24"/>
        <v>0.0</v>
      </c>
      <c r="L126" s="64">
        <f t="shared" si="25"/>
        <v>0.0</v>
      </c>
      <c r="M126" s="64">
        <f t="shared" si="26"/>
        <v>0.0</v>
      </c>
      <c r="N126" s="64">
        <f t="shared" si="27"/>
        <v>0.0</v>
      </c>
      <c r="O126" s="64">
        <f t="shared" si="28"/>
        <v>0.0</v>
      </c>
      <c r="P126" s="64">
        <f t="shared" si="29"/>
        <v>0.0</v>
      </c>
      <c r="Q126" s="61">
        <f t="shared" si="30"/>
        <v>0.0</v>
      </c>
      <c r="R126" s="64">
        <f t="shared" si="31"/>
        <v>0.0</v>
      </c>
      <c r="S126" s="64">
        <f t="shared" si="32"/>
        <v>0.0</v>
      </c>
      <c r="T126" s="64">
        <f t="shared" si="33"/>
        <v>0.0</v>
      </c>
      <c r="U126" s="64">
        <f t="shared" si="34"/>
        <v>0.0</v>
      </c>
      <c r="W126" s="65">
        <f>IF($A126=0,0,SUMIF('Week 1 Roster'!$AZ:$AZ,$B126,'Week 1 Roster'!$AE:$AE))</f>
        <v>0.0</v>
      </c>
      <c r="X126" s="65">
        <f>IF($A126=0,0,SUMIF('Week 1 Roster'!$AZ:$AZ,$B126,'Week 1 Roster'!$AG:$AG))</f>
        <v>0.0</v>
      </c>
      <c r="Y126" s="65">
        <f>IF($A126=0,0,SUMIF('Week 1 Roster'!$AZ:$AZ,$B126,'Week 1 Roster'!$AI:$AI))</f>
        <v>0.0</v>
      </c>
      <c r="Z126" s="65">
        <f>IF($A126=0,0,SUMIF('Week 1 Roster'!$AZ:$AZ,$B126,'Week 1 Roster'!$AK:$AK))</f>
        <v>0.0</v>
      </c>
      <c r="AA126" s="65">
        <f>IF($A126=0,0,SUMIF('Week 1 Roster'!$AZ:$AZ,$B126,'Week 1 Roster'!$AM:$AM))</f>
        <v>0.0</v>
      </c>
      <c r="AB126" s="65">
        <f>IF($A126=0,0,SUMIF('Week 1 Roster'!$AZ:$AZ,$B126,'Week 1 Roster'!$AO:$AO))</f>
        <v>0.0</v>
      </c>
      <c r="AC126" s="66">
        <f>IF($A126=0,0,SUMIF('Week 1 Roster'!$AZ:$AZ,$B126,'Week 1 Roster'!$AP:$AP))</f>
        <v>0.0</v>
      </c>
      <c r="AD126" s="65">
        <f>IF($A126=0,0,SUMIF('Week 1 Roster'!$AZ:$AZ,$B126,'Week 1 Roster'!$AQ:$AQ))</f>
        <v>0.0</v>
      </c>
      <c r="AE126" s="65">
        <f>IF($A126=0,0,SUMIF('Week 1 Roster'!$AZ:$AZ,$B126,'Week 1 Roster'!$AR:$AR))</f>
        <v>0.0</v>
      </c>
      <c r="AF126" s="65">
        <f>IF($A126=0,0,SUMIF('Week 1 Roster'!$AZ:$AZ,$B126,'Week 1 Roster'!$AS:$AS))</f>
        <v>0.0</v>
      </c>
      <c r="AG126" s="65">
        <f t="shared" si="35"/>
        <v>0.0</v>
      </c>
      <c r="AI126" s="65">
        <f>IF($A126=0,0,SUMIF('Week 2 Roster'!$AZ:$AZ,$B126,'Week 2 Roster'!$AE:$AE))</f>
        <v>0.0</v>
      </c>
      <c r="AJ126" s="65">
        <f>IF($A126=0,0,SUMIF('Week 2 Roster'!$AZ:$AZ,$B126,'Week 2 Roster'!$AG:$AG))</f>
        <v>0.0</v>
      </c>
      <c r="AK126" s="65">
        <f>IF($A126=0,0,SUMIF('Week 2 Roster'!$AZ:$AZ,$B126,'Week 2 Roster'!$AI:$AI))</f>
        <v>0.0</v>
      </c>
      <c r="AL126" s="65">
        <f>IF($A126=0,0,SUMIF('Week 2 Roster'!$AZ:$AZ,$B126,'Week 2 Roster'!$AK:$AK))</f>
        <v>0.0</v>
      </c>
      <c r="AM126" s="65">
        <f>IF($A126=0,0,SUMIF('Week 2 Roster'!$AZ:$AZ,$B126,'Week 2 Roster'!$AM:$AM))</f>
        <v>0.0</v>
      </c>
      <c r="AN126" s="65">
        <f>IF($A126=0,0,SUMIF('Week 2 Roster'!$AZ:$AZ,$B126,'Week 2 Roster'!$AO:$AO))</f>
        <v>0.0</v>
      </c>
      <c r="AO126" s="66">
        <f>IF($A126=0,0,SUMIF('Week 2 Roster'!$AZ:$AZ,$B126,'Week 2 Roster'!$AP:$AP))</f>
        <v>0.0</v>
      </c>
      <c r="AP126" s="65">
        <f>IF($A126=0,0,SUMIF('Week 2 Roster'!$AZ:$AZ,$B126,'Week 2 Roster'!$AQ:$AQ))</f>
        <v>0.0</v>
      </c>
      <c r="AQ126" s="65">
        <f>IF($A126=0,0,SUMIF('Week 2 Roster'!$AZ:$AZ,$B126,'Week 2 Roster'!$AR:$AR))</f>
        <v>0.0</v>
      </c>
      <c r="AR126" s="65">
        <f>IF($A126=0,0,SUMIF('Week 2 Roster'!$AZ:$AZ,$B126,'Week 2 Roster'!$AS:$AS))</f>
        <v>0.0</v>
      </c>
      <c r="AS126" s="65">
        <f t="shared" si="36"/>
        <v>0.0</v>
      </c>
      <c r="AT126" s="65"/>
    </row>
    <row r="127" spans="8:8">
      <c r="A127" s="60">
        <v>0.0</v>
      </c>
      <c r="B127" s="61" t="s">
        <v>1022</v>
      </c>
      <c r="C127" s="61" t="str">
        <f>IF($A127=0,"",VLOOKUP($B127,Employees!$A:$G,2,FALSE))</f>
        <v/>
      </c>
      <c r="D127" s="61" t="str">
        <f>IF($A127=0,"",VLOOKUP($B127,Employees!$A:$G,3,FALSE))</f>
        <v/>
      </c>
      <c r="E127" s="62" t="str">
        <f>IF($A127=0,"",VLOOKUP($B127,Employees!$A:$G,5,FALSE))</f>
        <v/>
      </c>
      <c r="F127" s="63" t="str">
        <f>IF($E127="","",ROUNDDOWN(YEARFRAC($E127,'Week 1 Roster'!$D$1-1,1),0))</f>
        <v/>
      </c>
      <c r="G127" s="63" t="str">
        <f>IF($E127="","",ROUNDDOWN(YEARFRAC($E127,'Week 1 Roster'!$D$1+14,1),0))</f>
        <v/>
      </c>
      <c r="H127" s="63" t="str">
        <f t="shared" si="23"/>
        <v/>
      </c>
      <c r="I127" s="63" t="str">
        <f>IF($A127=0,"",VLOOKUP($B127,Employees!$A:$G,6,FALSE))</f>
        <v/>
      </c>
      <c r="J127" s="63" t="str">
        <f>IF($A127=0,"",VLOOKUP($B127,Employees!$A:$G,7,FALSE))</f>
        <v/>
      </c>
      <c r="K127" s="64">
        <f t="shared" si="24"/>
        <v>0.0</v>
      </c>
      <c r="L127" s="64">
        <f t="shared" si="25"/>
        <v>0.0</v>
      </c>
      <c r="M127" s="64">
        <f t="shared" si="26"/>
        <v>0.0</v>
      </c>
      <c r="N127" s="64">
        <f t="shared" si="27"/>
        <v>0.0</v>
      </c>
      <c r="O127" s="64">
        <f t="shared" si="28"/>
        <v>0.0</v>
      </c>
      <c r="P127" s="64">
        <f t="shared" si="29"/>
        <v>0.0</v>
      </c>
      <c r="Q127" s="61">
        <f t="shared" si="30"/>
        <v>0.0</v>
      </c>
      <c r="R127" s="64">
        <f t="shared" si="31"/>
        <v>0.0</v>
      </c>
      <c r="S127" s="64">
        <f t="shared" si="32"/>
        <v>0.0</v>
      </c>
      <c r="T127" s="64">
        <f t="shared" si="33"/>
        <v>0.0</v>
      </c>
      <c r="U127" s="64">
        <f t="shared" si="34"/>
        <v>0.0</v>
      </c>
      <c r="W127" s="65">
        <f>IF($A127=0,0,SUMIF('Week 1 Roster'!$AZ:$AZ,$B127,'Week 1 Roster'!$AE:$AE))</f>
        <v>0.0</v>
      </c>
      <c r="X127" s="65">
        <f>IF($A127=0,0,SUMIF('Week 1 Roster'!$AZ:$AZ,$B127,'Week 1 Roster'!$AG:$AG))</f>
        <v>0.0</v>
      </c>
      <c r="Y127" s="65">
        <f>IF($A127=0,0,SUMIF('Week 1 Roster'!$AZ:$AZ,$B127,'Week 1 Roster'!$AI:$AI))</f>
        <v>0.0</v>
      </c>
      <c r="Z127" s="65">
        <f>IF($A127=0,0,SUMIF('Week 1 Roster'!$AZ:$AZ,$B127,'Week 1 Roster'!$AK:$AK))</f>
        <v>0.0</v>
      </c>
      <c r="AA127" s="65">
        <f>IF($A127=0,0,SUMIF('Week 1 Roster'!$AZ:$AZ,$B127,'Week 1 Roster'!$AM:$AM))</f>
        <v>0.0</v>
      </c>
      <c r="AB127" s="65">
        <f>IF($A127=0,0,SUMIF('Week 1 Roster'!$AZ:$AZ,$B127,'Week 1 Roster'!$AO:$AO))</f>
        <v>0.0</v>
      </c>
      <c r="AC127" s="66">
        <f>IF($A127=0,0,SUMIF('Week 1 Roster'!$AZ:$AZ,$B127,'Week 1 Roster'!$AP:$AP))</f>
        <v>0.0</v>
      </c>
      <c r="AD127" s="65">
        <f>IF($A127=0,0,SUMIF('Week 1 Roster'!$AZ:$AZ,$B127,'Week 1 Roster'!$AQ:$AQ))</f>
        <v>0.0</v>
      </c>
      <c r="AE127" s="65">
        <f>IF($A127=0,0,SUMIF('Week 1 Roster'!$AZ:$AZ,$B127,'Week 1 Roster'!$AR:$AR))</f>
        <v>0.0</v>
      </c>
      <c r="AF127" s="65">
        <f>IF($A127=0,0,SUMIF('Week 1 Roster'!$AZ:$AZ,$B127,'Week 1 Roster'!$AS:$AS))</f>
        <v>0.0</v>
      </c>
      <c r="AG127" s="65">
        <f t="shared" si="35"/>
        <v>0.0</v>
      </c>
      <c r="AI127" s="65">
        <f>IF($A127=0,0,SUMIF('Week 2 Roster'!$AZ:$AZ,$B127,'Week 2 Roster'!$AE:$AE))</f>
        <v>0.0</v>
      </c>
      <c r="AJ127" s="65">
        <f>IF($A127=0,0,SUMIF('Week 2 Roster'!$AZ:$AZ,$B127,'Week 2 Roster'!$AG:$AG))</f>
        <v>0.0</v>
      </c>
      <c r="AK127" s="65">
        <f>IF($A127=0,0,SUMIF('Week 2 Roster'!$AZ:$AZ,$B127,'Week 2 Roster'!$AI:$AI))</f>
        <v>0.0</v>
      </c>
      <c r="AL127" s="65">
        <f>IF($A127=0,0,SUMIF('Week 2 Roster'!$AZ:$AZ,$B127,'Week 2 Roster'!$AK:$AK))</f>
        <v>0.0</v>
      </c>
      <c r="AM127" s="65">
        <f>IF($A127=0,0,SUMIF('Week 2 Roster'!$AZ:$AZ,$B127,'Week 2 Roster'!$AM:$AM))</f>
        <v>0.0</v>
      </c>
      <c r="AN127" s="65">
        <f>IF($A127=0,0,SUMIF('Week 2 Roster'!$AZ:$AZ,$B127,'Week 2 Roster'!$AO:$AO))</f>
        <v>0.0</v>
      </c>
      <c r="AO127" s="66">
        <f>IF($A127=0,0,SUMIF('Week 2 Roster'!$AZ:$AZ,$B127,'Week 2 Roster'!$AP:$AP))</f>
        <v>0.0</v>
      </c>
      <c r="AP127" s="65">
        <f>IF($A127=0,0,SUMIF('Week 2 Roster'!$AZ:$AZ,$B127,'Week 2 Roster'!$AQ:$AQ))</f>
        <v>0.0</v>
      </c>
      <c r="AQ127" s="65">
        <f>IF($A127=0,0,SUMIF('Week 2 Roster'!$AZ:$AZ,$B127,'Week 2 Roster'!$AR:$AR))</f>
        <v>0.0</v>
      </c>
      <c r="AR127" s="65">
        <f>IF($A127=0,0,SUMIF('Week 2 Roster'!$AZ:$AZ,$B127,'Week 2 Roster'!$AS:$AS))</f>
        <v>0.0</v>
      </c>
      <c r="AS127" s="65">
        <f t="shared" si="36"/>
        <v>0.0</v>
      </c>
      <c r="AT127" s="65"/>
    </row>
    <row r="128" spans="8:8">
      <c r="A128" s="60">
        <v>0.0</v>
      </c>
      <c r="B128" s="61" t="s">
        <v>1022</v>
      </c>
      <c r="C128" s="61" t="str">
        <f>IF($A128=0,"",VLOOKUP($B128,Employees!$A:$G,2,FALSE))</f>
        <v/>
      </c>
      <c r="D128" s="61" t="str">
        <f>IF($A128=0,"",VLOOKUP($B128,Employees!$A:$G,3,FALSE))</f>
        <v/>
      </c>
      <c r="E128" s="62" t="str">
        <f>IF($A128=0,"",VLOOKUP($B128,Employees!$A:$G,5,FALSE))</f>
        <v/>
      </c>
      <c r="F128" s="63" t="str">
        <f>IF($E128="","",ROUNDDOWN(YEARFRAC($E128,'Week 1 Roster'!$D$1-1,1),0))</f>
        <v/>
      </c>
      <c r="G128" s="63" t="str">
        <f>IF($E128="","",ROUNDDOWN(YEARFRAC($E128,'Week 1 Roster'!$D$1+14,1),0))</f>
        <v/>
      </c>
      <c r="H128" s="63" t="str">
        <f t="shared" si="23"/>
        <v/>
      </c>
      <c r="I128" s="63" t="str">
        <f>IF($A128=0,"",VLOOKUP($B128,Employees!$A:$G,6,FALSE))</f>
        <v/>
      </c>
      <c r="J128" s="63" t="str">
        <f>IF($A128=0,"",VLOOKUP($B128,Employees!$A:$G,7,FALSE))</f>
        <v/>
      </c>
      <c r="K128" s="64">
        <f t="shared" si="24"/>
        <v>0.0</v>
      </c>
      <c r="L128" s="64">
        <f t="shared" si="25"/>
        <v>0.0</v>
      </c>
      <c r="M128" s="64">
        <f t="shared" si="26"/>
        <v>0.0</v>
      </c>
      <c r="N128" s="64">
        <f t="shared" si="27"/>
        <v>0.0</v>
      </c>
      <c r="O128" s="64">
        <f t="shared" si="28"/>
        <v>0.0</v>
      </c>
      <c r="P128" s="64">
        <f t="shared" si="29"/>
        <v>0.0</v>
      </c>
      <c r="Q128" s="61">
        <f t="shared" si="30"/>
        <v>0.0</v>
      </c>
      <c r="R128" s="64">
        <f t="shared" si="31"/>
        <v>0.0</v>
      </c>
      <c r="S128" s="64">
        <f t="shared" si="32"/>
        <v>0.0</v>
      </c>
      <c r="T128" s="64">
        <f t="shared" si="33"/>
        <v>0.0</v>
      </c>
      <c r="U128" s="64">
        <f t="shared" si="34"/>
        <v>0.0</v>
      </c>
      <c r="W128" s="65">
        <f>IF($A128=0,0,SUMIF('Week 1 Roster'!$AZ:$AZ,$B128,'Week 1 Roster'!$AE:$AE))</f>
        <v>0.0</v>
      </c>
      <c r="X128" s="65">
        <f>IF($A128=0,0,SUMIF('Week 1 Roster'!$AZ:$AZ,$B128,'Week 1 Roster'!$AG:$AG))</f>
        <v>0.0</v>
      </c>
      <c r="Y128" s="65">
        <f>IF($A128=0,0,SUMIF('Week 1 Roster'!$AZ:$AZ,$B128,'Week 1 Roster'!$AI:$AI))</f>
        <v>0.0</v>
      </c>
      <c r="Z128" s="65">
        <f>IF($A128=0,0,SUMIF('Week 1 Roster'!$AZ:$AZ,$B128,'Week 1 Roster'!$AK:$AK))</f>
        <v>0.0</v>
      </c>
      <c r="AA128" s="65">
        <f>IF($A128=0,0,SUMIF('Week 1 Roster'!$AZ:$AZ,$B128,'Week 1 Roster'!$AM:$AM))</f>
        <v>0.0</v>
      </c>
      <c r="AB128" s="65">
        <f>IF($A128=0,0,SUMIF('Week 1 Roster'!$AZ:$AZ,$B128,'Week 1 Roster'!$AO:$AO))</f>
        <v>0.0</v>
      </c>
      <c r="AC128" s="66">
        <f>IF($A128=0,0,SUMIF('Week 1 Roster'!$AZ:$AZ,$B128,'Week 1 Roster'!$AP:$AP))</f>
        <v>0.0</v>
      </c>
      <c r="AD128" s="65">
        <f>IF($A128=0,0,SUMIF('Week 1 Roster'!$AZ:$AZ,$B128,'Week 1 Roster'!$AQ:$AQ))</f>
        <v>0.0</v>
      </c>
      <c r="AE128" s="65">
        <f>IF($A128=0,0,SUMIF('Week 1 Roster'!$AZ:$AZ,$B128,'Week 1 Roster'!$AR:$AR))</f>
        <v>0.0</v>
      </c>
      <c r="AF128" s="65">
        <f>IF($A128=0,0,SUMIF('Week 1 Roster'!$AZ:$AZ,$B128,'Week 1 Roster'!$AS:$AS))</f>
        <v>0.0</v>
      </c>
      <c r="AG128" s="65">
        <f t="shared" si="35"/>
        <v>0.0</v>
      </c>
      <c r="AI128" s="65">
        <f>IF($A128=0,0,SUMIF('Week 2 Roster'!$AZ:$AZ,$B128,'Week 2 Roster'!$AE:$AE))</f>
        <v>0.0</v>
      </c>
      <c r="AJ128" s="65">
        <f>IF($A128=0,0,SUMIF('Week 2 Roster'!$AZ:$AZ,$B128,'Week 2 Roster'!$AG:$AG))</f>
        <v>0.0</v>
      </c>
      <c r="AK128" s="65">
        <f>IF($A128=0,0,SUMIF('Week 2 Roster'!$AZ:$AZ,$B128,'Week 2 Roster'!$AI:$AI))</f>
        <v>0.0</v>
      </c>
      <c r="AL128" s="65">
        <f>IF($A128=0,0,SUMIF('Week 2 Roster'!$AZ:$AZ,$B128,'Week 2 Roster'!$AK:$AK))</f>
        <v>0.0</v>
      </c>
      <c r="AM128" s="65">
        <f>IF($A128=0,0,SUMIF('Week 2 Roster'!$AZ:$AZ,$B128,'Week 2 Roster'!$AM:$AM))</f>
        <v>0.0</v>
      </c>
      <c r="AN128" s="65">
        <f>IF($A128=0,0,SUMIF('Week 2 Roster'!$AZ:$AZ,$B128,'Week 2 Roster'!$AO:$AO))</f>
        <v>0.0</v>
      </c>
      <c r="AO128" s="66">
        <f>IF($A128=0,0,SUMIF('Week 2 Roster'!$AZ:$AZ,$B128,'Week 2 Roster'!$AP:$AP))</f>
        <v>0.0</v>
      </c>
      <c r="AP128" s="65">
        <f>IF($A128=0,0,SUMIF('Week 2 Roster'!$AZ:$AZ,$B128,'Week 2 Roster'!$AQ:$AQ))</f>
        <v>0.0</v>
      </c>
      <c r="AQ128" s="65">
        <f>IF($A128=0,0,SUMIF('Week 2 Roster'!$AZ:$AZ,$B128,'Week 2 Roster'!$AR:$AR))</f>
        <v>0.0</v>
      </c>
      <c r="AR128" s="65">
        <f>IF($A128=0,0,SUMIF('Week 2 Roster'!$AZ:$AZ,$B128,'Week 2 Roster'!$AS:$AS))</f>
        <v>0.0</v>
      </c>
      <c r="AS128" s="65">
        <f t="shared" si="36"/>
        <v>0.0</v>
      </c>
      <c r="AT128" s="65"/>
    </row>
    <row r="129" spans="8:8">
      <c r="A129" s="60">
        <v>0.0</v>
      </c>
      <c r="B129" s="61" t="s">
        <v>1022</v>
      </c>
      <c r="C129" s="61" t="str">
        <f>IF($A129=0,"",VLOOKUP($B129,Employees!$A:$G,2,FALSE))</f>
        <v/>
      </c>
      <c r="D129" s="61" t="str">
        <f>IF($A129=0,"",VLOOKUP($B129,Employees!$A:$G,3,FALSE))</f>
        <v/>
      </c>
      <c r="E129" s="62" t="str">
        <f>IF($A129=0,"",VLOOKUP($B129,Employees!$A:$G,5,FALSE))</f>
        <v/>
      </c>
      <c r="F129" s="63" t="str">
        <f>IF($E129="","",ROUNDDOWN(YEARFRAC($E129,'Week 1 Roster'!$D$1-1,1),0))</f>
        <v/>
      </c>
      <c r="G129" s="63" t="str">
        <f>IF($E129="","",ROUNDDOWN(YEARFRAC($E129,'Week 1 Roster'!$D$1+14,1),0))</f>
        <v/>
      </c>
      <c r="H129" s="63" t="str">
        <f t="shared" si="23"/>
        <v/>
      </c>
      <c r="I129" s="63" t="str">
        <f>IF($A129=0,"",VLOOKUP($B129,Employees!$A:$G,6,FALSE))</f>
        <v/>
      </c>
      <c r="J129" s="63" t="str">
        <f>IF($A129=0,"",VLOOKUP($B129,Employees!$A:$G,7,FALSE))</f>
        <v/>
      </c>
      <c r="K129" s="64">
        <f t="shared" si="24"/>
        <v>0.0</v>
      </c>
      <c r="L129" s="64">
        <f t="shared" si="25"/>
        <v>0.0</v>
      </c>
      <c r="M129" s="64">
        <f t="shared" si="26"/>
        <v>0.0</v>
      </c>
      <c r="N129" s="64">
        <f t="shared" si="27"/>
        <v>0.0</v>
      </c>
      <c r="O129" s="64">
        <f t="shared" si="28"/>
        <v>0.0</v>
      </c>
      <c r="P129" s="64">
        <f t="shared" si="29"/>
        <v>0.0</v>
      </c>
      <c r="Q129" s="61">
        <f t="shared" si="30"/>
        <v>0.0</v>
      </c>
      <c r="R129" s="64">
        <f t="shared" si="31"/>
        <v>0.0</v>
      </c>
      <c r="S129" s="64">
        <f t="shared" si="32"/>
        <v>0.0</v>
      </c>
      <c r="T129" s="64">
        <f t="shared" si="33"/>
        <v>0.0</v>
      </c>
      <c r="U129" s="64">
        <f t="shared" si="34"/>
        <v>0.0</v>
      </c>
      <c r="W129" s="65">
        <f>IF($A129=0,0,SUMIF('Week 1 Roster'!$AZ:$AZ,$B129,'Week 1 Roster'!$AE:$AE))</f>
        <v>0.0</v>
      </c>
      <c r="X129" s="65">
        <f>IF($A129=0,0,SUMIF('Week 1 Roster'!$AZ:$AZ,$B129,'Week 1 Roster'!$AG:$AG))</f>
        <v>0.0</v>
      </c>
      <c r="Y129" s="65">
        <f>IF($A129=0,0,SUMIF('Week 1 Roster'!$AZ:$AZ,$B129,'Week 1 Roster'!$AI:$AI))</f>
        <v>0.0</v>
      </c>
      <c r="Z129" s="65">
        <f>IF($A129=0,0,SUMIF('Week 1 Roster'!$AZ:$AZ,$B129,'Week 1 Roster'!$AK:$AK))</f>
        <v>0.0</v>
      </c>
      <c r="AA129" s="65">
        <f>IF($A129=0,0,SUMIF('Week 1 Roster'!$AZ:$AZ,$B129,'Week 1 Roster'!$AM:$AM))</f>
        <v>0.0</v>
      </c>
      <c r="AB129" s="65">
        <f>IF($A129=0,0,SUMIF('Week 1 Roster'!$AZ:$AZ,$B129,'Week 1 Roster'!$AO:$AO))</f>
        <v>0.0</v>
      </c>
      <c r="AC129" s="66">
        <f>IF($A129=0,0,SUMIF('Week 1 Roster'!$AZ:$AZ,$B129,'Week 1 Roster'!$AP:$AP))</f>
        <v>0.0</v>
      </c>
      <c r="AD129" s="65">
        <f>IF($A129=0,0,SUMIF('Week 1 Roster'!$AZ:$AZ,$B129,'Week 1 Roster'!$AQ:$AQ))</f>
        <v>0.0</v>
      </c>
      <c r="AE129" s="65">
        <f>IF($A129=0,0,SUMIF('Week 1 Roster'!$AZ:$AZ,$B129,'Week 1 Roster'!$AR:$AR))</f>
        <v>0.0</v>
      </c>
      <c r="AF129" s="65">
        <f>IF($A129=0,0,SUMIF('Week 1 Roster'!$AZ:$AZ,$B129,'Week 1 Roster'!$AS:$AS))</f>
        <v>0.0</v>
      </c>
      <c r="AG129" s="65">
        <f t="shared" si="35"/>
        <v>0.0</v>
      </c>
      <c r="AI129" s="65">
        <f>IF($A129=0,0,SUMIF('Week 2 Roster'!$AZ:$AZ,$B129,'Week 2 Roster'!$AE:$AE))</f>
        <v>0.0</v>
      </c>
      <c r="AJ129" s="65">
        <f>IF($A129=0,0,SUMIF('Week 2 Roster'!$AZ:$AZ,$B129,'Week 2 Roster'!$AG:$AG))</f>
        <v>0.0</v>
      </c>
      <c r="AK129" s="65">
        <f>IF($A129=0,0,SUMIF('Week 2 Roster'!$AZ:$AZ,$B129,'Week 2 Roster'!$AI:$AI))</f>
        <v>0.0</v>
      </c>
      <c r="AL129" s="65">
        <f>IF($A129=0,0,SUMIF('Week 2 Roster'!$AZ:$AZ,$B129,'Week 2 Roster'!$AK:$AK))</f>
        <v>0.0</v>
      </c>
      <c r="AM129" s="65">
        <f>IF($A129=0,0,SUMIF('Week 2 Roster'!$AZ:$AZ,$B129,'Week 2 Roster'!$AM:$AM))</f>
        <v>0.0</v>
      </c>
      <c r="AN129" s="65">
        <f>IF($A129=0,0,SUMIF('Week 2 Roster'!$AZ:$AZ,$B129,'Week 2 Roster'!$AO:$AO))</f>
        <v>0.0</v>
      </c>
      <c r="AO129" s="66">
        <f>IF($A129=0,0,SUMIF('Week 2 Roster'!$AZ:$AZ,$B129,'Week 2 Roster'!$AP:$AP))</f>
        <v>0.0</v>
      </c>
      <c r="AP129" s="65">
        <f>IF($A129=0,0,SUMIF('Week 2 Roster'!$AZ:$AZ,$B129,'Week 2 Roster'!$AQ:$AQ))</f>
        <v>0.0</v>
      </c>
      <c r="AQ129" s="65">
        <f>IF($A129=0,0,SUMIF('Week 2 Roster'!$AZ:$AZ,$B129,'Week 2 Roster'!$AR:$AR))</f>
        <v>0.0</v>
      </c>
      <c r="AR129" s="65">
        <f>IF($A129=0,0,SUMIF('Week 2 Roster'!$AZ:$AZ,$B129,'Week 2 Roster'!$AS:$AS))</f>
        <v>0.0</v>
      </c>
      <c r="AS129" s="65">
        <f t="shared" si="36"/>
        <v>0.0</v>
      </c>
      <c r="AT129" s="65"/>
    </row>
    <row r="130" spans="8:8">
      <c r="A130" s="60">
        <v>0.0</v>
      </c>
      <c r="B130" s="61" t="s">
        <v>1022</v>
      </c>
      <c r="C130" s="61" t="str">
        <f>IF($A130=0,"",VLOOKUP($B130,Employees!$A:$G,2,FALSE))</f>
        <v/>
      </c>
      <c r="D130" s="61" t="str">
        <f>IF($A130=0,"",VLOOKUP($B130,Employees!$A:$G,3,FALSE))</f>
        <v/>
      </c>
      <c r="E130" s="62" t="str">
        <f>IF($A130=0,"",VLOOKUP($B130,Employees!$A:$G,5,FALSE))</f>
        <v/>
      </c>
      <c r="F130" s="63" t="str">
        <f>IF($E130="","",ROUNDDOWN(YEARFRAC($E130,'Week 1 Roster'!$D$1-1,1),0))</f>
        <v/>
      </c>
      <c r="G130" s="63" t="str">
        <f>IF($E130="","",ROUNDDOWN(YEARFRAC($E130,'Week 1 Roster'!$D$1+14,1),0))</f>
        <v/>
      </c>
      <c r="H130" s="63" t="str">
        <f t="shared" si="23"/>
        <v/>
      </c>
      <c r="I130" s="63" t="str">
        <f>IF($A130=0,"",VLOOKUP($B130,Employees!$A:$G,6,FALSE))</f>
        <v/>
      </c>
      <c r="J130" s="63" t="str">
        <f>IF($A130=0,"",VLOOKUP($B130,Employees!$A:$G,7,FALSE))</f>
        <v/>
      </c>
      <c r="K130" s="64">
        <f t="shared" si="24"/>
        <v>0.0</v>
      </c>
      <c r="L130" s="64">
        <f t="shared" si="25"/>
        <v>0.0</v>
      </c>
      <c r="M130" s="64">
        <f t="shared" si="26"/>
        <v>0.0</v>
      </c>
      <c r="N130" s="64">
        <f t="shared" si="27"/>
        <v>0.0</v>
      </c>
      <c r="O130" s="64">
        <f t="shared" si="28"/>
        <v>0.0</v>
      </c>
      <c r="P130" s="64">
        <f t="shared" si="29"/>
        <v>0.0</v>
      </c>
      <c r="Q130" s="61">
        <f t="shared" si="30"/>
        <v>0.0</v>
      </c>
      <c r="R130" s="64">
        <f t="shared" si="31"/>
        <v>0.0</v>
      </c>
      <c r="S130" s="64">
        <f t="shared" si="32"/>
        <v>0.0</v>
      </c>
      <c r="T130" s="64">
        <f t="shared" si="33"/>
        <v>0.0</v>
      </c>
      <c r="U130" s="64">
        <f t="shared" si="34"/>
        <v>0.0</v>
      </c>
      <c r="W130" s="65">
        <f>IF($A130=0,0,SUMIF('Week 1 Roster'!$AZ:$AZ,$B130,'Week 1 Roster'!$AE:$AE))</f>
        <v>0.0</v>
      </c>
      <c r="X130" s="65">
        <f>IF($A130=0,0,SUMIF('Week 1 Roster'!$AZ:$AZ,$B130,'Week 1 Roster'!$AG:$AG))</f>
        <v>0.0</v>
      </c>
      <c r="Y130" s="65">
        <f>IF($A130=0,0,SUMIF('Week 1 Roster'!$AZ:$AZ,$B130,'Week 1 Roster'!$AI:$AI))</f>
        <v>0.0</v>
      </c>
      <c r="Z130" s="65">
        <f>IF($A130=0,0,SUMIF('Week 1 Roster'!$AZ:$AZ,$B130,'Week 1 Roster'!$AK:$AK))</f>
        <v>0.0</v>
      </c>
      <c r="AA130" s="65">
        <f>IF($A130=0,0,SUMIF('Week 1 Roster'!$AZ:$AZ,$B130,'Week 1 Roster'!$AM:$AM))</f>
        <v>0.0</v>
      </c>
      <c r="AB130" s="65">
        <f>IF($A130=0,0,SUMIF('Week 1 Roster'!$AZ:$AZ,$B130,'Week 1 Roster'!$AO:$AO))</f>
        <v>0.0</v>
      </c>
      <c r="AC130" s="66">
        <f>IF($A130=0,0,SUMIF('Week 1 Roster'!$AZ:$AZ,$B130,'Week 1 Roster'!$AP:$AP))</f>
        <v>0.0</v>
      </c>
      <c r="AD130" s="65">
        <f>IF($A130=0,0,SUMIF('Week 1 Roster'!$AZ:$AZ,$B130,'Week 1 Roster'!$AQ:$AQ))</f>
        <v>0.0</v>
      </c>
      <c r="AE130" s="65">
        <f>IF($A130=0,0,SUMIF('Week 1 Roster'!$AZ:$AZ,$B130,'Week 1 Roster'!$AR:$AR))</f>
        <v>0.0</v>
      </c>
      <c r="AF130" s="65">
        <f>IF($A130=0,0,SUMIF('Week 1 Roster'!$AZ:$AZ,$B130,'Week 1 Roster'!$AS:$AS))</f>
        <v>0.0</v>
      </c>
      <c r="AG130" s="65">
        <f t="shared" si="35"/>
        <v>0.0</v>
      </c>
      <c r="AI130" s="65">
        <f>IF($A130=0,0,SUMIF('Week 2 Roster'!$AZ:$AZ,$B130,'Week 2 Roster'!$AE:$AE))</f>
        <v>0.0</v>
      </c>
      <c r="AJ130" s="65">
        <f>IF($A130=0,0,SUMIF('Week 2 Roster'!$AZ:$AZ,$B130,'Week 2 Roster'!$AG:$AG))</f>
        <v>0.0</v>
      </c>
      <c r="AK130" s="65">
        <f>IF($A130=0,0,SUMIF('Week 2 Roster'!$AZ:$AZ,$B130,'Week 2 Roster'!$AI:$AI))</f>
        <v>0.0</v>
      </c>
      <c r="AL130" s="65">
        <f>IF($A130=0,0,SUMIF('Week 2 Roster'!$AZ:$AZ,$B130,'Week 2 Roster'!$AK:$AK))</f>
        <v>0.0</v>
      </c>
      <c r="AM130" s="65">
        <f>IF($A130=0,0,SUMIF('Week 2 Roster'!$AZ:$AZ,$B130,'Week 2 Roster'!$AM:$AM))</f>
        <v>0.0</v>
      </c>
      <c r="AN130" s="65">
        <f>IF($A130=0,0,SUMIF('Week 2 Roster'!$AZ:$AZ,$B130,'Week 2 Roster'!$AO:$AO))</f>
        <v>0.0</v>
      </c>
      <c r="AO130" s="66">
        <f>IF($A130=0,0,SUMIF('Week 2 Roster'!$AZ:$AZ,$B130,'Week 2 Roster'!$AP:$AP))</f>
        <v>0.0</v>
      </c>
      <c r="AP130" s="65">
        <f>IF($A130=0,0,SUMIF('Week 2 Roster'!$AZ:$AZ,$B130,'Week 2 Roster'!$AQ:$AQ))</f>
        <v>0.0</v>
      </c>
      <c r="AQ130" s="65">
        <f>IF($A130=0,0,SUMIF('Week 2 Roster'!$AZ:$AZ,$B130,'Week 2 Roster'!$AR:$AR))</f>
        <v>0.0</v>
      </c>
      <c r="AR130" s="65">
        <f>IF($A130=0,0,SUMIF('Week 2 Roster'!$AZ:$AZ,$B130,'Week 2 Roster'!$AS:$AS))</f>
        <v>0.0</v>
      </c>
      <c r="AS130" s="65">
        <f t="shared" si="36"/>
        <v>0.0</v>
      </c>
      <c r="AT130" s="65"/>
    </row>
    <row r="131" spans="8:8">
      <c r="A131" s="60">
        <v>0.0</v>
      </c>
      <c r="B131" s="61" t="s">
        <v>1022</v>
      </c>
      <c r="C131" s="61" t="str">
        <f>IF($A131=0,"",VLOOKUP($B131,Employees!$A:$G,2,FALSE))</f>
        <v/>
      </c>
      <c r="D131" s="61" t="str">
        <f>IF($A131=0,"",VLOOKUP($B131,Employees!$A:$G,3,FALSE))</f>
        <v/>
      </c>
      <c r="E131" s="62" t="str">
        <f>IF($A131=0,"",VLOOKUP($B131,Employees!$A:$G,5,FALSE))</f>
        <v/>
      </c>
      <c r="F131" s="63" t="str">
        <f>IF($E131="","",ROUNDDOWN(YEARFRAC($E131,'Week 1 Roster'!$D$1-1,1),0))</f>
        <v/>
      </c>
      <c r="G131" s="63" t="str">
        <f>IF($E131="","",ROUNDDOWN(YEARFRAC($E131,'Week 1 Roster'!$D$1+14,1),0))</f>
        <v/>
      </c>
      <c r="H131" s="63" t="str">
        <f t="shared" si="37" ref="H131:H194">IF($E131="","",IF(AND(F131&lt;21,F131&lt;&gt;G131),TRUE,FALSE))</f>
        <v/>
      </c>
      <c r="I131" s="63" t="str">
        <f>IF($A131=0,"",VLOOKUP($B131,Employees!$A:$G,6,FALSE))</f>
        <v/>
      </c>
      <c r="J131" s="63" t="str">
        <f>IF($A131=0,"",VLOOKUP($B131,Employees!$A:$G,7,FALSE))</f>
        <v/>
      </c>
      <c r="K131" s="64">
        <f t="shared" si="38" ref="K131:K194">W131+AI131</f>
        <v>0.0</v>
      </c>
      <c r="L131" s="64">
        <f t="shared" si="39" ref="L131:L194">X131+AJ131</f>
        <v>0.0</v>
      </c>
      <c r="M131" s="64">
        <f t="shared" si="40" ref="M131:M194">Y131+AK131</f>
        <v>0.0</v>
      </c>
      <c r="N131" s="64">
        <f t="shared" si="41" ref="N131:N194">Z131+AL131</f>
        <v>0.0</v>
      </c>
      <c r="O131" s="64">
        <f t="shared" si="42" ref="O131:O194">AA131+AM131</f>
        <v>0.0</v>
      </c>
      <c r="P131" s="64">
        <f t="shared" si="43" ref="P131:P194">AB131+AN131</f>
        <v>0.0</v>
      </c>
      <c r="Q131" s="61">
        <f t="shared" si="44" ref="Q131:Q194">AC131+AO131</f>
        <v>0.0</v>
      </c>
      <c r="R131" s="64">
        <f t="shared" si="45" ref="R131:R194">AD131+AP131</f>
        <v>0.0</v>
      </c>
      <c r="S131" s="64">
        <f t="shared" si="46" ref="S131:S194">AE131+AQ131</f>
        <v>0.0</v>
      </c>
      <c r="T131" s="64">
        <f t="shared" si="47" ref="T131:T194">AF131+AR131</f>
        <v>0.0</v>
      </c>
      <c r="U131" s="64">
        <f t="shared" si="48" ref="U131:U194">SUM(K131:P131,R131:T131)</f>
        <v>0.0</v>
      </c>
      <c r="W131" s="65">
        <f>IF($A131=0,0,SUMIF('Week 1 Roster'!$AZ:$AZ,$B131,'Week 1 Roster'!$AE:$AE))</f>
        <v>0.0</v>
      </c>
      <c r="X131" s="65">
        <f>IF($A131=0,0,SUMIF('Week 1 Roster'!$AZ:$AZ,$B131,'Week 1 Roster'!$AG:$AG))</f>
        <v>0.0</v>
      </c>
      <c r="Y131" s="65">
        <f>IF($A131=0,0,SUMIF('Week 1 Roster'!$AZ:$AZ,$B131,'Week 1 Roster'!$AI:$AI))</f>
        <v>0.0</v>
      </c>
      <c r="Z131" s="65">
        <f>IF($A131=0,0,SUMIF('Week 1 Roster'!$AZ:$AZ,$B131,'Week 1 Roster'!$AK:$AK))</f>
        <v>0.0</v>
      </c>
      <c r="AA131" s="65">
        <f>IF($A131=0,0,SUMIF('Week 1 Roster'!$AZ:$AZ,$B131,'Week 1 Roster'!$AM:$AM))</f>
        <v>0.0</v>
      </c>
      <c r="AB131" s="65">
        <f>IF($A131=0,0,SUMIF('Week 1 Roster'!$AZ:$AZ,$B131,'Week 1 Roster'!$AO:$AO))</f>
        <v>0.0</v>
      </c>
      <c r="AC131" s="66">
        <f>IF($A131=0,0,SUMIF('Week 1 Roster'!$AZ:$AZ,$B131,'Week 1 Roster'!$AP:$AP))</f>
        <v>0.0</v>
      </c>
      <c r="AD131" s="65">
        <f>IF($A131=0,0,SUMIF('Week 1 Roster'!$AZ:$AZ,$B131,'Week 1 Roster'!$AQ:$AQ))</f>
        <v>0.0</v>
      </c>
      <c r="AE131" s="65">
        <f>IF($A131=0,0,SUMIF('Week 1 Roster'!$AZ:$AZ,$B131,'Week 1 Roster'!$AR:$AR))</f>
        <v>0.0</v>
      </c>
      <c r="AF131" s="65">
        <f>IF($A131=0,0,SUMIF('Week 1 Roster'!$AZ:$AZ,$B131,'Week 1 Roster'!$AS:$AS))</f>
        <v>0.0</v>
      </c>
      <c r="AG131" s="65">
        <f t="shared" si="49" ref="AG131:AG194">SUM(W131:AB131,AD131:AF131)</f>
        <v>0.0</v>
      </c>
      <c r="AI131" s="65">
        <f>IF($A131=0,0,SUMIF('Week 2 Roster'!$AZ:$AZ,$B131,'Week 2 Roster'!$AE:$AE))</f>
        <v>0.0</v>
      </c>
      <c r="AJ131" s="65">
        <f>IF($A131=0,0,SUMIF('Week 2 Roster'!$AZ:$AZ,$B131,'Week 2 Roster'!$AG:$AG))</f>
        <v>0.0</v>
      </c>
      <c r="AK131" s="65">
        <f>IF($A131=0,0,SUMIF('Week 2 Roster'!$AZ:$AZ,$B131,'Week 2 Roster'!$AI:$AI))</f>
        <v>0.0</v>
      </c>
      <c r="AL131" s="65">
        <f>IF($A131=0,0,SUMIF('Week 2 Roster'!$AZ:$AZ,$B131,'Week 2 Roster'!$AK:$AK))</f>
        <v>0.0</v>
      </c>
      <c r="AM131" s="65">
        <f>IF($A131=0,0,SUMIF('Week 2 Roster'!$AZ:$AZ,$B131,'Week 2 Roster'!$AM:$AM))</f>
        <v>0.0</v>
      </c>
      <c r="AN131" s="65">
        <f>IF($A131=0,0,SUMIF('Week 2 Roster'!$AZ:$AZ,$B131,'Week 2 Roster'!$AO:$AO))</f>
        <v>0.0</v>
      </c>
      <c r="AO131" s="66">
        <f>IF($A131=0,0,SUMIF('Week 2 Roster'!$AZ:$AZ,$B131,'Week 2 Roster'!$AP:$AP))</f>
        <v>0.0</v>
      </c>
      <c r="AP131" s="65">
        <f>IF($A131=0,0,SUMIF('Week 2 Roster'!$AZ:$AZ,$B131,'Week 2 Roster'!$AQ:$AQ))</f>
        <v>0.0</v>
      </c>
      <c r="AQ131" s="65">
        <f>IF($A131=0,0,SUMIF('Week 2 Roster'!$AZ:$AZ,$B131,'Week 2 Roster'!$AR:$AR))</f>
        <v>0.0</v>
      </c>
      <c r="AR131" s="65">
        <f>IF($A131=0,0,SUMIF('Week 2 Roster'!$AZ:$AZ,$B131,'Week 2 Roster'!$AS:$AS))</f>
        <v>0.0</v>
      </c>
      <c r="AS131" s="65">
        <f t="shared" si="50" ref="AS131:AS194">SUM(AI131:AN131,AP131:AR131)</f>
        <v>0.0</v>
      </c>
      <c r="AT131" s="65"/>
    </row>
    <row r="132" spans="8:8">
      <c r="A132" s="60">
        <v>0.0</v>
      </c>
      <c r="B132" s="61" t="s">
        <v>1022</v>
      </c>
      <c r="C132" s="61" t="str">
        <f>IF($A132=0,"",VLOOKUP($B132,Employees!$A:$G,2,FALSE))</f>
        <v/>
      </c>
      <c r="D132" s="61" t="str">
        <f>IF($A132=0,"",VLOOKUP($B132,Employees!$A:$G,3,FALSE))</f>
        <v/>
      </c>
      <c r="E132" s="62" t="str">
        <f>IF($A132=0,"",VLOOKUP($B132,Employees!$A:$G,5,FALSE))</f>
        <v/>
      </c>
      <c r="F132" s="63" t="str">
        <f>IF($E132="","",ROUNDDOWN(YEARFRAC($E132,'Week 1 Roster'!$D$1-1,1),0))</f>
        <v/>
      </c>
      <c r="G132" s="63" t="str">
        <f>IF($E132="","",ROUNDDOWN(YEARFRAC($E132,'Week 1 Roster'!$D$1+14,1),0))</f>
        <v/>
      </c>
      <c r="H132" s="63" t="str">
        <f t="shared" si="37"/>
        <v/>
      </c>
      <c r="I132" s="63" t="str">
        <f>IF($A132=0,"",VLOOKUP($B132,Employees!$A:$G,6,FALSE))</f>
        <v/>
      </c>
      <c r="J132" s="63" t="str">
        <f>IF($A132=0,"",VLOOKUP($B132,Employees!$A:$G,7,FALSE))</f>
        <v/>
      </c>
      <c r="K132" s="64">
        <f t="shared" si="38"/>
        <v>0.0</v>
      </c>
      <c r="L132" s="64">
        <f t="shared" si="39"/>
        <v>0.0</v>
      </c>
      <c r="M132" s="64">
        <f t="shared" si="40"/>
        <v>0.0</v>
      </c>
      <c r="N132" s="64">
        <f t="shared" si="41"/>
        <v>0.0</v>
      </c>
      <c r="O132" s="64">
        <f t="shared" si="42"/>
        <v>0.0</v>
      </c>
      <c r="P132" s="64">
        <f t="shared" si="43"/>
        <v>0.0</v>
      </c>
      <c r="Q132" s="61">
        <f t="shared" si="44"/>
        <v>0.0</v>
      </c>
      <c r="R132" s="64">
        <f t="shared" si="45"/>
        <v>0.0</v>
      </c>
      <c r="S132" s="64">
        <f t="shared" si="46"/>
        <v>0.0</v>
      </c>
      <c r="T132" s="64">
        <f t="shared" si="47"/>
        <v>0.0</v>
      </c>
      <c r="U132" s="64">
        <f t="shared" si="48"/>
        <v>0.0</v>
      </c>
      <c r="W132" s="65">
        <f>IF($A132=0,0,SUMIF('Week 1 Roster'!$AZ:$AZ,$B132,'Week 1 Roster'!$AE:$AE))</f>
        <v>0.0</v>
      </c>
      <c r="X132" s="65">
        <f>IF($A132=0,0,SUMIF('Week 1 Roster'!$AZ:$AZ,$B132,'Week 1 Roster'!$AG:$AG))</f>
        <v>0.0</v>
      </c>
      <c r="Y132" s="65">
        <f>IF($A132=0,0,SUMIF('Week 1 Roster'!$AZ:$AZ,$B132,'Week 1 Roster'!$AI:$AI))</f>
        <v>0.0</v>
      </c>
      <c r="Z132" s="65">
        <f>IF($A132=0,0,SUMIF('Week 1 Roster'!$AZ:$AZ,$B132,'Week 1 Roster'!$AK:$AK))</f>
        <v>0.0</v>
      </c>
      <c r="AA132" s="65">
        <f>IF($A132=0,0,SUMIF('Week 1 Roster'!$AZ:$AZ,$B132,'Week 1 Roster'!$AM:$AM))</f>
        <v>0.0</v>
      </c>
      <c r="AB132" s="65">
        <f>IF($A132=0,0,SUMIF('Week 1 Roster'!$AZ:$AZ,$B132,'Week 1 Roster'!$AO:$AO))</f>
        <v>0.0</v>
      </c>
      <c r="AC132" s="66">
        <f>IF($A132=0,0,SUMIF('Week 1 Roster'!$AZ:$AZ,$B132,'Week 1 Roster'!$AP:$AP))</f>
        <v>0.0</v>
      </c>
      <c r="AD132" s="65">
        <f>IF($A132=0,0,SUMIF('Week 1 Roster'!$AZ:$AZ,$B132,'Week 1 Roster'!$AQ:$AQ))</f>
        <v>0.0</v>
      </c>
      <c r="AE132" s="65">
        <f>IF($A132=0,0,SUMIF('Week 1 Roster'!$AZ:$AZ,$B132,'Week 1 Roster'!$AR:$AR))</f>
        <v>0.0</v>
      </c>
      <c r="AF132" s="65">
        <f>IF($A132=0,0,SUMIF('Week 1 Roster'!$AZ:$AZ,$B132,'Week 1 Roster'!$AS:$AS))</f>
        <v>0.0</v>
      </c>
      <c r="AG132" s="65">
        <f t="shared" si="49"/>
        <v>0.0</v>
      </c>
      <c r="AI132" s="65">
        <f>IF($A132=0,0,SUMIF('Week 2 Roster'!$AZ:$AZ,$B132,'Week 2 Roster'!$AE:$AE))</f>
        <v>0.0</v>
      </c>
      <c r="AJ132" s="65">
        <f>IF($A132=0,0,SUMIF('Week 2 Roster'!$AZ:$AZ,$B132,'Week 2 Roster'!$AG:$AG))</f>
        <v>0.0</v>
      </c>
      <c r="AK132" s="65">
        <f>IF($A132=0,0,SUMIF('Week 2 Roster'!$AZ:$AZ,$B132,'Week 2 Roster'!$AI:$AI))</f>
        <v>0.0</v>
      </c>
      <c r="AL132" s="65">
        <f>IF($A132=0,0,SUMIF('Week 2 Roster'!$AZ:$AZ,$B132,'Week 2 Roster'!$AK:$AK))</f>
        <v>0.0</v>
      </c>
      <c r="AM132" s="65">
        <f>IF($A132=0,0,SUMIF('Week 2 Roster'!$AZ:$AZ,$B132,'Week 2 Roster'!$AM:$AM))</f>
        <v>0.0</v>
      </c>
      <c r="AN132" s="65">
        <f>IF($A132=0,0,SUMIF('Week 2 Roster'!$AZ:$AZ,$B132,'Week 2 Roster'!$AO:$AO))</f>
        <v>0.0</v>
      </c>
      <c r="AO132" s="66">
        <f>IF($A132=0,0,SUMIF('Week 2 Roster'!$AZ:$AZ,$B132,'Week 2 Roster'!$AP:$AP))</f>
        <v>0.0</v>
      </c>
      <c r="AP132" s="65">
        <f>IF($A132=0,0,SUMIF('Week 2 Roster'!$AZ:$AZ,$B132,'Week 2 Roster'!$AQ:$AQ))</f>
        <v>0.0</v>
      </c>
      <c r="AQ132" s="65">
        <f>IF($A132=0,0,SUMIF('Week 2 Roster'!$AZ:$AZ,$B132,'Week 2 Roster'!$AR:$AR))</f>
        <v>0.0</v>
      </c>
      <c r="AR132" s="65">
        <f>IF($A132=0,0,SUMIF('Week 2 Roster'!$AZ:$AZ,$B132,'Week 2 Roster'!$AS:$AS))</f>
        <v>0.0</v>
      </c>
      <c r="AS132" s="65">
        <f t="shared" si="50"/>
        <v>0.0</v>
      </c>
      <c r="AT132" s="65"/>
    </row>
    <row r="133" spans="8:8">
      <c r="A133" s="60">
        <v>0.0</v>
      </c>
      <c r="B133" s="61" t="s">
        <v>1022</v>
      </c>
      <c r="C133" s="61" t="str">
        <f>IF($A133=0,"",VLOOKUP($B133,Employees!$A:$G,2,FALSE))</f>
        <v/>
      </c>
      <c r="D133" s="61" t="str">
        <f>IF($A133=0,"",VLOOKUP($B133,Employees!$A:$G,3,FALSE))</f>
        <v/>
      </c>
      <c r="E133" s="62" t="str">
        <f>IF($A133=0,"",VLOOKUP($B133,Employees!$A:$G,5,FALSE))</f>
        <v/>
      </c>
      <c r="F133" s="63" t="str">
        <f>IF($E133="","",ROUNDDOWN(YEARFRAC($E133,'Week 1 Roster'!$D$1-1,1),0))</f>
        <v/>
      </c>
      <c r="G133" s="63" t="str">
        <f>IF($E133="","",ROUNDDOWN(YEARFRAC($E133,'Week 1 Roster'!$D$1+14,1),0))</f>
        <v/>
      </c>
      <c r="H133" s="63" t="str">
        <f t="shared" si="37"/>
        <v/>
      </c>
      <c r="I133" s="63" t="str">
        <f>IF($A133=0,"",VLOOKUP($B133,Employees!$A:$G,6,FALSE))</f>
        <v/>
      </c>
      <c r="J133" s="63" t="str">
        <f>IF($A133=0,"",VLOOKUP($B133,Employees!$A:$G,7,FALSE))</f>
        <v/>
      </c>
      <c r="K133" s="64">
        <f t="shared" si="38"/>
        <v>0.0</v>
      </c>
      <c r="L133" s="64">
        <f t="shared" si="39"/>
        <v>0.0</v>
      </c>
      <c r="M133" s="64">
        <f t="shared" si="40"/>
        <v>0.0</v>
      </c>
      <c r="N133" s="64">
        <f t="shared" si="41"/>
        <v>0.0</v>
      </c>
      <c r="O133" s="64">
        <f t="shared" si="42"/>
        <v>0.0</v>
      </c>
      <c r="P133" s="64">
        <f t="shared" si="43"/>
        <v>0.0</v>
      </c>
      <c r="Q133" s="61">
        <f t="shared" si="44"/>
        <v>0.0</v>
      </c>
      <c r="R133" s="64">
        <f t="shared" si="45"/>
        <v>0.0</v>
      </c>
      <c r="S133" s="64">
        <f t="shared" si="46"/>
        <v>0.0</v>
      </c>
      <c r="T133" s="64">
        <f t="shared" si="47"/>
        <v>0.0</v>
      </c>
      <c r="U133" s="64">
        <f t="shared" si="48"/>
        <v>0.0</v>
      </c>
      <c r="W133" s="65">
        <f>IF($A133=0,0,SUMIF('Week 1 Roster'!$AZ:$AZ,$B133,'Week 1 Roster'!$AE:$AE))</f>
        <v>0.0</v>
      </c>
      <c r="X133" s="65">
        <f>IF($A133=0,0,SUMIF('Week 1 Roster'!$AZ:$AZ,$B133,'Week 1 Roster'!$AG:$AG))</f>
        <v>0.0</v>
      </c>
      <c r="Y133" s="65">
        <f>IF($A133=0,0,SUMIF('Week 1 Roster'!$AZ:$AZ,$B133,'Week 1 Roster'!$AI:$AI))</f>
        <v>0.0</v>
      </c>
      <c r="Z133" s="65">
        <f>IF($A133=0,0,SUMIF('Week 1 Roster'!$AZ:$AZ,$B133,'Week 1 Roster'!$AK:$AK))</f>
        <v>0.0</v>
      </c>
      <c r="AA133" s="65">
        <f>IF($A133=0,0,SUMIF('Week 1 Roster'!$AZ:$AZ,$B133,'Week 1 Roster'!$AM:$AM))</f>
        <v>0.0</v>
      </c>
      <c r="AB133" s="65">
        <f>IF($A133=0,0,SUMIF('Week 1 Roster'!$AZ:$AZ,$B133,'Week 1 Roster'!$AO:$AO))</f>
        <v>0.0</v>
      </c>
      <c r="AC133" s="66">
        <f>IF($A133=0,0,SUMIF('Week 1 Roster'!$AZ:$AZ,$B133,'Week 1 Roster'!$AP:$AP))</f>
        <v>0.0</v>
      </c>
      <c r="AD133" s="65">
        <f>IF($A133=0,0,SUMIF('Week 1 Roster'!$AZ:$AZ,$B133,'Week 1 Roster'!$AQ:$AQ))</f>
        <v>0.0</v>
      </c>
      <c r="AE133" s="65">
        <f>IF($A133=0,0,SUMIF('Week 1 Roster'!$AZ:$AZ,$B133,'Week 1 Roster'!$AR:$AR))</f>
        <v>0.0</v>
      </c>
      <c r="AF133" s="65">
        <f>IF($A133=0,0,SUMIF('Week 1 Roster'!$AZ:$AZ,$B133,'Week 1 Roster'!$AS:$AS))</f>
        <v>0.0</v>
      </c>
      <c r="AG133" s="65">
        <f t="shared" si="49"/>
        <v>0.0</v>
      </c>
      <c r="AI133" s="65">
        <f>IF($A133=0,0,SUMIF('Week 2 Roster'!$AZ:$AZ,$B133,'Week 2 Roster'!$AE:$AE))</f>
        <v>0.0</v>
      </c>
      <c r="AJ133" s="65">
        <f>IF($A133=0,0,SUMIF('Week 2 Roster'!$AZ:$AZ,$B133,'Week 2 Roster'!$AG:$AG))</f>
        <v>0.0</v>
      </c>
      <c r="AK133" s="65">
        <f>IF($A133=0,0,SUMIF('Week 2 Roster'!$AZ:$AZ,$B133,'Week 2 Roster'!$AI:$AI))</f>
        <v>0.0</v>
      </c>
      <c r="AL133" s="65">
        <f>IF($A133=0,0,SUMIF('Week 2 Roster'!$AZ:$AZ,$B133,'Week 2 Roster'!$AK:$AK))</f>
        <v>0.0</v>
      </c>
      <c r="AM133" s="65">
        <f>IF($A133=0,0,SUMIF('Week 2 Roster'!$AZ:$AZ,$B133,'Week 2 Roster'!$AM:$AM))</f>
        <v>0.0</v>
      </c>
      <c r="AN133" s="65">
        <f>IF($A133=0,0,SUMIF('Week 2 Roster'!$AZ:$AZ,$B133,'Week 2 Roster'!$AO:$AO))</f>
        <v>0.0</v>
      </c>
      <c r="AO133" s="66">
        <f>IF($A133=0,0,SUMIF('Week 2 Roster'!$AZ:$AZ,$B133,'Week 2 Roster'!$AP:$AP))</f>
        <v>0.0</v>
      </c>
      <c r="AP133" s="65">
        <f>IF($A133=0,0,SUMIF('Week 2 Roster'!$AZ:$AZ,$B133,'Week 2 Roster'!$AQ:$AQ))</f>
        <v>0.0</v>
      </c>
      <c r="AQ133" s="65">
        <f>IF($A133=0,0,SUMIF('Week 2 Roster'!$AZ:$AZ,$B133,'Week 2 Roster'!$AR:$AR))</f>
        <v>0.0</v>
      </c>
      <c r="AR133" s="65">
        <f>IF($A133=0,0,SUMIF('Week 2 Roster'!$AZ:$AZ,$B133,'Week 2 Roster'!$AS:$AS))</f>
        <v>0.0</v>
      </c>
      <c r="AS133" s="65">
        <f t="shared" si="50"/>
        <v>0.0</v>
      </c>
      <c r="AT133" s="65"/>
    </row>
    <row r="134" spans="8:8">
      <c r="A134" s="60">
        <v>0.0</v>
      </c>
      <c r="B134" s="61" t="s">
        <v>1022</v>
      </c>
      <c r="C134" s="61" t="str">
        <f>IF($A134=0,"",VLOOKUP($B134,Employees!$A:$G,2,FALSE))</f>
        <v/>
      </c>
      <c r="D134" s="61" t="str">
        <f>IF($A134=0,"",VLOOKUP($B134,Employees!$A:$G,3,FALSE))</f>
        <v/>
      </c>
      <c r="E134" s="62" t="str">
        <f>IF($A134=0,"",VLOOKUP($B134,Employees!$A:$G,5,FALSE))</f>
        <v/>
      </c>
      <c r="F134" s="63" t="str">
        <f>IF($E134="","",ROUNDDOWN(YEARFRAC($E134,'Week 1 Roster'!$D$1-1,1),0))</f>
        <v/>
      </c>
      <c r="G134" s="63" t="str">
        <f>IF($E134="","",ROUNDDOWN(YEARFRAC($E134,'Week 1 Roster'!$D$1+14,1),0))</f>
        <v/>
      </c>
      <c r="H134" s="63" t="str">
        <f t="shared" si="37"/>
        <v/>
      </c>
      <c r="I134" s="63" t="str">
        <f>IF($A134=0,"",VLOOKUP($B134,Employees!$A:$G,6,FALSE))</f>
        <v/>
      </c>
      <c r="J134" s="63" t="str">
        <f>IF($A134=0,"",VLOOKUP($B134,Employees!$A:$G,7,FALSE))</f>
        <v/>
      </c>
      <c r="K134" s="64">
        <f t="shared" si="38"/>
        <v>0.0</v>
      </c>
      <c r="L134" s="64">
        <f t="shared" si="39"/>
        <v>0.0</v>
      </c>
      <c r="M134" s="64">
        <f t="shared" si="40"/>
        <v>0.0</v>
      </c>
      <c r="N134" s="64">
        <f t="shared" si="41"/>
        <v>0.0</v>
      </c>
      <c r="O134" s="64">
        <f t="shared" si="42"/>
        <v>0.0</v>
      </c>
      <c r="P134" s="64">
        <f t="shared" si="43"/>
        <v>0.0</v>
      </c>
      <c r="Q134" s="61">
        <f t="shared" si="44"/>
        <v>0.0</v>
      </c>
      <c r="R134" s="64">
        <f t="shared" si="45"/>
        <v>0.0</v>
      </c>
      <c r="S134" s="64">
        <f t="shared" si="46"/>
        <v>0.0</v>
      </c>
      <c r="T134" s="64">
        <f t="shared" si="47"/>
        <v>0.0</v>
      </c>
      <c r="U134" s="64">
        <f t="shared" si="48"/>
        <v>0.0</v>
      </c>
      <c r="W134" s="65">
        <f>IF($A134=0,0,SUMIF('Week 1 Roster'!$AZ:$AZ,$B134,'Week 1 Roster'!$AE:$AE))</f>
        <v>0.0</v>
      </c>
      <c r="X134" s="65">
        <f>IF($A134=0,0,SUMIF('Week 1 Roster'!$AZ:$AZ,$B134,'Week 1 Roster'!$AG:$AG))</f>
        <v>0.0</v>
      </c>
      <c r="Y134" s="65">
        <f>IF($A134=0,0,SUMIF('Week 1 Roster'!$AZ:$AZ,$B134,'Week 1 Roster'!$AI:$AI))</f>
        <v>0.0</v>
      </c>
      <c r="Z134" s="65">
        <f>IF($A134=0,0,SUMIF('Week 1 Roster'!$AZ:$AZ,$B134,'Week 1 Roster'!$AK:$AK))</f>
        <v>0.0</v>
      </c>
      <c r="AA134" s="65">
        <f>IF($A134=0,0,SUMIF('Week 1 Roster'!$AZ:$AZ,$B134,'Week 1 Roster'!$AM:$AM))</f>
        <v>0.0</v>
      </c>
      <c r="AB134" s="65">
        <f>IF($A134=0,0,SUMIF('Week 1 Roster'!$AZ:$AZ,$B134,'Week 1 Roster'!$AO:$AO))</f>
        <v>0.0</v>
      </c>
      <c r="AC134" s="66">
        <f>IF($A134=0,0,SUMIF('Week 1 Roster'!$AZ:$AZ,$B134,'Week 1 Roster'!$AP:$AP))</f>
        <v>0.0</v>
      </c>
      <c r="AD134" s="65">
        <f>IF($A134=0,0,SUMIF('Week 1 Roster'!$AZ:$AZ,$B134,'Week 1 Roster'!$AQ:$AQ))</f>
        <v>0.0</v>
      </c>
      <c r="AE134" s="65">
        <f>IF($A134=0,0,SUMIF('Week 1 Roster'!$AZ:$AZ,$B134,'Week 1 Roster'!$AR:$AR))</f>
        <v>0.0</v>
      </c>
      <c r="AF134" s="65">
        <f>IF($A134=0,0,SUMIF('Week 1 Roster'!$AZ:$AZ,$B134,'Week 1 Roster'!$AS:$AS))</f>
        <v>0.0</v>
      </c>
      <c r="AG134" s="65">
        <f t="shared" si="49"/>
        <v>0.0</v>
      </c>
      <c r="AI134" s="65">
        <f>IF($A134=0,0,SUMIF('Week 2 Roster'!$AZ:$AZ,$B134,'Week 2 Roster'!$AE:$AE))</f>
        <v>0.0</v>
      </c>
      <c r="AJ134" s="65">
        <f>IF($A134=0,0,SUMIF('Week 2 Roster'!$AZ:$AZ,$B134,'Week 2 Roster'!$AG:$AG))</f>
        <v>0.0</v>
      </c>
      <c r="AK134" s="65">
        <f>IF($A134=0,0,SUMIF('Week 2 Roster'!$AZ:$AZ,$B134,'Week 2 Roster'!$AI:$AI))</f>
        <v>0.0</v>
      </c>
      <c r="AL134" s="65">
        <f>IF($A134=0,0,SUMIF('Week 2 Roster'!$AZ:$AZ,$B134,'Week 2 Roster'!$AK:$AK))</f>
        <v>0.0</v>
      </c>
      <c r="AM134" s="65">
        <f>IF($A134=0,0,SUMIF('Week 2 Roster'!$AZ:$AZ,$B134,'Week 2 Roster'!$AM:$AM))</f>
        <v>0.0</v>
      </c>
      <c r="AN134" s="65">
        <f>IF($A134=0,0,SUMIF('Week 2 Roster'!$AZ:$AZ,$B134,'Week 2 Roster'!$AO:$AO))</f>
        <v>0.0</v>
      </c>
      <c r="AO134" s="66">
        <f>IF($A134=0,0,SUMIF('Week 2 Roster'!$AZ:$AZ,$B134,'Week 2 Roster'!$AP:$AP))</f>
        <v>0.0</v>
      </c>
      <c r="AP134" s="65">
        <f>IF($A134=0,0,SUMIF('Week 2 Roster'!$AZ:$AZ,$B134,'Week 2 Roster'!$AQ:$AQ))</f>
        <v>0.0</v>
      </c>
      <c r="AQ134" s="65">
        <f>IF($A134=0,0,SUMIF('Week 2 Roster'!$AZ:$AZ,$B134,'Week 2 Roster'!$AR:$AR))</f>
        <v>0.0</v>
      </c>
      <c r="AR134" s="65">
        <f>IF($A134=0,0,SUMIF('Week 2 Roster'!$AZ:$AZ,$B134,'Week 2 Roster'!$AS:$AS))</f>
        <v>0.0</v>
      </c>
      <c r="AS134" s="65">
        <f t="shared" si="50"/>
        <v>0.0</v>
      </c>
      <c r="AT134" s="65"/>
    </row>
    <row r="135" spans="8:8">
      <c r="A135" s="60">
        <v>0.0</v>
      </c>
      <c r="B135" s="61" t="s">
        <v>1022</v>
      </c>
      <c r="C135" s="61" t="str">
        <f>IF($A135=0,"",VLOOKUP($B135,Employees!$A:$G,2,FALSE))</f>
        <v/>
      </c>
      <c r="D135" s="61" t="str">
        <f>IF($A135=0,"",VLOOKUP($B135,Employees!$A:$G,3,FALSE))</f>
        <v/>
      </c>
      <c r="E135" s="62" t="str">
        <f>IF($A135=0,"",VLOOKUP($B135,Employees!$A:$G,5,FALSE))</f>
        <v/>
      </c>
      <c r="F135" s="63" t="str">
        <f>IF($E135="","",ROUNDDOWN(YEARFRAC($E135,'Week 1 Roster'!$D$1-1,1),0))</f>
        <v/>
      </c>
      <c r="G135" s="63" t="str">
        <f>IF($E135="","",ROUNDDOWN(YEARFRAC($E135,'Week 1 Roster'!$D$1+14,1),0))</f>
        <v/>
      </c>
      <c r="H135" s="63" t="str">
        <f t="shared" si="37"/>
        <v/>
      </c>
      <c r="I135" s="63" t="str">
        <f>IF($A135=0,"",VLOOKUP($B135,Employees!$A:$G,6,FALSE))</f>
        <v/>
      </c>
      <c r="J135" s="63" t="str">
        <f>IF($A135=0,"",VLOOKUP($B135,Employees!$A:$G,7,FALSE))</f>
        <v/>
      </c>
      <c r="K135" s="64">
        <f t="shared" si="38"/>
        <v>0.0</v>
      </c>
      <c r="L135" s="64">
        <f t="shared" si="39"/>
        <v>0.0</v>
      </c>
      <c r="M135" s="64">
        <f t="shared" si="40"/>
        <v>0.0</v>
      </c>
      <c r="N135" s="64">
        <f t="shared" si="41"/>
        <v>0.0</v>
      </c>
      <c r="O135" s="64">
        <f t="shared" si="42"/>
        <v>0.0</v>
      </c>
      <c r="P135" s="64">
        <f t="shared" si="43"/>
        <v>0.0</v>
      </c>
      <c r="Q135" s="61">
        <f t="shared" si="44"/>
        <v>0.0</v>
      </c>
      <c r="R135" s="64">
        <f t="shared" si="45"/>
        <v>0.0</v>
      </c>
      <c r="S135" s="64">
        <f t="shared" si="46"/>
        <v>0.0</v>
      </c>
      <c r="T135" s="64">
        <f t="shared" si="47"/>
        <v>0.0</v>
      </c>
      <c r="U135" s="64">
        <f t="shared" si="48"/>
        <v>0.0</v>
      </c>
      <c r="W135" s="65">
        <f>IF($A135=0,0,SUMIF('Week 1 Roster'!$AZ:$AZ,$B135,'Week 1 Roster'!$AE:$AE))</f>
        <v>0.0</v>
      </c>
      <c r="X135" s="65">
        <f>IF($A135=0,0,SUMIF('Week 1 Roster'!$AZ:$AZ,$B135,'Week 1 Roster'!$AG:$AG))</f>
        <v>0.0</v>
      </c>
      <c r="Y135" s="65">
        <f>IF($A135=0,0,SUMIF('Week 1 Roster'!$AZ:$AZ,$B135,'Week 1 Roster'!$AI:$AI))</f>
        <v>0.0</v>
      </c>
      <c r="Z135" s="65">
        <f>IF($A135=0,0,SUMIF('Week 1 Roster'!$AZ:$AZ,$B135,'Week 1 Roster'!$AK:$AK))</f>
        <v>0.0</v>
      </c>
      <c r="AA135" s="65">
        <f>IF($A135=0,0,SUMIF('Week 1 Roster'!$AZ:$AZ,$B135,'Week 1 Roster'!$AM:$AM))</f>
        <v>0.0</v>
      </c>
      <c r="AB135" s="65">
        <f>IF($A135=0,0,SUMIF('Week 1 Roster'!$AZ:$AZ,$B135,'Week 1 Roster'!$AO:$AO))</f>
        <v>0.0</v>
      </c>
      <c r="AC135" s="66">
        <f>IF($A135=0,0,SUMIF('Week 1 Roster'!$AZ:$AZ,$B135,'Week 1 Roster'!$AP:$AP))</f>
        <v>0.0</v>
      </c>
      <c r="AD135" s="65">
        <f>IF($A135=0,0,SUMIF('Week 1 Roster'!$AZ:$AZ,$B135,'Week 1 Roster'!$AQ:$AQ))</f>
        <v>0.0</v>
      </c>
      <c r="AE135" s="65">
        <f>IF($A135=0,0,SUMIF('Week 1 Roster'!$AZ:$AZ,$B135,'Week 1 Roster'!$AR:$AR))</f>
        <v>0.0</v>
      </c>
      <c r="AF135" s="65">
        <f>IF($A135=0,0,SUMIF('Week 1 Roster'!$AZ:$AZ,$B135,'Week 1 Roster'!$AS:$AS))</f>
        <v>0.0</v>
      </c>
      <c r="AG135" s="65">
        <f t="shared" si="49"/>
        <v>0.0</v>
      </c>
      <c r="AI135" s="65">
        <f>IF($A135=0,0,SUMIF('Week 2 Roster'!$AZ:$AZ,$B135,'Week 2 Roster'!$AE:$AE))</f>
        <v>0.0</v>
      </c>
      <c r="AJ135" s="65">
        <f>IF($A135=0,0,SUMIF('Week 2 Roster'!$AZ:$AZ,$B135,'Week 2 Roster'!$AG:$AG))</f>
        <v>0.0</v>
      </c>
      <c r="AK135" s="65">
        <f>IF($A135=0,0,SUMIF('Week 2 Roster'!$AZ:$AZ,$B135,'Week 2 Roster'!$AI:$AI))</f>
        <v>0.0</v>
      </c>
      <c r="AL135" s="65">
        <f>IF($A135=0,0,SUMIF('Week 2 Roster'!$AZ:$AZ,$B135,'Week 2 Roster'!$AK:$AK))</f>
        <v>0.0</v>
      </c>
      <c r="AM135" s="65">
        <f>IF($A135=0,0,SUMIF('Week 2 Roster'!$AZ:$AZ,$B135,'Week 2 Roster'!$AM:$AM))</f>
        <v>0.0</v>
      </c>
      <c r="AN135" s="65">
        <f>IF($A135=0,0,SUMIF('Week 2 Roster'!$AZ:$AZ,$B135,'Week 2 Roster'!$AO:$AO))</f>
        <v>0.0</v>
      </c>
      <c r="AO135" s="66">
        <f>IF($A135=0,0,SUMIF('Week 2 Roster'!$AZ:$AZ,$B135,'Week 2 Roster'!$AP:$AP))</f>
        <v>0.0</v>
      </c>
      <c r="AP135" s="65">
        <f>IF($A135=0,0,SUMIF('Week 2 Roster'!$AZ:$AZ,$B135,'Week 2 Roster'!$AQ:$AQ))</f>
        <v>0.0</v>
      </c>
      <c r="AQ135" s="65">
        <f>IF($A135=0,0,SUMIF('Week 2 Roster'!$AZ:$AZ,$B135,'Week 2 Roster'!$AR:$AR))</f>
        <v>0.0</v>
      </c>
      <c r="AR135" s="65">
        <f>IF($A135=0,0,SUMIF('Week 2 Roster'!$AZ:$AZ,$B135,'Week 2 Roster'!$AS:$AS))</f>
        <v>0.0</v>
      </c>
      <c r="AS135" s="65">
        <f t="shared" si="50"/>
        <v>0.0</v>
      </c>
      <c r="AT135" s="65"/>
    </row>
    <row r="136" spans="8:8">
      <c r="A136" s="60">
        <v>0.0</v>
      </c>
      <c r="B136" s="61" t="s">
        <v>1022</v>
      </c>
      <c r="C136" s="61" t="str">
        <f>IF($A136=0,"",VLOOKUP($B136,Employees!$A:$G,2,FALSE))</f>
        <v/>
      </c>
      <c r="D136" s="61" t="str">
        <f>IF($A136=0,"",VLOOKUP($B136,Employees!$A:$G,3,FALSE))</f>
        <v/>
      </c>
      <c r="E136" s="62" t="str">
        <f>IF($A136=0,"",VLOOKUP($B136,Employees!$A:$G,5,FALSE))</f>
        <v/>
      </c>
      <c r="F136" s="63" t="str">
        <f>IF($E136="","",ROUNDDOWN(YEARFRAC($E136,'Week 1 Roster'!$D$1-1,1),0))</f>
        <v/>
      </c>
      <c r="G136" s="63" t="str">
        <f>IF($E136="","",ROUNDDOWN(YEARFRAC($E136,'Week 1 Roster'!$D$1+14,1),0))</f>
        <v/>
      </c>
      <c r="H136" s="63" t="str">
        <f t="shared" si="37"/>
        <v/>
      </c>
      <c r="I136" s="63" t="str">
        <f>IF($A136=0,"",VLOOKUP($B136,Employees!$A:$G,6,FALSE))</f>
        <v/>
      </c>
      <c r="J136" s="63" t="str">
        <f>IF($A136=0,"",VLOOKUP($B136,Employees!$A:$G,7,FALSE))</f>
        <v/>
      </c>
      <c r="K136" s="64">
        <f t="shared" si="38"/>
        <v>0.0</v>
      </c>
      <c r="L136" s="64">
        <f t="shared" si="39"/>
        <v>0.0</v>
      </c>
      <c r="M136" s="64">
        <f t="shared" si="40"/>
        <v>0.0</v>
      </c>
      <c r="N136" s="64">
        <f t="shared" si="41"/>
        <v>0.0</v>
      </c>
      <c r="O136" s="64">
        <f t="shared" si="42"/>
        <v>0.0</v>
      </c>
      <c r="P136" s="64">
        <f t="shared" si="43"/>
        <v>0.0</v>
      </c>
      <c r="Q136" s="61">
        <f t="shared" si="44"/>
        <v>0.0</v>
      </c>
      <c r="R136" s="64">
        <f t="shared" si="45"/>
        <v>0.0</v>
      </c>
      <c r="S136" s="64">
        <f t="shared" si="46"/>
        <v>0.0</v>
      </c>
      <c r="T136" s="64">
        <f t="shared" si="47"/>
        <v>0.0</v>
      </c>
      <c r="U136" s="64">
        <f t="shared" si="48"/>
        <v>0.0</v>
      </c>
      <c r="W136" s="65">
        <f>IF($A136=0,0,SUMIF('Week 1 Roster'!$AZ:$AZ,$B136,'Week 1 Roster'!$AE:$AE))</f>
        <v>0.0</v>
      </c>
      <c r="X136" s="65">
        <f>IF($A136=0,0,SUMIF('Week 1 Roster'!$AZ:$AZ,$B136,'Week 1 Roster'!$AG:$AG))</f>
        <v>0.0</v>
      </c>
      <c r="Y136" s="65">
        <f>IF($A136=0,0,SUMIF('Week 1 Roster'!$AZ:$AZ,$B136,'Week 1 Roster'!$AI:$AI))</f>
        <v>0.0</v>
      </c>
      <c r="Z136" s="65">
        <f>IF($A136=0,0,SUMIF('Week 1 Roster'!$AZ:$AZ,$B136,'Week 1 Roster'!$AK:$AK))</f>
        <v>0.0</v>
      </c>
      <c r="AA136" s="65">
        <f>IF($A136=0,0,SUMIF('Week 1 Roster'!$AZ:$AZ,$B136,'Week 1 Roster'!$AM:$AM))</f>
        <v>0.0</v>
      </c>
      <c r="AB136" s="65">
        <f>IF($A136=0,0,SUMIF('Week 1 Roster'!$AZ:$AZ,$B136,'Week 1 Roster'!$AO:$AO))</f>
        <v>0.0</v>
      </c>
      <c r="AC136" s="66">
        <f>IF($A136=0,0,SUMIF('Week 1 Roster'!$AZ:$AZ,$B136,'Week 1 Roster'!$AP:$AP))</f>
        <v>0.0</v>
      </c>
      <c r="AD136" s="65">
        <f>IF($A136=0,0,SUMIF('Week 1 Roster'!$AZ:$AZ,$B136,'Week 1 Roster'!$AQ:$AQ))</f>
        <v>0.0</v>
      </c>
      <c r="AE136" s="65">
        <f>IF($A136=0,0,SUMIF('Week 1 Roster'!$AZ:$AZ,$B136,'Week 1 Roster'!$AR:$AR))</f>
        <v>0.0</v>
      </c>
      <c r="AF136" s="65">
        <f>IF($A136=0,0,SUMIF('Week 1 Roster'!$AZ:$AZ,$B136,'Week 1 Roster'!$AS:$AS))</f>
        <v>0.0</v>
      </c>
      <c r="AG136" s="65">
        <f t="shared" si="49"/>
        <v>0.0</v>
      </c>
      <c r="AI136" s="65">
        <f>IF($A136=0,0,SUMIF('Week 2 Roster'!$AZ:$AZ,$B136,'Week 2 Roster'!$AE:$AE))</f>
        <v>0.0</v>
      </c>
      <c r="AJ136" s="65">
        <f>IF($A136=0,0,SUMIF('Week 2 Roster'!$AZ:$AZ,$B136,'Week 2 Roster'!$AG:$AG))</f>
        <v>0.0</v>
      </c>
      <c r="AK136" s="65">
        <f>IF($A136=0,0,SUMIF('Week 2 Roster'!$AZ:$AZ,$B136,'Week 2 Roster'!$AI:$AI))</f>
        <v>0.0</v>
      </c>
      <c r="AL136" s="65">
        <f>IF($A136=0,0,SUMIF('Week 2 Roster'!$AZ:$AZ,$B136,'Week 2 Roster'!$AK:$AK))</f>
        <v>0.0</v>
      </c>
      <c r="AM136" s="65">
        <f>IF($A136=0,0,SUMIF('Week 2 Roster'!$AZ:$AZ,$B136,'Week 2 Roster'!$AM:$AM))</f>
        <v>0.0</v>
      </c>
      <c r="AN136" s="65">
        <f>IF($A136=0,0,SUMIF('Week 2 Roster'!$AZ:$AZ,$B136,'Week 2 Roster'!$AO:$AO))</f>
        <v>0.0</v>
      </c>
      <c r="AO136" s="66">
        <f>IF($A136=0,0,SUMIF('Week 2 Roster'!$AZ:$AZ,$B136,'Week 2 Roster'!$AP:$AP))</f>
        <v>0.0</v>
      </c>
      <c r="AP136" s="65">
        <f>IF($A136=0,0,SUMIF('Week 2 Roster'!$AZ:$AZ,$B136,'Week 2 Roster'!$AQ:$AQ))</f>
        <v>0.0</v>
      </c>
      <c r="AQ136" s="65">
        <f>IF($A136=0,0,SUMIF('Week 2 Roster'!$AZ:$AZ,$B136,'Week 2 Roster'!$AR:$AR))</f>
        <v>0.0</v>
      </c>
      <c r="AR136" s="65">
        <f>IF($A136=0,0,SUMIF('Week 2 Roster'!$AZ:$AZ,$B136,'Week 2 Roster'!$AS:$AS))</f>
        <v>0.0</v>
      </c>
      <c r="AS136" s="65">
        <f t="shared" si="50"/>
        <v>0.0</v>
      </c>
      <c r="AT136" s="65"/>
    </row>
    <row r="137" spans="8:8">
      <c r="A137" s="60">
        <v>0.0</v>
      </c>
      <c r="B137" s="61" t="s">
        <v>1022</v>
      </c>
      <c r="C137" s="61" t="str">
        <f>IF($A137=0,"",VLOOKUP($B137,Employees!$A:$G,2,FALSE))</f>
        <v/>
      </c>
      <c r="D137" s="61" t="str">
        <f>IF($A137=0,"",VLOOKUP($B137,Employees!$A:$G,3,FALSE))</f>
        <v/>
      </c>
      <c r="E137" s="62" t="str">
        <f>IF($A137=0,"",VLOOKUP($B137,Employees!$A:$G,5,FALSE))</f>
        <v/>
      </c>
      <c r="F137" s="63" t="str">
        <f>IF($E137="","",ROUNDDOWN(YEARFRAC($E137,'Week 1 Roster'!$D$1-1,1),0))</f>
        <v/>
      </c>
      <c r="G137" s="63" t="str">
        <f>IF($E137="","",ROUNDDOWN(YEARFRAC($E137,'Week 1 Roster'!$D$1+14,1),0))</f>
        <v/>
      </c>
      <c r="H137" s="63" t="str">
        <f t="shared" si="37"/>
        <v/>
      </c>
      <c r="I137" s="63" t="str">
        <f>IF($A137=0,"",VLOOKUP($B137,Employees!$A:$G,6,FALSE))</f>
        <v/>
      </c>
      <c r="J137" s="63" t="str">
        <f>IF($A137=0,"",VLOOKUP($B137,Employees!$A:$G,7,FALSE))</f>
        <v/>
      </c>
      <c r="K137" s="64">
        <f t="shared" si="38"/>
        <v>0.0</v>
      </c>
      <c r="L137" s="64">
        <f t="shared" si="39"/>
        <v>0.0</v>
      </c>
      <c r="M137" s="64">
        <f t="shared" si="40"/>
        <v>0.0</v>
      </c>
      <c r="N137" s="64">
        <f t="shared" si="41"/>
        <v>0.0</v>
      </c>
      <c r="O137" s="64">
        <f t="shared" si="42"/>
        <v>0.0</v>
      </c>
      <c r="P137" s="64">
        <f t="shared" si="43"/>
        <v>0.0</v>
      </c>
      <c r="Q137" s="61">
        <f t="shared" si="44"/>
        <v>0.0</v>
      </c>
      <c r="R137" s="64">
        <f t="shared" si="45"/>
        <v>0.0</v>
      </c>
      <c r="S137" s="64">
        <f t="shared" si="46"/>
        <v>0.0</v>
      </c>
      <c r="T137" s="64">
        <f t="shared" si="47"/>
        <v>0.0</v>
      </c>
      <c r="U137" s="64">
        <f t="shared" si="48"/>
        <v>0.0</v>
      </c>
      <c r="W137" s="65">
        <f>IF($A137=0,0,SUMIF('Week 1 Roster'!$AZ:$AZ,$B137,'Week 1 Roster'!$AE:$AE))</f>
        <v>0.0</v>
      </c>
      <c r="X137" s="65">
        <f>IF($A137=0,0,SUMIF('Week 1 Roster'!$AZ:$AZ,$B137,'Week 1 Roster'!$AG:$AG))</f>
        <v>0.0</v>
      </c>
      <c r="Y137" s="65">
        <f>IF($A137=0,0,SUMIF('Week 1 Roster'!$AZ:$AZ,$B137,'Week 1 Roster'!$AI:$AI))</f>
        <v>0.0</v>
      </c>
      <c r="Z137" s="65">
        <f>IF($A137=0,0,SUMIF('Week 1 Roster'!$AZ:$AZ,$B137,'Week 1 Roster'!$AK:$AK))</f>
        <v>0.0</v>
      </c>
      <c r="AA137" s="65">
        <f>IF($A137=0,0,SUMIF('Week 1 Roster'!$AZ:$AZ,$B137,'Week 1 Roster'!$AM:$AM))</f>
        <v>0.0</v>
      </c>
      <c r="AB137" s="65">
        <f>IF($A137=0,0,SUMIF('Week 1 Roster'!$AZ:$AZ,$B137,'Week 1 Roster'!$AO:$AO))</f>
        <v>0.0</v>
      </c>
      <c r="AC137" s="66">
        <f>IF($A137=0,0,SUMIF('Week 1 Roster'!$AZ:$AZ,$B137,'Week 1 Roster'!$AP:$AP))</f>
        <v>0.0</v>
      </c>
      <c r="AD137" s="65">
        <f>IF($A137=0,0,SUMIF('Week 1 Roster'!$AZ:$AZ,$B137,'Week 1 Roster'!$AQ:$AQ))</f>
        <v>0.0</v>
      </c>
      <c r="AE137" s="65">
        <f>IF($A137=0,0,SUMIF('Week 1 Roster'!$AZ:$AZ,$B137,'Week 1 Roster'!$AR:$AR))</f>
        <v>0.0</v>
      </c>
      <c r="AF137" s="65">
        <f>IF($A137=0,0,SUMIF('Week 1 Roster'!$AZ:$AZ,$B137,'Week 1 Roster'!$AS:$AS))</f>
        <v>0.0</v>
      </c>
      <c r="AG137" s="65">
        <f t="shared" si="49"/>
        <v>0.0</v>
      </c>
      <c r="AI137" s="65">
        <f>IF($A137=0,0,SUMIF('Week 2 Roster'!$AZ:$AZ,$B137,'Week 2 Roster'!$AE:$AE))</f>
        <v>0.0</v>
      </c>
      <c r="AJ137" s="65">
        <f>IF($A137=0,0,SUMIF('Week 2 Roster'!$AZ:$AZ,$B137,'Week 2 Roster'!$AG:$AG))</f>
        <v>0.0</v>
      </c>
      <c r="AK137" s="65">
        <f>IF($A137=0,0,SUMIF('Week 2 Roster'!$AZ:$AZ,$B137,'Week 2 Roster'!$AI:$AI))</f>
        <v>0.0</v>
      </c>
      <c r="AL137" s="65">
        <f>IF($A137=0,0,SUMIF('Week 2 Roster'!$AZ:$AZ,$B137,'Week 2 Roster'!$AK:$AK))</f>
        <v>0.0</v>
      </c>
      <c r="AM137" s="65">
        <f>IF($A137=0,0,SUMIF('Week 2 Roster'!$AZ:$AZ,$B137,'Week 2 Roster'!$AM:$AM))</f>
        <v>0.0</v>
      </c>
      <c r="AN137" s="65">
        <f>IF($A137=0,0,SUMIF('Week 2 Roster'!$AZ:$AZ,$B137,'Week 2 Roster'!$AO:$AO))</f>
        <v>0.0</v>
      </c>
      <c r="AO137" s="66">
        <f>IF($A137=0,0,SUMIF('Week 2 Roster'!$AZ:$AZ,$B137,'Week 2 Roster'!$AP:$AP))</f>
        <v>0.0</v>
      </c>
      <c r="AP137" s="65">
        <f>IF($A137=0,0,SUMIF('Week 2 Roster'!$AZ:$AZ,$B137,'Week 2 Roster'!$AQ:$AQ))</f>
        <v>0.0</v>
      </c>
      <c r="AQ137" s="65">
        <f>IF($A137=0,0,SUMIF('Week 2 Roster'!$AZ:$AZ,$B137,'Week 2 Roster'!$AR:$AR))</f>
        <v>0.0</v>
      </c>
      <c r="AR137" s="65">
        <f>IF($A137=0,0,SUMIF('Week 2 Roster'!$AZ:$AZ,$B137,'Week 2 Roster'!$AS:$AS))</f>
        <v>0.0</v>
      </c>
      <c r="AS137" s="65">
        <f t="shared" si="50"/>
        <v>0.0</v>
      </c>
      <c r="AT137" s="65"/>
    </row>
    <row r="138" spans="8:8">
      <c r="A138" s="60">
        <v>0.0</v>
      </c>
      <c r="B138" s="61" t="s">
        <v>1022</v>
      </c>
      <c r="C138" s="61" t="str">
        <f>IF($A138=0,"",VLOOKUP($B138,Employees!$A:$G,2,FALSE))</f>
        <v/>
      </c>
      <c r="D138" s="61" t="str">
        <f>IF($A138=0,"",VLOOKUP($B138,Employees!$A:$G,3,FALSE))</f>
        <v/>
      </c>
      <c r="E138" s="62" t="str">
        <f>IF($A138=0,"",VLOOKUP($B138,Employees!$A:$G,5,FALSE))</f>
        <v/>
      </c>
      <c r="F138" s="63" t="str">
        <f>IF($E138="","",ROUNDDOWN(YEARFRAC($E138,'Week 1 Roster'!$D$1-1,1),0))</f>
        <v/>
      </c>
      <c r="G138" s="63" t="str">
        <f>IF($E138="","",ROUNDDOWN(YEARFRAC($E138,'Week 1 Roster'!$D$1+14,1),0))</f>
        <v/>
      </c>
      <c r="H138" s="63" t="str">
        <f t="shared" si="37"/>
        <v/>
      </c>
      <c r="I138" s="63" t="str">
        <f>IF($A138=0,"",VLOOKUP($B138,Employees!$A:$G,6,FALSE))</f>
        <v/>
      </c>
      <c r="J138" s="63" t="str">
        <f>IF($A138=0,"",VLOOKUP($B138,Employees!$A:$G,7,FALSE))</f>
        <v/>
      </c>
      <c r="K138" s="64">
        <f t="shared" si="38"/>
        <v>0.0</v>
      </c>
      <c r="L138" s="64">
        <f t="shared" si="39"/>
        <v>0.0</v>
      </c>
      <c r="M138" s="64">
        <f t="shared" si="40"/>
        <v>0.0</v>
      </c>
      <c r="N138" s="64">
        <f t="shared" si="41"/>
        <v>0.0</v>
      </c>
      <c r="O138" s="64">
        <f t="shared" si="42"/>
        <v>0.0</v>
      </c>
      <c r="P138" s="64">
        <f t="shared" si="43"/>
        <v>0.0</v>
      </c>
      <c r="Q138" s="61">
        <f t="shared" si="44"/>
        <v>0.0</v>
      </c>
      <c r="R138" s="64">
        <f t="shared" si="45"/>
        <v>0.0</v>
      </c>
      <c r="S138" s="64">
        <f t="shared" si="46"/>
        <v>0.0</v>
      </c>
      <c r="T138" s="64">
        <f t="shared" si="47"/>
        <v>0.0</v>
      </c>
      <c r="U138" s="64">
        <f t="shared" si="48"/>
        <v>0.0</v>
      </c>
      <c r="W138" s="65">
        <f>IF($A138=0,0,SUMIF('Week 1 Roster'!$AZ:$AZ,$B138,'Week 1 Roster'!$AE:$AE))</f>
        <v>0.0</v>
      </c>
      <c r="X138" s="65">
        <f>IF($A138=0,0,SUMIF('Week 1 Roster'!$AZ:$AZ,$B138,'Week 1 Roster'!$AG:$AG))</f>
        <v>0.0</v>
      </c>
      <c r="Y138" s="65">
        <f>IF($A138=0,0,SUMIF('Week 1 Roster'!$AZ:$AZ,$B138,'Week 1 Roster'!$AI:$AI))</f>
        <v>0.0</v>
      </c>
      <c r="Z138" s="65">
        <f>IF($A138=0,0,SUMIF('Week 1 Roster'!$AZ:$AZ,$B138,'Week 1 Roster'!$AK:$AK))</f>
        <v>0.0</v>
      </c>
      <c r="AA138" s="65">
        <f>IF($A138=0,0,SUMIF('Week 1 Roster'!$AZ:$AZ,$B138,'Week 1 Roster'!$AM:$AM))</f>
        <v>0.0</v>
      </c>
      <c r="AB138" s="65">
        <f>IF($A138=0,0,SUMIF('Week 1 Roster'!$AZ:$AZ,$B138,'Week 1 Roster'!$AO:$AO))</f>
        <v>0.0</v>
      </c>
      <c r="AC138" s="66">
        <f>IF($A138=0,0,SUMIF('Week 1 Roster'!$AZ:$AZ,$B138,'Week 1 Roster'!$AP:$AP))</f>
        <v>0.0</v>
      </c>
      <c r="AD138" s="65">
        <f>IF($A138=0,0,SUMIF('Week 1 Roster'!$AZ:$AZ,$B138,'Week 1 Roster'!$AQ:$AQ))</f>
        <v>0.0</v>
      </c>
      <c r="AE138" s="65">
        <f>IF($A138=0,0,SUMIF('Week 1 Roster'!$AZ:$AZ,$B138,'Week 1 Roster'!$AR:$AR))</f>
        <v>0.0</v>
      </c>
      <c r="AF138" s="65">
        <f>IF($A138=0,0,SUMIF('Week 1 Roster'!$AZ:$AZ,$B138,'Week 1 Roster'!$AS:$AS))</f>
        <v>0.0</v>
      </c>
      <c r="AG138" s="65">
        <f t="shared" si="49"/>
        <v>0.0</v>
      </c>
      <c r="AI138" s="65">
        <f>IF($A138=0,0,SUMIF('Week 2 Roster'!$AZ:$AZ,$B138,'Week 2 Roster'!$AE:$AE))</f>
        <v>0.0</v>
      </c>
      <c r="AJ138" s="65">
        <f>IF($A138=0,0,SUMIF('Week 2 Roster'!$AZ:$AZ,$B138,'Week 2 Roster'!$AG:$AG))</f>
        <v>0.0</v>
      </c>
      <c r="AK138" s="65">
        <f>IF($A138=0,0,SUMIF('Week 2 Roster'!$AZ:$AZ,$B138,'Week 2 Roster'!$AI:$AI))</f>
        <v>0.0</v>
      </c>
      <c r="AL138" s="65">
        <f>IF($A138=0,0,SUMIF('Week 2 Roster'!$AZ:$AZ,$B138,'Week 2 Roster'!$AK:$AK))</f>
        <v>0.0</v>
      </c>
      <c r="AM138" s="65">
        <f>IF($A138=0,0,SUMIF('Week 2 Roster'!$AZ:$AZ,$B138,'Week 2 Roster'!$AM:$AM))</f>
        <v>0.0</v>
      </c>
      <c r="AN138" s="65">
        <f>IF($A138=0,0,SUMIF('Week 2 Roster'!$AZ:$AZ,$B138,'Week 2 Roster'!$AO:$AO))</f>
        <v>0.0</v>
      </c>
      <c r="AO138" s="66">
        <f>IF($A138=0,0,SUMIF('Week 2 Roster'!$AZ:$AZ,$B138,'Week 2 Roster'!$AP:$AP))</f>
        <v>0.0</v>
      </c>
      <c r="AP138" s="65">
        <f>IF($A138=0,0,SUMIF('Week 2 Roster'!$AZ:$AZ,$B138,'Week 2 Roster'!$AQ:$AQ))</f>
        <v>0.0</v>
      </c>
      <c r="AQ138" s="65">
        <f>IF($A138=0,0,SUMIF('Week 2 Roster'!$AZ:$AZ,$B138,'Week 2 Roster'!$AR:$AR))</f>
        <v>0.0</v>
      </c>
      <c r="AR138" s="65">
        <f>IF($A138=0,0,SUMIF('Week 2 Roster'!$AZ:$AZ,$B138,'Week 2 Roster'!$AS:$AS))</f>
        <v>0.0</v>
      </c>
      <c r="AS138" s="65">
        <f t="shared" si="50"/>
        <v>0.0</v>
      </c>
      <c r="AT138" s="65"/>
    </row>
    <row r="139" spans="8:8">
      <c r="A139" s="60">
        <v>0.0</v>
      </c>
      <c r="B139" s="61" t="s">
        <v>1022</v>
      </c>
      <c r="C139" s="61" t="str">
        <f>IF($A139=0,"",VLOOKUP($B139,Employees!$A:$G,2,FALSE))</f>
        <v/>
      </c>
      <c r="D139" s="61" t="str">
        <f>IF($A139=0,"",VLOOKUP($B139,Employees!$A:$G,3,FALSE))</f>
        <v/>
      </c>
      <c r="E139" s="62" t="str">
        <f>IF($A139=0,"",VLOOKUP($B139,Employees!$A:$G,5,FALSE))</f>
        <v/>
      </c>
      <c r="F139" s="63" t="str">
        <f>IF($E139="","",ROUNDDOWN(YEARFRAC($E139,'Week 1 Roster'!$D$1-1,1),0))</f>
        <v/>
      </c>
      <c r="G139" s="63" t="str">
        <f>IF($E139="","",ROUNDDOWN(YEARFRAC($E139,'Week 1 Roster'!$D$1+14,1),0))</f>
        <v/>
      </c>
      <c r="H139" s="63" t="str">
        <f t="shared" si="37"/>
        <v/>
      </c>
      <c r="I139" s="63" t="str">
        <f>IF($A139=0,"",VLOOKUP($B139,Employees!$A:$G,6,FALSE))</f>
        <v/>
      </c>
      <c r="J139" s="63" t="str">
        <f>IF($A139=0,"",VLOOKUP($B139,Employees!$A:$G,7,FALSE))</f>
        <v/>
      </c>
      <c r="K139" s="64">
        <f t="shared" si="38"/>
        <v>0.0</v>
      </c>
      <c r="L139" s="64">
        <f t="shared" si="39"/>
        <v>0.0</v>
      </c>
      <c r="M139" s="64">
        <f t="shared" si="40"/>
        <v>0.0</v>
      </c>
      <c r="N139" s="64">
        <f t="shared" si="41"/>
        <v>0.0</v>
      </c>
      <c r="O139" s="64">
        <f t="shared" si="42"/>
        <v>0.0</v>
      </c>
      <c r="P139" s="64">
        <f t="shared" si="43"/>
        <v>0.0</v>
      </c>
      <c r="Q139" s="61">
        <f t="shared" si="44"/>
        <v>0.0</v>
      </c>
      <c r="R139" s="64">
        <f t="shared" si="45"/>
        <v>0.0</v>
      </c>
      <c r="S139" s="64">
        <f t="shared" si="46"/>
        <v>0.0</v>
      </c>
      <c r="T139" s="64">
        <f t="shared" si="47"/>
        <v>0.0</v>
      </c>
      <c r="U139" s="64">
        <f t="shared" si="48"/>
        <v>0.0</v>
      </c>
      <c r="W139" s="65">
        <f>IF($A139=0,0,SUMIF('Week 1 Roster'!$AZ:$AZ,$B139,'Week 1 Roster'!$AE:$AE))</f>
        <v>0.0</v>
      </c>
      <c r="X139" s="65">
        <f>IF($A139=0,0,SUMIF('Week 1 Roster'!$AZ:$AZ,$B139,'Week 1 Roster'!$AG:$AG))</f>
        <v>0.0</v>
      </c>
      <c r="Y139" s="65">
        <f>IF($A139=0,0,SUMIF('Week 1 Roster'!$AZ:$AZ,$B139,'Week 1 Roster'!$AI:$AI))</f>
        <v>0.0</v>
      </c>
      <c r="Z139" s="65">
        <f>IF($A139=0,0,SUMIF('Week 1 Roster'!$AZ:$AZ,$B139,'Week 1 Roster'!$AK:$AK))</f>
        <v>0.0</v>
      </c>
      <c r="AA139" s="65">
        <f>IF($A139=0,0,SUMIF('Week 1 Roster'!$AZ:$AZ,$B139,'Week 1 Roster'!$AM:$AM))</f>
        <v>0.0</v>
      </c>
      <c r="AB139" s="65">
        <f>IF($A139=0,0,SUMIF('Week 1 Roster'!$AZ:$AZ,$B139,'Week 1 Roster'!$AO:$AO))</f>
        <v>0.0</v>
      </c>
      <c r="AC139" s="66">
        <f>IF($A139=0,0,SUMIF('Week 1 Roster'!$AZ:$AZ,$B139,'Week 1 Roster'!$AP:$AP))</f>
        <v>0.0</v>
      </c>
      <c r="AD139" s="65">
        <f>IF($A139=0,0,SUMIF('Week 1 Roster'!$AZ:$AZ,$B139,'Week 1 Roster'!$AQ:$AQ))</f>
        <v>0.0</v>
      </c>
      <c r="AE139" s="65">
        <f>IF($A139=0,0,SUMIF('Week 1 Roster'!$AZ:$AZ,$B139,'Week 1 Roster'!$AR:$AR))</f>
        <v>0.0</v>
      </c>
      <c r="AF139" s="65">
        <f>IF($A139=0,0,SUMIF('Week 1 Roster'!$AZ:$AZ,$B139,'Week 1 Roster'!$AS:$AS))</f>
        <v>0.0</v>
      </c>
      <c r="AG139" s="65">
        <f t="shared" si="49"/>
        <v>0.0</v>
      </c>
      <c r="AI139" s="65">
        <f>IF($A139=0,0,SUMIF('Week 2 Roster'!$AZ:$AZ,$B139,'Week 2 Roster'!$AE:$AE))</f>
        <v>0.0</v>
      </c>
      <c r="AJ139" s="65">
        <f>IF($A139=0,0,SUMIF('Week 2 Roster'!$AZ:$AZ,$B139,'Week 2 Roster'!$AG:$AG))</f>
        <v>0.0</v>
      </c>
      <c r="AK139" s="65">
        <f>IF($A139=0,0,SUMIF('Week 2 Roster'!$AZ:$AZ,$B139,'Week 2 Roster'!$AI:$AI))</f>
        <v>0.0</v>
      </c>
      <c r="AL139" s="65">
        <f>IF($A139=0,0,SUMIF('Week 2 Roster'!$AZ:$AZ,$B139,'Week 2 Roster'!$AK:$AK))</f>
        <v>0.0</v>
      </c>
      <c r="AM139" s="65">
        <f>IF($A139=0,0,SUMIF('Week 2 Roster'!$AZ:$AZ,$B139,'Week 2 Roster'!$AM:$AM))</f>
        <v>0.0</v>
      </c>
      <c r="AN139" s="65">
        <f>IF($A139=0,0,SUMIF('Week 2 Roster'!$AZ:$AZ,$B139,'Week 2 Roster'!$AO:$AO))</f>
        <v>0.0</v>
      </c>
      <c r="AO139" s="66">
        <f>IF($A139=0,0,SUMIF('Week 2 Roster'!$AZ:$AZ,$B139,'Week 2 Roster'!$AP:$AP))</f>
        <v>0.0</v>
      </c>
      <c r="AP139" s="65">
        <f>IF($A139=0,0,SUMIF('Week 2 Roster'!$AZ:$AZ,$B139,'Week 2 Roster'!$AQ:$AQ))</f>
        <v>0.0</v>
      </c>
      <c r="AQ139" s="65">
        <f>IF($A139=0,0,SUMIF('Week 2 Roster'!$AZ:$AZ,$B139,'Week 2 Roster'!$AR:$AR))</f>
        <v>0.0</v>
      </c>
      <c r="AR139" s="65">
        <f>IF($A139=0,0,SUMIF('Week 2 Roster'!$AZ:$AZ,$B139,'Week 2 Roster'!$AS:$AS))</f>
        <v>0.0</v>
      </c>
      <c r="AS139" s="65">
        <f t="shared" si="50"/>
        <v>0.0</v>
      </c>
      <c r="AT139" s="65"/>
    </row>
    <row r="140" spans="8:8">
      <c r="A140" s="60">
        <v>0.0</v>
      </c>
      <c r="B140" s="61" t="s">
        <v>1022</v>
      </c>
      <c r="C140" s="61" t="str">
        <f>IF($A140=0,"",VLOOKUP($B140,Employees!$A:$G,2,FALSE))</f>
        <v/>
      </c>
      <c r="D140" s="61" t="str">
        <f>IF($A140=0,"",VLOOKUP($B140,Employees!$A:$G,3,FALSE))</f>
        <v/>
      </c>
      <c r="E140" s="62" t="str">
        <f>IF($A140=0,"",VLOOKUP($B140,Employees!$A:$G,5,FALSE))</f>
        <v/>
      </c>
      <c r="F140" s="63" t="str">
        <f>IF($E140="","",ROUNDDOWN(YEARFRAC($E140,'Week 1 Roster'!$D$1-1,1),0))</f>
        <v/>
      </c>
      <c r="G140" s="63" t="str">
        <f>IF($E140="","",ROUNDDOWN(YEARFRAC($E140,'Week 1 Roster'!$D$1+14,1),0))</f>
        <v/>
      </c>
      <c r="H140" s="63" t="str">
        <f t="shared" si="37"/>
        <v/>
      </c>
      <c r="I140" s="63" t="str">
        <f>IF($A140=0,"",VLOOKUP($B140,Employees!$A:$G,6,FALSE))</f>
        <v/>
      </c>
      <c r="J140" s="63" t="str">
        <f>IF($A140=0,"",VLOOKUP($B140,Employees!$A:$G,7,FALSE))</f>
        <v/>
      </c>
      <c r="K140" s="64">
        <f t="shared" si="38"/>
        <v>0.0</v>
      </c>
      <c r="L140" s="64">
        <f t="shared" si="39"/>
        <v>0.0</v>
      </c>
      <c r="M140" s="64">
        <f t="shared" si="40"/>
        <v>0.0</v>
      </c>
      <c r="N140" s="64">
        <f t="shared" si="41"/>
        <v>0.0</v>
      </c>
      <c r="O140" s="64">
        <f t="shared" si="42"/>
        <v>0.0</v>
      </c>
      <c r="P140" s="64">
        <f t="shared" si="43"/>
        <v>0.0</v>
      </c>
      <c r="Q140" s="61">
        <f t="shared" si="44"/>
        <v>0.0</v>
      </c>
      <c r="R140" s="64">
        <f t="shared" si="45"/>
        <v>0.0</v>
      </c>
      <c r="S140" s="64">
        <f t="shared" si="46"/>
        <v>0.0</v>
      </c>
      <c r="T140" s="64">
        <f t="shared" si="47"/>
        <v>0.0</v>
      </c>
      <c r="U140" s="64">
        <f t="shared" si="48"/>
        <v>0.0</v>
      </c>
      <c r="W140" s="65">
        <f>IF($A140=0,0,SUMIF('Week 1 Roster'!$AZ:$AZ,$B140,'Week 1 Roster'!$AE:$AE))</f>
        <v>0.0</v>
      </c>
      <c r="X140" s="65">
        <f>IF($A140=0,0,SUMIF('Week 1 Roster'!$AZ:$AZ,$B140,'Week 1 Roster'!$AG:$AG))</f>
        <v>0.0</v>
      </c>
      <c r="Y140" s="65">
        <f>IF($A140=0,0,SUMIF('Week 1 Roster'!$AZ:$AZ,$B140,'Week 1 Roster'!$AI:$AI))</f>
        <v>0.0</v>
      </c>
      <c r="Z140" s="65">
        <f>IF($A140=0,0,SUMIF('Week 1 Roster'!$AZ:$AZ,$B140,'Week 1 Roster'!$AK:$AK))</f>
        <v>0.0</v>
      </c>
      <c r="AA140" s="65">
        <f>IF($A140=0,0,SUMIF('Week 1 Roster'!$AZ:$AZ,$B140,'Week 1 Roster'!$AM:$AM))</f>
        <v>0.0</v>
      </c>
      <c r="AB140" s="65">
        <f>IF($A140=0,0,SUMIF('Week 1 Roster'!$AZ:$AZ,$B140,'Week 1 Roster'!$AO:$AO))</f>
        <v>0.0</v>
      </c>
      <c r="AC140" s="66">
        <f>IF($A140=0,0,SUMIF('Week 1 Roster'!$AZ:$AZ,$B140,'Week 1 Roster'!$AP:$AP))</f>
        <v>0.0</v>
      </c>
      <c r="AD140" s="65">
        <f>IF($A140=0,0,SUMIF('Week 1 Roster'!$AZ:$AZ,$B140,'Week 1 Roster'!$AQ:$AQ))</f>
        <v>0.0</v>
      </c>
      <c r="AE140" s="65">
        <f>IF($A140=0,0,SUMIF('Week 1 Roster'!$AZ:$AZ,$B140,'Week 1 Roster'!$AR:$AR))</f>
        <v>0.0</v>
      </c>
      <c r="AF140" s="65">
        <f>IF($A140=0,0,SUMIF('Week 1 Roster'!$AZ:$AZ,$B140,'Week 1 Roster'!$AS:$AS))</f>
        <v>0.0</v>
      </c>
      <c r="AG140" s="65">
        <f t="shared" si="49"/>
        <v>0.0</v>
      </c>
      <c r="AI140" s="65">
        <f>IF($A140=0,0,SUMIF('Week 2 Roster'!$AZ:$AZ,$B140,'Week 2 Roster'!$AE:$AE))</f>
        <v>0.0</v>
      </c>
      <c r="AJ140" s="65">
        <f>IF($A140=0,0,SUMIF('Week 2 Roster'!$AZ:$AZ,$B140,'Week 2 Roster'!$AG:$AG))</f>
        <v>0.0</v>
      </c>
      <c r="AK140" s="65">
        <f>IF($A140=0,0,SUMIF('Week 2 Roster'!$AZ:$AZ,$B140,'Week 2 Roster'!$AI:$AI))</f>
        <v>0.0</v>
      </c>
      <c r="AL140" s="65">
        <f>IF($A140=0,0,SUMIF('Week 2 Roster'!$AZ:$AZ,$B140,'Week 2 Roster'!$AK:$AK))</f>
        <v>0.0</v>
      </c>
      <c r="AM140" s="65">
        <f>IF($A140=0,0,SUMIF('Week 2 Roster'!$AZ:$AZ,$B140,'Week 2 Roster'!$AM:$AM))</f>
        <v>0.0</v>
      </c>
      <c r="AN140" s="65">
        <f>IF($A140=0,0,SUMIF('Week 2 Roster'!$AZ:$AZ,$B140,'Week 2 Roster'!$AO:$AO))</f>
        <v>0.0</v>
      </c>
      <c r="AO140" s="66">
        <f>IF($A140=0,0,SUMIF('Week 2 Roster'!$AZ:$AZ,$B140,'Week 2 Roster'!$AP:$AP))</f>
        <v>0.0</v>
      </c>
      <c r="AP140" s="65">
        <f>IF($A140=0,0,SUMIF('Week 2 Roster'!$AZ:$AZ,$B140,'Week 2 Roster'!$AQ:$AQ))</f>
        <v>0.0</v>
      </c>
      <c r="AQ140" s="65">
        <f>IF($A140=0,0,SUMIF('Week 2 Roster'!$AZ:$AZ,$B140,'Week 2 Roster'!$AR:$AR))</f>
        <v>0.0</v>
      </c>
      <c r="AR140" s="65">
        <f>IF($A140=0,0,SUMIF('Week 2 Roster'!$AZ:$AZ,$B140,'Week 2 Roster'!$AS:$AS))</f>
        <v>0.0</v>
      </c>
      <c r="AS140" s="65">
        <f t="shared" si="50"/>
        <v>0.0</v>
      </c>
      <c r="AT140" s="65"/>
    </row>
    <row r="141" spans="8:8">
      <c r="A141" s="60">
        <v>0.0</v>
      </c>
      <c r="B141" s="61" t="s">
        <v>1022</v>
      </c>
      <c r="C141" s="61" t="str">
        <f>IF($A141=0,"",VLOOKUP($B141,Employees!$A:$G,2,FALSE))</f>
        <v/>
      </c>
      <c r="D141" s="61" t="str">
        <f>IF($A141=0,"",VLOOKUP($B141,Employees!$A:$G,3,FALSE))</f>
        <v/>
      </c>
      <c r="E141" s="62" t="str">
        <f>IF($A141=0,"",VLOOKUP($B141,Employees!$A:$G,5,FALSE))</f>
        <v/>
      </c>
      <c r="F141" s="63" t="str">
        <f>IF($E141="","",ROUNDDOWN(YEARFRAC($E141,'Week 1 Roster'!$D$1-1,1),0))</f>
        <v/>
      </c>
      <c r="G141" s="63" t="str">
        <f>IF($E141="","",ROUNDDOWN(YEARFRAC($E141,'Week 1 Roster'!$D$1+14,1),0))</f>
        <v/>
      </c>
      <c r="H141" s="63" t="str">
        <f t="shared" si="37"/>
        <v/>
      </c>
      <c r="I141" s="63" t="str">
        <f>IF($A141=0,"",VLOOKUP($B141,Employees!$A:$G,6,FALSE))</f>
        <v/>
      </c>
      <c r="J141" s="63" t="str">
        <f>IF($A141=0,"",VLOOKUP($B141,Employees!$A:$G,7,FALSE))</f>
        <v/>
      </c>
      <c r="K141" s="64">
        <f t="shared" si="38"/>
        <v>0.0</v>
      </c>
      <c r="L141" s="64">
        <f t="shared" si="39"/>
        <v>0.0</v>
      </c>
      <c r="M141" s="64">
        <f t="shared" si="40"/>
        <v>0.0</v>
      </c>
      <c r="N141" s="64">
        <f t="shared" si="41"/>
        <v>0.0</v>
      </c>
      <c r="O141" s="64">
        <f t="shared" si="42"/>
        <v>0.0</v>
      </c>
      <c r="P141" s="64">
        <f t="shared" si="43"/>
        <v>0.0</v>
      </c>
      <c r="Q141" s="61">
        <f t="shared" si="44"/>
        <v>0.0</v>
      </c>
      <c r="R141" s="64">
        <f t="shared" si="45"/>
        <v>0.0</v>
      </c>
      <c r="S141" s="64">
        <f t="shared" si="46"/>
        <v>0.0</v>
      </c>
      <c r="T141" s="64">
        <f t="shared" si="47"/>
        <v>0.0</v>
      </c>
      <c r="U141" s="64">
        <f t="shared" si="48"/>
        <v>0.0</v>
      </c>
      <c r="W141" s="65">
        <f>IF($A141=0,0,SUMIF('Week 1 Roster'!$AZ:$AZ,$B141,'Week 1 Roster'!$AE:$AE))</f>
        <v>0.0</v>
      </c>
      <c r="X141" s="65">
        <f>IF($A141=0,0,SUMIF('Week 1 Roster'!$AZ:$AZ,$B141,'Week 1 Roster'!$AG:$AG))</f>
        <v>0.0</v>
      </c>
      <c r="Y141" s="65">
        <f>IF($A141=0,0,SUMIF('Week 1 Roster'!$AZ:$AZ,$B141,'Week 1 Roster'!$AI:$AI))</f>
        <v>0.0</v>
      </c>
      <c r="Z141" s="65">
        <f>IF($A141=0,0,SUMIF('Week 1 Roster'!$AZ:$AZ,$B141,'Week 1 Roster'!$AK:$AK))</f>
        <v>0.0</v>
      </c>
      <c r="AA141" s="65">
        <f>IF($A141=0,0,SUMIF('Week 1 Roster'!$AZ:$AZ,$B141,'Week 1 Roster'!$AM:$AM))</f>
        <v>0.0</v>
      </c>
      <c r="AB141" s="65">
        <f>IF($A141=0,0,SUMIF('Week 1 Roster'!$AZ:$AZ,$B141,'Week 1 Roster'!$AO:$AO))</f>
        <v>0.0</v>
      </c>
      <c r="AC141" s="66">
        <f>IF($A141=0,0,SUMIF('Week 1 Roster'!$AZ:$AZ,$B141,'Week 1 Roster'!$AP:$AP))</f>
        <v>0.0</v>
      </c>
      <c r="AD141" s="65">
        <f>IF($A141=0,0,SUMIF('Week 1 Roster'!$AZ:$AZ,$B141,'Week 1 Roster'!$AQ:$AQ))</f>
        <v>0.0</v>
      </c>
      <c r="AE141" s="65">
        <f>IF($A141=0,0,SUMIF('Week 1 Roster'!$AZ:$AZ,$B141,'Week 1 Roster'!$AR:$AR))</f>
        <v>0.0</v>
      </c>
      <c r="AF141" s="65">
        <f>IF($A141=0,0,SUMIF('Week 1 Roster'!$AZ:$AZ,$B141,'Week 1 Roster'!$AS:$AS))</f>
        <v>0.0</v>
      </c>
      <c r="AG141" s="65">
        <f t="shared" si="49"/>
        <v>0.0</v>
      </c>
      <c r="AI141" s="65">
        <f>IF($A141=0,0,SUMIF('Week 2 Roster'!$AZ:$AZ,$B141,'Week 2 Roster'!$AE:$AE))</f>
        <v>0.0</v>
      </c>
      <c r="AJ141" s="65">
        <f>IF($A141=0,0,SUMIF('Week 2 Roster'!$AZ:$AZ,$B141,'Week 2 Roster'!$AG:$AG))</f>
        <v>0.0</v>
      </c>
      <c r="AK141" s="65">
        <f>IF($A141=0,0,SUMIF('Week 2 Roster'!$AZ:$AZ,$B141,'Week 2 Roster'!$AI:$AI))</f>
        <v>0.0</v>
      </c>
      <c r="AL141" s="65">
        <f>IF($A141=0,0,SUMIF('Week 2 Roster'!$AZ:$AZ,$B141,'Week 2 Roster'!$AK:$AK))</f>
        <v>0.0</v>
      </c>
      <c r="AM141" s="65">
        <f>IF($A141=0,0,SUMIF('Week 2 Roster'!$AZ:$AZ,$B141,'Week 2 Roster'!$AM:$AM))</f>
        <v>0.0</v>
      </c>
      <c r="AN141" s="65">
        <f>IF($A141=0,0,SUMIF('Week 2 Roster'!$AZ:$AZ,$B141,'Week 2 Roster'!$AO:$AO))</f>
        <v>0.0</v>
      </c>
      <c r="AO141" s="66">
        <f>IF($A141=0,0,SUMIF('Week 2 Roster'!$AZ:$AZ,$B141,'Week 2 Roster'!$AP:$AP))</f>
        <v>0.0</v>
      </c>
      <c r="AP141" s="65">
        <f>IF($A141=0,0,SUMIF('Week 2 Roster'!$AZ:$AZ,$B141,'Week 2 Roster'!$AQ:$AQ))</f>
        <v>0.0</v>
      </c>
      <c r="AQ141" s="65">
        <f>IF($A141=0,0,SUMIF('Week 2 Roster'!$AZ:$AZ,$B141,'Week 2 Roster'!$AR:$AR))</f>
        <v>0.0</v>
      </c>
      <c r="AR141" s="65">
        <f>IF($A141=0,0,SUMIF('Week 2 Roster'!$AZ:$AZ,$B141,'Week 2 Roster'!$AS:$AS))</f>
        <v>0.0</v>
      </c>
      <c r="AS141" s="65">
        <f t="shared" si="50"/>
        <v>0.0</v>
      </c>
      <c r="AT141" s="65"/>
    </row>
    <row r="142" spans="8:8">
      <c r="A142" s="60">
        <v>0.0</v>
      </c>
      <c r="B142" s="61" t="s">
        <v>1022</v>
      </c>
      <c r="C142" s="61" t="str">
        <f>IF($A142=0,"",VLOOKUP($B142,Employees!$A:$G,2,FALSE))</f>
        <v/>
      </c>
      <c r="D142" s="61" t="str">
        <f>IF($A142=0,"",VLOOKUP($B142,Employees!$A:$G,3,FALSE))</f>
        <v/>
      </c>
      <c r="E142" s="62" t="str">
        <f>IF($A142=0,"",VLOOKUP($B142,Employees!$A:$G,5,FALSE))</f>
        <v/>
      </c>
      <c r="F142" s="63" t="str">
        <f>IF($E142="","",ROUNDDOWN(YEARFRAC($E142,'Week 1 Roster'!$D$1-1,1),0))</f>
        <v/>
      </c>
      <c r="G142" s="63" t="str">
        <f>IF($E142="","",ROUNDDOWN(YEARFRAC($E142,'Week 1 Roster'!$D$1+14,1),0))</f>
        <v/>
      </c>
      <c r="H142" s="63" t="str">
        <f t="shared" si="37"/>
        <v/>
      </c>
      <c r="I142" s="63" t="str">
        <f>IF($A142=0,"",VLOOKUP($B142,Employees!$A:$G,6,FALSE))</f>
        <v/>
      </c>
      <c r="J142" s="63" t="str">
        <f>IF($A142=0,"",VLOOKUP($B142,Employees!$A:$G,7,FALSE))</f>
        <v/>
      </c>
      <c r="K142" s="64">
        <f t="shared" si="38"/>
        <v>0.0</v>
      </c>
      <c r="L142" s="64">
        <f t="shared" si="39"/>
        <v>0.0</v>
      </c>
      <c r="M142" s="64">
        <f t="shared" si="40"/>
        <v>0.0</v>
      </c>
      <c r="N142" s="64">
        <f t="shared" si="41"/>
        <v>0.0</v>
      </c>
      <c r="O142" s="64">
        <f t="shared" si="42"/>
        <v>0.0</v>
      </c>
      <c r="P142" s="64">
        <f t="shared" si="43"/>
        <v>0.0</v>
      </c>
      <c r="Q142" s="61">
        <f t="shared" si="44"/>
        <v>0.0</v>
      </c>
      <c r="R142" s="64">
        <f t="shared" si="45"/>
        <v>0.0</v>
      </c>
      <c r="S142" s="64">
        <f t="shared" si="46"/>
        <v>0.0</v>
      </c>
      <c r="T142" s="64">
        <f t="shared" si="47"/>
        <v>0.0</v>
      </c>
      <c r="U142" s="64">
        <f t="shared" si="48"/>
        <v>0.0</v>
      </c>
      <c r="W142" s="65">
        <f>IF($A142=0,0,SUMIF('Week 1 Roster'!$AZ:$AZ,$B142,'Week 1 Roster'!$AE:$AE))</f>
        <v>0.0</v>
      </c>
      <c r="X142" s="65">
        <f>IF($A142=0,0,SUMIF('Week 1 Roster'!$AZ:$AZ,$B142,'Week 1 Roster'!$AG:$AG))</f>
        <v>0.0</v>
      </c>
      <c r="Y142" s="65">
        <f>IF($A142=0,0,SUMIF('Week 1 Roster'!$AZ:$AZ,$B142,'Week 1 Roster'!$AI:$AI))</f>
        <v>0.0</v>
      </c>
      <c r="Z142" s="65">
        <f>IF($A142=0,0,SUMIF('Week 1 Roster'!$AZ:$AZ,$B142,'Week 1 Roster'!$AK:$AK))</f>
        <v>0.0</v>
      </c>
      <c r="AA142" s="65">
        <f>IF($A142=0,0,SUMIF('Week 1 Roster'!$AZ:$AZ,$B142,'Week 1 Roster'!$AM:$AM))</f>
        <v>0.0</v>
      </c>
      <c r="AB142" s="65">
        <f>IF($A142=0,0,SUMIF('Week 1 Roster'!$AZ:$AZ,$B142,'Week 1 Roster'!$AO:$AO))</f>
        <v>0.0</v>
      </c>
      <c r="AC142" s="66">
        <f>IF($A142=0,0,SUMIF('Week 1 Roster'!$AZ:$AZ,$B142,'Week 1 Roster'!$AP:$AP))</f>
        <v>0.0</v>
      </c>
      <c r="AD142" s="65">
        <f>IF($A142=0,0,SUMIF('Week 1 Roster'!$AZ:$AZ,$B142,'Week 1 Roster'!$AQ:$AQ))</f>
        <v>0.0</v>
      </c>
      <c r="AE142" s="65">
        <f>IF($A142=0,0,SUMIF('Week 1 Roster'!$AZ:$AZ,$B142,'Week 1 Roster'!$AR:$AR))</f>
        <v>0.0</v>
      </c>
      <c r="AF142" s="65">
        <f>IF($A142=0,0,SUMIF('Week 1 Roster'!$AZ:$AZ,$B142,'Week 1 Roster'!$AS:$AS))</f>
        <v>0.0</v>
      </c>
      <c r="AG142" s="65">
        <f t="shared" si="49"/>
        <v>0.0</v>
      </c>
      <c r="AI142" s="65">
        <f>IF($A142=0,0,SUMIF('Week 2 Roster'!$AZ:$AZ,$B142,'Week 2 Roster'!$AE:$AE))</f>
        <v>0.0</v>
      </c>
      <c r="AJ142" s="65">
        <f>IF($A142=0,0,SUMIF('Week 2 Roster'!$AZ:$AZ,$B142,'Week 2 Roster'!$AG:$AG))</f>
        <v>0.0</v>
      </c>
      <c r="AK142" s="65">
        <f>IF($A142=0,0,SUMIF('Week 2 Roster'!$AZ:$AZ,$B142,'Week 2 Roster'!$AI:$AI))</f>
        <v>0.0</v>
      </c>
      <c r="AL142" s="65">
        <f>IF($A142=0,0,SUMIF('Week 2 Roster'!$AZ:$AZ,$B142,'Week 2 Roster'!$AK:$AK))</f>
        <v>0.0</v>
      </c>
      <c r="AM142" s="65">
        <f>IF($A142=0,0,SUMIF('Week 2 Roster'!$AZ:$AZ,$B142,'Week 2 Roster'!$AM:$AM))</f>
        <v>0.0</v>
      </c>
      <c r="AN142" s="65">
        <f>IF($A142=0,0,SUMIF('Week 2 Roster'!$AZ:$AZ,$B142,'Week 2 Roster'!$AO:$AO))</f>
        <v>0.0</v>
      </c>
      <c r="AO142" s="66">
        <f>IF($A142=0,0,SUMIF('Week 2 Roster'!$AZ:$AZ,$B142,'Week 2 Roster'!$AP:$AP))</f>
        <v>0.0</v>
      </c>
      <c r="AP142" s="65">
        <f>IF($A142=0,0,SUMIF('Week 2 Roster'!$AZ:$AZ,$B142,'Week 2 Roster'!$AQ:$AQ))</f>
        <v>0.0</v>
      </c>
      <c r="AQ142" s="65">
        <f>IF($A142=0,0,SUMIF('Week 2 Roster'!$AZ:$AZ,$B142,'Week 2 Roster'!$AR:$AR))</f>
        <v>0.0</v>
      </c>
      <c r="AR142" s="65">
        <f>IF($A142=0,0,SUMIF('Week 2 Roster'!$AZ:$AZ,$B142,'Week 2 Roster'!$AS:$AS))</f>
        <v>0.0</v>
      </c>
      <c r="AS142" s="65">
        <f t="shared" si="50"/>
        <v>0.0</v>
      </c>
      <c r="AT142" s="65"/>
    </row>
    <row r="143" spans="8:8">
      <c r="A143" s="60">
        <v>0.0</v>
      </c>
      <c r="B143" s="61" t="s">
        <v>1022</v>
      </c>
      <c r="C143" s="61" t="str">
        <f>IF($A143=0,"",VLOOKUP($B143,Employees!$A:$G,2,FALSE))</f>
        <v/>
      </c>
      <c r="D143" s="61" t="str">
        <f>IF($A143=0,"",VLOOKUP($B143,Employees!$A:$G,3,FALSE))</f>
        <v/>
      </c>
      <c r="E143" s="62" t="str">
        <f>IF($A143=0,"",VLOOKUP($B143,Employees!$A:$G,5,FALSE))</f>
        <v/>
      </c>
      <c r="F143" s="63" t="str">
        <f>IF($E143="","",ROUNDDOWN(YEARFRAC($E143,'Week 1 Roster'!$D$1-1,1),0))</f>
        <v/>
      </c>
      <c r="G143" s="63" t="str">
        <f>IF($E143="","",ROUNDDOWN(YEARFRAC($E143,'Week 1 Roster'!$D$1+14,1),0))</f>
        <v/>
      </c>
      <c r="H143" s="63" t="str">
        <f t="shared" si="37"/>
        <v/>
      </c>
      <c r="I143" s="63" t="str">
        <f>IF($A143=0,"",VLOOKUP($B143,Employees!$A:$G,6,FALSE))</f>
        <v/>
      </c>
      <c r="J143" s="63" t="str">
        <f>IF($A143=0,"",VLOOKUP($B143,Employees!$A:$G,7,FALSE))</f>
        <v/>
      </c>
      <c r="K143" s="64">
        <f t="shared" si="38"/>
        <v>0.0</v>
      </c>
      <c r="L143" s="64">
        <f t="shared" si="39"/>
        <v>0.0</v>
      </c>
      <c r="M143" s="64">
        <f t="shared" si="40"/>
        <v>0.0</v>
      </c>
      <c r="N143" s="64">
        <f t="shared" si="41"/>
        <v>0.0</v>
      </c>
      <c r="O143" s="64">
        <f t="shared" si="42"/>
        <v>0.0</v>
      </c>
      <c r="P143" s="64">
        <f t="shared" si="43"/>
        <v>0.0</v>
      </c>
      <c r="Q143" s="61">
        <f t="shared" si="44"/>
        <v>0.0</v>
      </c>
      <c r="R143" s="64">
        <f t="shared" si="45"/>
        <v>0.0</v>
      </c>
      <c r="S143" s="64">
        <f t="shared" si="46"/>
        <v>0.0</v>
      </c>
      <c r="T143" s="64">
        <f t="shared" si="47"/>
        <v>0.0</v>
      </c>
      <c r="U143" s="64">
        <f t="shared" si="48"/>
        <v>0.0</v>
      </c>
      <c r="W143" s="65">
        <f>IF($A143=0,0,SUMIF('Week 1 Roster'!$AZ:$AZ,$B143,'Week 1 Roster'!$AE:$AE))</f>
        <v>0.0</v>
      </c>
      <c r="X143" s="65">
        <f>IF($A143=0,0,SUMIF('Week 1 Roster'!$AZ:$AZ,$B143,'Week 1 Roster'!$AG:$AG))</f>
        <v>0.0</v>
      </c>
      <c r="Y143" s="65">
        <f>IF($A143=0,0,SUMIF('Week 1 Roster'!$AZ:$AZ,$B143,'Week 1 Roster'!$AI:$AI))</f>
        <v>0.0</v>
      </c>
      <c r="Z143" s="65">
        <f>IF($A143=0,0,SUMIF('Week 1 Roster'!$AZ:$AZ,$B143,'Week 1 Roster'!$AK:$AK))</f>
        <v>0.0</v>
      </c>
      <c r="AA143" s="65">
        <f>IF($A143=0,0,SUMIF('Week 1 Roster'!$AZ:$AZ,$B143,'Week 1 Roster'!$AM:$AM))</f>
        <v>0.0</v>
      </c>
      <c r="AB143" s="65">
        <f>IF($A143=0,0,SUMIF('Week 1 Roster'!$AZ:$AZ,$B143,'Week 1 Roster'!$AO:$AO))</f>
        <v>0.0</v>
      </c>
      <c r="AC143" s="66">
        <f>IF($A143=0,0,SUMIF('Week 1 Roster'!$AZ:$AZ,$B143,'Week 1 Roster'!$AP:$AP))</f>
        <v>0.0</v>
      </c>
      <c r="AD143" s="65">
        <f>IF($A143=0,0,SUMIF('Week 1 Roster'!$AZ:$AZ,$B143,'Week 1 Roster'!$AQ:$AQ))</f>
        <v>0.0</v>
      </c>
      <c r="AE143" s="65">
        <f>IF($A143=0,0,SUMIF('Week 1 Roster'!$AZ:$AZ,$B143,'Week 1 Roster'!$AR:$AR))</f>
        <v>0.0</v>
      </c>
      <c r="AF143" s="65">
        <f>IF($A143=0,0,SUMIF('Week 1 Roster'!$AZ:$AZ,$B143,'Week 1 Roster'!$AS:$AS))</f>
        <v>0.0</v>
      </c>
      <c r="AG143" s="65">
        <f t="shared" si="49"/>
        <v>0.0</v>
      </c>
      <c r="AI143" s="65">
        <f>IF($A143=0,0,SUMIF('Week 2 Roster'!$AZ:$AZ,$B143,'Week 2 Roster'!$AE:$AE))</f>
        <v>0.0</v>
      </c>
      <c r="AJ143" s="65">
        <f>IF($A143=0,0,SUMIF('Week 2 Roster'!$AZ:$AZ,$B143,'Week 2 Roster'!$AG:$AG))</f>
        <v>0.0</v>
      </c>
      <c r="AK143" s="65">
        <f>IF($A143=0,0,SUMIF('Week 2 Roster'!$AZ:$AZ,$B143,'Week 2 Roster'!$AI:$AI))</f>
        <v>0.0</v>
      </c>
      <c r="AL143" s="65">
        <f>IF($A143=0,0,SUMIF('Week 2 Roster'!$AZ:$AZ,$B143,'Week 2 Roster'!$AK:$AK))</f>
        <v>0.0</v>
      </c>
      <c r="AM143" s="65">
        <f>IF($A143=0,0,SUMIF('Week 2 Roster'!$AZ:$AZ,$B143,'Week 2 Roster'!$AM:$AM))</f>
        <v>0.0</v>
      </c>
      <c r="AN143" s="65">
        <f>IF($A143=0,0,SUMIF('Week 2 Roster'!$AZ:$AZ,$B143,'Week 2 Roster'!$AO:$AO))</f>
        <v>0.0</v>
      </c>
      <c r="AO143" s="66">
        <f>IF($A143=0,0,SUMIF('Week 2 Roster'!$AZ:$AZ,$B143,'Week 2 Roster'!$AP:$AP))</f>
        <v>0.0</v>
      </c>
      <c r="AP143" s="65">
        <f>IF($A143=0,0,SUMIF('Week 2 Roster'!$AZ:$AZ,$B143,'Week 2 Roster'!$AQ:$AQ))</f>
        <v>0.0</v>
      </c>
      <c r="AQ143" s="65">
        <f>IF($A143=0,0,SUMIF('Week 2 Roster'!$AZ:$AZ,$B143,'Week 2 Roster'!$AR:$AR))</f>
        <v>0.0</v>
      </c>
      <c r="AR143" s="65">
        <f>IF($A143=0,0,SUMIF('Week 2 Roster'!$AZ:$AZ,$B143,'Week 2 Roster'!$AS:$AS))</f>
        <v>0.0</v>
      </c>
      <c r="AS143" s="65">
        <f t="shared" si="50"/>
        <v>0.0</v>
      </c>
      <c r="AT143" s="65"/>
    </row>
    <row r="144" spans="8:8">
      <c r="A144" s="60">
        <v>0.0</v>
      </c>
      <c r="B144" s="61" t="s">
        <v>1022</v>
      </c>
      <c r="C144" s="61" t="str">
        <f>IF($A144=0,"",VLOOKUP($B144,Employees!$A:$G,2,FALSE))</f>
        <v/>
      </c>
      <c r="D144" s="61" t="str">
        <f>IF($A144=0,"",VLOOKUP($B144,Employees!$A:$G,3,FALSE))</f>
        <v/>
      </c>
      <c r="E144" s="62" t="str">
        <f>IF($A144=0,"",VLOOKUP($B144,Employees!$A:$G,5,FALSE))</f>
        <v/>
      </c>
      <c r="F144" s="63" t="str">
        <f>IF($E144="","",ROUNDDOWN(YEARFRAC($E144,'Week 1 Roster'!$D$1-1,1),0))</f>
        <v/>
      </c>
      <c r="G144" s="63" t="str">
        <f>IF($E144="","",ROUNDDOWN(YEARFRAC($E144,'Week 1 Roster'!$D$1+14,1),0))</f>
        <v/>
      </c>
      <c r="H144" s="63" t="str">
        <f t="shared" si="37"/>
        <v/>
      </c>
      <c r="I144" s="63" t="str">
        <f>IF($A144=0,"",VLOOKUP($B144,Employees!$A:$G,6,FALSE))</f>
        <v/>
      </c>
      <c r="J144" s="63" t="str">
        <f>IF($A144=0,"",VLOOKUP($B144,Employees!$A:$G,7,FALSE))</f>
        <v/>
      </c>
      <c r="K144" s="64">
        <f t="shared" si="38"/>
        <v>0.0</v>
      </c>
      <c r="L144" s="64">
        <f t="shared" si="39"/>
        <v>0.0</v>
      </c>
      <c r="M144" s="64">
        <f t="shared" si="40"/>
        <v>0.0</v>
      </c>
      <c r="N144" s="64">
        <f t="shared" si="41"/>
        <v>0.0</v>
      </c>
      <c r="O144" s="64">
        <f t="shared" si="42"/>
        <v>0.0</v>
      </c>
      <c r="P144" s="64">
        <f t="shared" si="43"/>
        <v>0.0</v>
      </c>
      <c r="Q144" s="61">
        <f t="shared" si="44"/>
        <v>0.0</v>
      </c>
      <c r="R144" s="64">
        <f t="shared" si="45"/>
        <v>0.0</v>
      </c>
      <c r="S144" s="64">
        <f t="shared" si="46"/>
        <v>0.0</v>
      </c>
      <c r="T144" s="64">
        <f t="shared" si="47"/>
        <v>0.0</v>
      </c>
      <c r="U144" s="64">
        <f t="shared" si="48"/>
        <v>0.0</v>
      </c>
      <c r="W144" s="65">
        <f>IF($A144=0,0,SUMIF('Week 1 Roster'!$AZ:$AZ,$B144,'Week 1 Roster'!$AE:$AE))</f>
        <v>0.0</v>
      </c>
      <c r="X144" s="65">
        <f>IF($A144=0,0,SUMIF('Week 1 Roster'!$AZ:$AZ,$B144,'Week 1 Roster'!$AG:$AG))</f>
        <v>0.0</v>
      </c>
      <c r="Y144" s="65">
        <f>IF($A144=0,0,SUMIF('Week 1 Roster'!$AZ:$AZ,$B144,'Week 1 Roster'!$AI:$AI))</f>
        <v>0.0</v>
      </c>
      <c r="Z144" s="65">
        <f>IF($A144=0,0,SUMIF('Week 1 Roster'!$AZ:$AZ,$B144,'Week 1 Roster'!$AK:$AK))</f>
        <v>0.0</v>
      </c>
      <c r="AA144" s="65">
        <f>IF($A144=0,0,SUMIF('Week 1 Roster'!$AZ:$AZ,$B144,'Week 1 Roster'!$AM:$AM))</f>
        <v>0.0</v>
      </c>
      <c r="AB144" s="65">
        <f>IF($A144=0,0,SUMIF('Week 1 Roster'!$AZ:$AZ,$B144,'Week 1 Roster'!$AO:$AO))</f>
        <v>0.0</v>
      </c>
      <c r="AC144" s="66">
        <f>IF($A144=0,0,SUMIF('Week 1 Roster'!$AZ:$AZ,$B144,'Week 1 Roster'!$AP:$AP))</f>
        <v>0.0</v>
      </c>
      <c r="AD144" s="65">
        <f>IF($A144=0,0,SUMIF('Week 1 Roster'!$AZ:$AZ,$B144,'Week 1 Roster'!$AQ:$AQ))</f>
        <v>0.0</v>
      </c>
      <c r="AE144" s="65">
        <f>IF($A144=0,0,SUMIF('Week 1 Roster'!$AZ:$AZ,$B144,'Week 1 Roster'!$AR:$AR))</f>
        <v>0.0</v>
      </c>
      <c r="AF144" s="65">
        <f>IF($A144=0,0,SUMIF('Week 1 Roster'!$AZ:$AZ,$B144,'Week 1 Roster'!$AS:$AS))</f>
        <v>0.0</v>
      </c>
      <c r="AG144" s="65">
        <f t="shared" si="49"/>
        <v>0.0</v>
      </c>
      <c r="AI144" s="65">
        <f>IF($A144=0,0,SUMIF('Week 2 Roster'!$AZ:$AZ,$B144,'Week 2 Roster'!$AE:$AE))</f>
        <v>0.0</v>
      </c>
      <c r="AJ144" s="65">
        <f>IF($A144=0,0,SUMIF('Week 2 Roster'!$AZ:$AZ,$B144,'Week 2 Roster'!$AG:$AG))</f>
        <v>0.0</v>
      </c>
      <c r="AK144" s="65">
        <f>IF($A144=0,0,SUMIF('Week 2 Roster'!$AZ:$AZ,$B144,'Week 2 Roster'!$AI:$AI))</f>
        <v>0.0</v>
      </c>
      <c r="AL144" s="65">
        <f>IF($A144=0,0,SUMIF('Week 2 Roster'!$AZ:$AZ,$B144,'Week 2 Roster'!$AK:$AK))</f>
        <v>0.0</v>
      </c>
      <c r="AM144" s="65">
        <f>IF($A144=0,0,SUMIF('Week 2 Roster'!$AZ:$AZ,$B144,'Week 2 Roster'!$AM:$AM))</f>
        <v>0.0</v>
      </c>
      <c r="AN144" s="65">
        <f>IF($A144=0,0,SUMIF('Week 2 Roster'!$AZ:$AZ,$B144,'Week 2 Roster'!$AO:$AO))</f>
        <v>0.0</v>
      </c>
      <c r="AO144" s="66">
        <f>IF($A144=0,0,SUMIF('Week 2 Roster'!$AZ:$AZ,$B144,'Week 2 Roster'!$AP:$AP))</f>
        <v>0.0</v>
      </c>
      <c r="AP144" s="65">
        <f>IF($A144=0,0,SUMIF('Week 2 Roster'!$AZ:$AZ,$B144,'Week 2 Roster'!$AQ:$AQ))</f>
        <v>0.0</v>
      </c>
      <c r="AQ144" s="65">
        <f>IF($A144=0,0,SUMIF('Week 2 Roster'!$AZ:$AZ,$B144,'Week 2 Roster'!$AR:$AR))</f>
        <v>0.0</v>
      </c>
      <c r="AR144" s="65">
        <f>IF($A144=0,0,SUMIF('Week 2 Roster'!$AZ:$AZ,$B144,'Week 2 Roster'!$AS:$AS))</f>
        <v>0.0</v>
      </c>
      <c r="AS144" s="65">
        <f t="shared" si="50"/>
        <v>0.0</v>
      </c>
      <c r="AT144" s="65"/>
    </row>
    <row r="145" spans="8:8">
      <c r="A145" s="60">
        <v>0.0</v>
      </c>
      <c r="B145" s="61" t="s">
        <v>1022</v>
      </c>
      <c r="C145" s="61" t="str">
        <f>IF($A145=0,"",VLOOKUP($B145,Employees!$A:$G,2,FALSE))</f>
        <v/>
      </c>
      <c r="D145" s="61" t="str">
        <f>IF($A145=0,"",VLOOKUP($B145,Employees!$A:$G,3,FALSE))</f>
        <v/>
      </c>
      <c r="E145" s="62" t="str">
        <f>IF($A145=0,"",VLOOKUP($B145,Employees!$A:$G,5,FALSE))</f>
        <v/>
      </c>
      <c r="F145" s="63" t="str">
        <f>IF($E145="","",ROUNDDOWN(YEARFRAC($E145,'Week 1 Roster'!$D$1-1,1),0))</f>
        <v/>
      </c>
      <c r="G145" s="63" t="str">
        <f>IF($E145="","",ROUNDDOWN(YEARFRAC($E145,'Week 1 Roster'!$D$1+14,1),0))</f>
        <v/>
      </c>
      <c r="H145" s="63" t="str">
        <f t="shared" si="37"/>
        <v/>
      </c>
      <c r="I145" s="63" t="str">
        <f>IF($A145=0,"",VLOOKUP($B145,Employees!$A:$G,6,FALSE))</f>
        <v/>
      </c>
      <c r="J145" s="63" t="str">
        <f>IF($A145=0,"",VLOOKUP($B145,Employees!$A:$G,7,FALSE))</f>
        <v/>
      </c>
      <c r="K145" s="64">
        <f t="shared" si="38"/>
        <v>0.0</v>
      </c>
      <c r="L145" s="64">
        <f t="shared" si="39"/>
        <v>0.0</v>
      </c>
      <c r="M145" s="64">
        <f t="shared" si="40"/>
        <v>0.0</v>
      </c>
      <c r="N145" s="64">
        <f t="shared" si="41"/>
        <v>0.0</v>
      </c>
      <c r="O145" s="64">
        <f t="shared" si="42"/>
        <v>0.0</v>
      </c>
      <c r="P145" s="64">
        <f t="shared" si="43"/>
        <v>0.0</v>
      </c>
      <c r="Q145" s="61">
        <f t="shared" si="44"/>
        <v>0.0</v>
      </c>
      <c r="R145" s="64">
        <f t="shared" si="45"/>
        <v>0.0</v>
      </c>
      <c r="S145" s="64">
        <f t="shared" si="46"/>
        <v>0.0</v>
      </c>
      <c r="T145" s="64">
        <f t="shared" si="47"/>
        <v>0.0</v>
      </c>
      <c r="U145" s="64">
        <f t="shared" si="48"/>
        <v>0.0</v>
      </c>
      <c r="W145" s="65">
        <f>IF($A145=0,0,SUMIF('Week 1 Roster'!$AZ:$AZ,$B145,'Week 1 Roster'!$AE:$AE))</f>
        <v>0.0</v>
      </c>
      <c r="X145" s="65">
        <f>IF($A145=0,0,SUMIF('Week 1 Roster'!$AZ:$AZ,$B145,'Week 1 Roster'!$AG:$AG))</f>
        <v>0.0</v>
      </c>
      <c r="Y145" s="65">
        <f>IF($A145=0,0,SUMIF('Week 1 Roster'!$AZ:$AZ,$B145,'Week 1 Roster'!$AI:$AI))</f>
        <v>0.0</v>
      </c>
      <c r="Z145" s="65">
        <f>IF($A145=0,0,SUMIF('Week 1 Roster'!$AZ:$AZ,$B145,'Week 1 Roster'!$AK:$AK))</f>
        <v>0.0</v>
      </c>
      <c r="AA145" s="65">
        <f>IF($A145=0,0,SUMIF('Week 1 Roster'!$AZ:$AZ,$B145,'Week 1 Roster'!$AM:$AM))</f>
        <v>0.0</v>
      </c>
      <c r="AB145" s="65">
        <f>IF($A145=0,0,SUMIF('Week 1 Roster'!$AZ:$AZ,$B145,'Week 1 Roster'!$AO:$AO))</f>
        <v>0.0</v>
      </c>
      <c r="AC145" s="66">
        <f>IF($A145=0,0,SUMIF('Week 1 Roster'!$AZ:$AZ,$B145,'Week 1 Roster'!$AP:$AP))</f>
        <v>0.0</v>
      </c>
      <c r="AD145" s="65">
        <f>IF($A145=0,0,SUMIF('Week 1 Roster'!$AZ:$AZ,$B145,'Week 1 Roster'!$AQ:$AQ))</f>
        <v>0.0</v>
      </c>
      <c r="AE145" s="65">
        <f>IF($A145=0,0,SUMIF('Week 1 Roster'!$AZ:$AZ,$B145,'Week 1 Roster'!$AR:$AR))</f>
        <v>0.0</v>
      </c>
      <c r="AF145" s="65">
        <f>IF($A145=0,0,SUMIF('Week 1 Roster'!$AZ:$AZ,$B145,'Week 1 Roster'!$AS:$AS))</f>
        <v>0.0</v>
      </c>
      <c r="AG145" s="65">
        <f t="shared" si="49"/>
        <v>0.0</v>
      </c>
      <c r="AI145" s="65">
        <f>IF($A145=0,0,SUMIF('Week 2 Roster'!$AZ:$AZ,$B145,'Week 2 Roster'!$AE:$AE))</f>
        <v>0.0</v>
      </c>
      <c r="AJ145" s="65">
        <f>IF($A145=0,0,SUMIF('Week 2 Roster'!$AZ:$AZ,$B145,'Week 2 Roster'!$AG:$AG))</f>
        <v>0.0</v>
      </c>
      <c r="AK145" s="65">
        <f>IF($A145=0,0,SUMIF('Week 2 Roster'!$AZ:$AZ,$B145,'Week 2 Roster'!$AI:$AI))</f>
        <v>0.0</v>
      </c>
      <c r="AL145" s="65">
        <f>IF($A145=0,0,SUMIF('Week 2 Roster'!$AZ:$AZ,$B145,'Week 2 Roster'!$AK:$AK))</f>
        <v>0.0</v>
      </c>
      <c r="AM145" s="65">
        <f>IF($A145=0,0,SUMIF('Week 2 Roster'!$AZ:$AZ,$B145,'Week 2 Roster'!$AM:$AM))</f>
        <v>0.0</v>
      </c>
      <c r="AN145" s="65">
        <f>IF($A145=0,0,SUMIF('Week 2 Roster'!$AZ:$AZ,$B145,'Week 2 Roster'!$AO:$AO))</f>
        <v>0.0</v>
      </c>
      <c r="AO145" s="66">
        <f>IF($A145=0,0,SUMIF('Week 2 Roster'!$AZ:$AZ,$B145,'Week 2 Roster'!$AP:$AP))</f>
        <v>0.0</v>
      </c>
      <c r="AP145" s="65">
        <f>IF($A145=0,0,SUMIF('Week 2 Roster'!$AZ:$AZ,$B145,'Week 2 Roster'!$AQ:$AQ))</f>
        <v>0.0</v>
      </c>
      <c r="AQ145" s="65">
        <f>IF($A145=0,0,SUMIF('Week 2 Roster'!$AZ:$AZ,$B145,'Week 2 Roster'!$AR:$AR))</f>
        <v>0.0</v>
      </c>
      <c r="AR145" s="65">
        <f>IF($A145=0,0,SUMIF('Week 2 Roster'!$AZ:$AZ,$B145,'Week 2 Roster'!$AS:$AS))</f>
        <v>0.0</v>
      </c>
      <c r="AS145" s="65">
        <f t="shared" si="50"/>
        <v>0.0</v>
      </c>
      <c r="AT145" s="65"/>
    </row>
    <row r="146" spans="8:8">
      <c r="A146" s="60">
        <v>0.0</v>
      </c>
      <c r="B146" s="61" t="s">
        <v>1022</v>
      </c>
      <c r="C146" s="61" t="str">
        <f>IF($A146=0,"",VLOOKUP($B146,Employees!$A:$G,2,FALSE))</f>
        <v/>
      </c>
      <c r="D146" s="61" t="str">
        <f>IF($A146=0,"",VLOOKUP($B146,Employees!$A:$G,3,FALSE))</f>
        <v/>
      </c>
      <c r="E146" s="62" t="str">
        <f>IF($A146=0,"",VLOOKUP($B146,Employees!$A:$G,5,FALSE))</f>
        <v/>
      </c>
      <c r="F146" s="63" t="str">
        <f>IF($E146="","",ROUNDDOWN(YEARFRAC($E146,'Week 1 Roster'!$D$1-1,1),0))</f>
        <v/>
      </c>
      <c r="G146" s="63" t="str">
        <f>IF($E146="","",ROUNDDOWN(YEARFRAC($E146,'Week 1 Roster'!$D$1+14,1),0))</f>
        <v/>
      </c>
      <c r="H146" s="63" t="str">
        <f t="shared" si="37"/>
        <v/>
      </c>
      <c r="I146" s="63" t="str">
        <f>IF($A146=0,"",VLOOKUP($B146,Employees!$A:$G,6,FALSE))</f>
        <v/>
      </c>
      <c r="J146" s="63" t="str">
        <f>IF($A146=0,"",VLOOKUP($B146,Employees!$A:$G,7,FALSE))</f>
        <v/>
      </c>
      <c r="K146" s="64">
        <f t="shared" si="38"/>
        <v>0.0</v>
      </c>
      <c r="L146" s="64">
        <f t="shared" si="39"/>
        <v>0.0</v>
      </c>
      <c r="M146" s="64">
        <f t="shared" si="40"/>
        <v>0.0</v>
      </c>
      <c r="N146" s="64">
        <f t="shared" si="41"/>
        <v>0.0</v>
      </c>
      <c r="O146" s="64">
        <f t="shared" si="42"/>
        <v>0.0</v>
      </c>
      <c r="P146" s="64">
        <f t="shared" si="43"/>
        <v>0.0</v>
      </c>
      <c r="Q146" s="61">
        <f t="shared" si="44"/>
        <v>0.0</v>
      </c>
      <c r="R146" s="64">
        <f t="shared" si="45"/>
        <v>0.0</v>
      </c>
      <c r="S146" s="64">
        <f t="shared" si="46"/>
        <v>0.0</v>
      </c>
      <c r="T146" s="64">
        <f t="shared" si="47"/>
        <v>0.0</v>
      </c>
      <c r="U146" s="64">
        <f t="shared" si="48"/>
        <v>0.0</v>
      </c>
      <c r="W146" s="65">
        <f>IF($A146=0,0,SUMIF('Week 1 Roster'!$AZ:$AZ,$B146,'Week 1 Roster'!$AE:$AE))</f>
        <v>0.0</v>
      </c>
      <c r="X146" s="65">
        <f>IF($A146=0,0,SUMIF('Week 1 Roster'!$AZ:$AZ,$B146,'Week 1 Roster'!$AG:$AG))</f>
        <v>0.0</v>
      </c>
      <c r="Y146" s="65">
        <f>IF($A146=0,0,SUMIF('Week 1 Roster'!$AZ:$AZ,$B146,'Week 1 Roster'!$AI:$AI))</f>
        <v>0.0</v>
      </c>
      <c r="Z146" s="65">
        <f>IF($A146=0,0,SUMIF('Week 1 Roster'!$AZ:$AZ,$B146,'Week 1 Roster'!$AK:$AK))</f>
        <v>0.0</v>
      </c>
      <c r="AA146" s="65">
        <f>IF($A146=0,0,SUMIF('Week 1 Roster'!$AZ:$AZ,$B146,'Week 1 Roster'!$AM:$AM))</f>
        <v>0.0</v>
      </c>
      <c r="AB146" s="65">
        <f>IF($A146=0,0,SUMIF('Week 1 Roster'!$AZ:$AZ,$B146,'Week 1 Roster'!$AO:$AO))</f>
        <v>0.0</v>
      </c>
      <c r="AC146" s="66">
        <f>IF($A146=0,0,SUMIF('Week 1 Roster'!$AZ:$AZ,$B146,'Week 1 Roster'!$AP:$AP))</f>
        <v>0.0</v>
      </c>
      <c r="AD146" s="65">
        <f>IF($A146=0,0,SUMIF('Week 1 Roster'!$AZ:$AZ,$B146,'Week 1 Roster'!$AQ:$AQ))</f>
        <v>0.0</v>
      </c>
      <c r="AE146" s="65">
        <f>IF($A146=0,0,SUMIF('Week 1 Roster'!$AZ:$AZ,$B146,'Week 1 Roster'!$AR:$AR))</f>
        <v>0.0</v>
      </c>
      <c r="AF146" s="65">
        <f>IF($A146=0,0,SUMIF('Week 1 Roster'!$AZ:$AZ,$B146,'Week 1 Roster'!$AS:$AS))</f>
        <v>0.0</v>
      </c>
      <c r="AG146" s="65">
        <f t="shared" si="49"/>
        <v>0.0</v>
      </c>
      <c r="AI146" s="65">
        <f>IF($A146=0,0,SUMIF('Week 2 Roster'!$AZ:$AZ,$B146,'Week 2 Roster'!$AE:$AE))</f>
        <v>0.0</v>
      </c>
      <c r="AJ146" s="65">
        <f>IF($A146=0,0,SUMIF('Week 2 Roster'!$AZ:$AZ,$B146,'Week 2 Roster'!$AG:$AG))</f>
        <v>0.0</v>
      </c>
      <c r="AK146" s="65">
        <f>IF($A146=0,0,SUMIF('Week 2 Roster'!$AZ:$AZ,$B146,'Week 2 Roster'!$AI:$AI))</f>
        <v>0.0</v>
      </c>
      <c r="AL146" s="65">
        <f>IF($A146=0,0,SUMIF('Week 2 Roster'!$AZ:$AZ,$B146,'Week 2 Roster'!$AK:$AK))</f>
        <v>0.0</v>
      </c>
      <c r="AM146" s="65">
        <f>IF($A146=0,0,SUMIF('Week 2 Roster'!$AZ:$AZ,$B146,'Week 2 Roster'!$AM:$AM))</f>
        <v>0.0</v>
      </c>
      <c r="AN146" s="65">
        <f>IF($A146=0,0,SUMIF('Week 2 Roster'!$AZ:$AZ,$B146,'Week 2 Roster'!$AO:$AO))</f>
        <v>0.0</v>
      </c>
      <c r="AO146" s="66">
        <f>IF($A146=0,0,SUMIF('Week 2 Roster'!$AZ:$AZ,$B146,'Week 2 Roster'!$AP:$AP))</f>
        <v>0.0</v>
      </c>
      <c r="AP146" s="65">
        <f>IF($A146=0,0,SUMIF('Week 2 Roster'!$AZ:$AZ,$B146,'Week 2 Roster'!$AQ:$AQ))</f>
        <v>0.0</v>
      </c>
      <c r="AQ146" s="65">
        <f>IF($A146=0,0,SUMIF('Week 2 Roster'!$AZ:$AZ,$B146,'Week 2 Roster'!$AR:$AR))</f>
        <v>0.0</v>
      </c>
      <c r="AR146" s="65">
        <f>IF($A146=0,0,SUMIF('Week 2 Roster'!$AZ:$AZ,$B146,'Week 2 Roster'!$AS:$AS))</f>
        <v>0.0</v>
      </c>
      <c r="AS146" s="65">
        <f t="shared" si="50"/>
        <v>0.0</v>
      </c>
      <c r="AT146" s="65"/>
    </row>
    <row r="147" spans="8:8">
      <c r="A147" s="60">
        <v>0.0</v>
      </c>
      <c r="B147" s="61" t="s">
        <v>1022</v>
      </c>
      <c r="C147" s="61" t="str">
        <f>IF($A147=0,"",VLOOKUP($B147,Employees!$A:$G,2,FALSE))</f>
        <v/>
      </c>
      <c r="D147" s="61" t="str">
        <f>IF($A147=0,"",VLOOKUP($B147,Employees!$A:$G,3,FALSE))</f>
        <v/>
      </c>
      <c r="E147" s="62" t="str">
        <f>IF($A147=0,"",VLOOKUP($B147,Employees!$A:$G,5,FALSE))</f>
        <v/>
      </c>
      <c r="F147" s="63" t="str">
        <f>IF($E147="","",ROUNDDOWN(YEARFRAC($E147,'Week 1 Roster'!$D$1-1,1),0))</f>
        <v/>
      </c>
      <c r="G147" s="63" t="str">
        <f>IF($E147="","",ROUNDDOWN(YEARFRAC($E147,'Week 1 Roster'!$D$1+14,1),0))</f>
        <v/>
      </c>
      <c r="H147" s="63" t="str">
        <f t="shared" si="37"/>
        <v/>
      </c>
      <c r="I147" s="63" t="str">
        <f>IF($A147=0,"",VLOOKUP($B147,Employees!$A:$G,6,FALSE))</f>
        <v/>
      </c>
      <c r="J147" s="63" t="str">
        <f>IF($A147=0,"",VLOOKUP($B147,Employees!$A:$G,7,FALSE))</f>
        <v/>
      </c>
      <c r="K147" s="64">
        <f t="shared" si="38"/>
        <v>0.0</v>
      </c>
      <c r="L147" s="64">
        <f t="shared" si="39"/>
        <v>0.0</v>
      </c>
      <c r="M147" s="64">
        <f t="shared" si="40"/>
        <v>0.0</v>
      </c>
      <c r="N147" s="64">
        <f t="shared" si="41"/>
        <v>0.0</v>
      </c>
      <c r="O147" s="64">
        <f t="shared" si="42"/>
        <v>0.0</v>
      </c>
      <c r="P147" s="64">
        <f t="shared" si="43"/>
        <v>0.0</v>
      </c>
      <c r="Q147" s="61">
        <f t="shared" si="44"/>
        <v>0.0</v>
      </c>
      <c r="R147" s="64">
        <f t="shared" si="45"/>
        <v>0.0</v>
      </c>
      <c r="S147" s="64">
        <f t="shared" si="46"/>
        <v>0.0</v>
      </c>
      <c r="T147" s="64">
        <f t="shared" si="47"/>
        <v>0.0</v>
      </c>
      <c r="U147" s="64">
        <f t="shared" si="48"/>
        <v>0.0</v>
      </c>
      <c r="W147" s="65">
        <f>IF($A147=0,0,SUMIF('Week 1 Roster'!$AZ:$AZ,$B147,'Week 1 Roster'!$AE:$AE))</f>
        <v>0.0</v>
      </c>
      <c r="X147" s="65">
        <f>IF($A147=0,0,SUMIF('Week 1 Roster'!$AZ:$AZ,$B147,'Week 1 Roster'!$AG:$AG))</f>
        <v>0.0</v>
      </c>
      <c r="Y147" s="65">
        <f>IF($A147=0,0,SUMIF('Week 1 Roster'!$AZ:$AZ,$B147,'Week 1 Roster'!$AI:$AI))</f>
        <v>0.0</v>
      </c>
      <c r="Z147" s="65">
        <f>IF($A147=0,0,SUMIF('Week 1 Roster'!$AZ:$AZ,$B147,'Week 1 Roster'!$AK:$AK))</f>
        <v>0.0</v>
      </c>
      <c r="AA147" s="65">
        <f>IF($A147=0,0,SUMIF('Week 1 Roster'!$AZ:$AZ,$B147,'Week 1 Roster'!$AM:$AM))</f>
        <v>0.0</v>
      </c>
      <c r="AB147" s="65">
        <f>IF($A147=0,0,SUMIF('Week 1 Roster'!$AZ:$AZ,$B147,'Week 1 Roster'!$AO:$AO))</f>
        <v>0.0</v>
      </c>
      <c r="AC147" s="66">
        <f>IF($A147=0,0,SUMIF('Week 1 Roster'!$AZ:$AZ,$B147,'Week 1 Roster'!$AP:$AP))</f>
        <v>0.0</v>
      </c>
      <c r="AD147" s="65">
        <f>IF($A147=0,0,SUMIF('Week 1 Roster'!$AZ:$AZ,$B147,'Week 1 Roster'!$AQ:$AQ))</f>
        <v>0.0</v>
      </c>
      <c r="AE147" s="65">
        <f>IF($A147=0,0,SUMIF('Week 1 Roster'!$AZ:$AZ,$B147,'Week 1 Roster'!$AR:$AR))</f>
        <v>0.0</v>
      </c>
      <c r="AF147" s="65">
        <f>IF($A147=0,0,SUMIF('Week 1 Roster'!$AZ:$AZ,$B147,'Week 1 Roster'!$AS:$AS))</f>
        <v>0.0</v>
      </c>
      <c r="AG147" s="65">
        <f t="shared" si="49"/>
        <v>0.0</v>
      </c>
      <c r="AI147" s="65">
        <f>IF($A147=0,0,SUMIF('Week 2 Roster'!$AZ:$AZ,$B147,'Week 2 Roster'!$AE:$AE))</f>
        <v>0.0</v>
      </c>
      <c r="AJ147" s="65">
        <f>IF($A147=0,0,SUMIF('Week 2 Roster'!$AZ:$AZ,$B147,'Week 2 Roster'!$AG:$AG))</f>
        <v>0.0</v>
      </c>
      <c r="AK147" s="65">
        <f>IF($A147=0,0,SUMIF('Week 2 Roster'!$AZ:$AZ,$B147,'Week 2 Roster'!$AI:$AI))</f>
        <v>0.0</v>
      </c>
      <c r="AL147" s="65">
        <f>IF($A147=0,0,SUMIF('Week 2 Roster'!$AZ:$AZ,$B147,'Week 2 Roster'!$AK:$AK))</f>
        <v>0.0</v>
      </c>
      <c r="AM147" s="65">
        <f>IF($A147=0,0,SUMIF('Week 2 Roster'!$AZ:$AZ,$B147,'Week 2 Roster'!$AM:$AM))</f>
        <v>0.0</v>
      </c>
      <c r="AN147" s="65">
        <f>IF($A147=0,0,SUMIF('Week 2 Roster'!$AZ:$AZ,$B147,'Week 2 Roster'!$AO:$AO))</f>
        <v>0.0</v>
      </c>
      <c r="AO147" s="66">
        <f>IF($A147=0,0,SUMIF('Week 2 Roster'!$AZ:$AZ,$B147,'Week 2 Roster'!$AP:$AP))</f>
        <v>0.0</v>
      </c>
      <c r="AP147" s="65">
        <f>IF($A147=0,0,SUMIF('Week 2 Roster'!$AZ:$AZ,$B147,'Week 2 Roster'!$AQ:$AQ))</f>
        <v>0.0</v>
      </c>
      <c r="AQ147" s="65">
        <f>IF($A147=0,0,SUMIF('Week 2 Roster'!$AZ:$AZ,$B147,'Week 2 Roster'!$AR:$AR))</f>
        <v>0.0</v>
      </c>
      <c r="AR147" s="65">
        <f>IF($A147=0,0,SUMIF('Week 2 Roster'!$AZ:$AZ,$B147,'Week 2 Roster'!$AS:$AS))</f>
        <v>0.0</v>
      </c>
      <c r="AS147" s="65">
        <f t="shared" si="50"/>
        <v>0.0</v>
      </c>
      <c r="AT147" s="65"/>
    </row>
    <row r="148" spans="8:8">
      <c r="A148" s="60">
        <v>0.0</v>
      </c>
      <c r="B148" s="61" t="s">
        <v>1022</v>
      </c>
      <c r="C148" s="61" t="str">
        <f>IF($A148=0,"",VLOOKUP($B148,Employees!$A:$G,2,FALSE))</f>
        <v/>
      </c>
      <c r="D148" s="61" t="str">
        <f>IF($A148=0,"",VLOOKUP($B148,Employees!$A:$G,3,FALSE))</f>
        <v/>
      </c>
      <c r="E148" s="62" t="str">
        <f>IF($A148=0,"",VLOOKUP($B148,Employees!$A:$G,5,FALSE))</f>
        <v/>
      </c>
      <c r="F148" s="63" t="str">
        <f>IF($E148="","",ROUNDDOWN(YEARFRAC($E148,'Week 1 Roster'!$D$1-1,1),0))</f>
        <v/>
      </c>
      <c r="G148" s="63" t="str">
        <f>IF($E148="","",ROUNDDOWN(YEARFRAC($E148,'Week 1 Roster'!$D$1+14,1),0))</f>
        <v/>
      </c>
      <c r="H148" s="63" t="str">
        <f t="shared" si="37"/>
        <v/>
      </c>
      <c r="I148" s="63" t="str">
        <f>IF($A148=0,"",VLOOKUP($B148,Employees!$A:$G,6,FALSE))</f>
        <v/>
      </c>
      <c r="J148" s="63" t="str">
        <f>IF($A148=0,"",VLOOKUP($B148,Employees!$A:$G,7,FALSE))</f>
        <v/>
      </c>
      <c r="K148" s="64">
        <f t="shared" si="38"/>
        <v>0.0</v>
      </c>
      <c r="L148" s="64">
        <f t="shared" si="39"/>
        <v>0.0</v>
      </c>
      <c r="M148" s="64">
        <f t="shared" si="40"/>
        <v>0.0</v>
      </c>
      <c r="N148" s="64">
        <f t="shared" si="41"/>
        <v>0.0</v>
      </c>
      <c r="O148" s="64">
        <f t="shared" si="42"/>
        <v>0.0</v>
      </c>
      <c r="P148" s="64">
        <f t="shared" si="43"/>
        <v>0.0</v>
      </c>
      <c r="Q148" s="61">
        <f t="shared" si="44"/>
        <v>0.0</v>
      </c>
      <c r="R148" s="64">
        <f t="shared" si="45"/>
        <v>0.0</v>
      </c>
      <c r="S148" s="64">
        <f t="shared" si="46"/>
        <v>0.0</v>
      </c>
      <c r="T148" s="64">
        <f t="shared" si="47"/>
        <v>0.0</v>
      </c>
      <c r="U148" s="64">
        <f t="shared" si="48"/>
        <v>0.0</v>
      </c>
      <c r="W148" s="65">
        <f>IF($A148=0,0,SUMIF('Week 1 Roster'!$AZ:$AZ,$B148,'Week 1 Roster'!$AE:$AE))</f>
        <v>0.0</v>
      </c>
      <c r="X148" s="65">
        <f>IF($A148=0,0,SUMIF('Week 1 Roster'!$AZ:$AZ,$B148,'Week 1 Roster'!$AG:$AG))</f>
        <v>0.0</v>
      </c>
      <c r="Y148" s="65">
        <f>IF($A148=0,0,SUMIF('Week 1 Roster'!$AZ:$AZ,$B148,'Week 1 Roster'!$AI:$AI))</f>
        <v>0.0</v>
      </c>
      <c r="Z148" s="65">
        <f>IF($A148=0,0,SUMIF('Week 1 Roster'!$AZ:$AZ,$B148,'Week 1 Roster'!$AK:$AK))</f>
        <v>0.0</v>
      </c>
      <c r="AA148" s="65">
        <f>IF($A148=0,0,SUMIF('Week 1 Roster'!$AZ:$AZ,$B148,'Week 1 Roster'!$AM:$AM))</f>
        <v>0.0</v>
      </c>
      <c r="AB148" s="65">
        <f>IF($A148=0,0,SUMIF('Week 1 Roster'!$AZ:$AZ,$B148,'Week 1 Roster'!$AO:$AO))</f>
        <v>0.0</v>
      </c>
      <c r="AC148" s="66">
        <f>IF($A148=0,0,SUMIF('Week 1 Roster'!$AZ:$AZ,$B148,'Week 1 Roster'!$AP:$AP))</f>
        <v>0.0</v>
      </c>
      <c r="AD148" s="65">
        <f>IF($A148=0,0,SUMIF('Week 1 Roster'!$AZ:$AZ,$B148,'Week 1 Roster'!$AQ:$AQ))</f>
        <v>0.0</v>
      </c>
      <c r="AE148" s="65">
        <f>IF($A148=0,0,SUMIF('Week 1 Roster'!$AZ:$AZ,$B148,'Week 1 Roster'!$AR:$AR))</f>
        <v>0.0</v>
      </c>
      <c r="AF148" s="65">
        <f>IF($A148=0,0,SUMIF('Week 1 Roster'!$AZ:$AZ,$B148,'Week 1 Roster'!$AS:$AS))</f>
        <v>0.0</v>
      </c>
      <c r="AG148" s="65">
        <f t="shared" si="49"/>
        <v>0.0</v>
      </c>
      <c r="AI148" s="65">
        <f>IF($A148=0,0,SUMIF('Week 2 Roster'!$AZ:$AZ,$B148,'Week 2 Roster'!$AE:$AE))</f>
        <v>0.0</v>
      </c>
      <c r="AJ148" s="65">
        <f>IF($A148=0,0,SUMIF('Week 2 Roster'!$AZ:$AZ,$B148,'Week 2 Roster'!$AG:$AG))</f>
        <v>0.0</v>
      </c>
      <c r="AK148" s="65">
        <f>IF($A148=0,0,SUMIF('Week 2 Roster'!$AZ:$AZ,$B148,'Week 2 Roster'!$AI:$AI))</f>
        <v>0.0</v>
      </c>
      <c r="AL148" s="65">
        <f>IF($A148=0,0,SUMIF('Week 2 Roster'!$AZ:$AZ,$B148,'Week 2 Roster'!$AK:$AK))</f>
        <v>0.0</v>
      </c>
      <c r="AM148" s="65">
        <f>IF($A148=0,0,SUMIF('Week 2 Roster'!$AZ:$AZ,$B148,'Week 2 Roster'!$AM:$AM))</f>
        <v>0.0</v>
      </c>
      <c r="AN148" s="65">
        <f>IF($A148=0,0,SUMIF('Week 2 Roster'!$AZ:$AZ,$B148,'Week 2 Roster'!$AO:$AO))</f>
        <v>0.0</v>
      </c>
      <c r="AO148" s="66">
        <f>IF($A148=0,0,SUMIF('Week 2 Roster'!$AZ:$AZ,$B148,'Week 2 Roster'!$AP:$AP))</f>
        <v>0.0</v>
      </c>
      <c r="AP148" s="65">
        <f>IF($A148=0,0,SUMIF('Week 2 Roster'!$AZ:$AZ,$B148,'Week 2 Roster'!$AQ:$AQ))</f>
        <v>0.0</v>
      </c>
      <c r="AQ148" s="65">
        <f>IF($A148=0,0,SUMIF('Week 2 Roster'!$AZ:$AZ,$B148,'Week 2 Roster'!$AR:$AR))</f>
        <v>0.0</v>
      </c>
      <c r="AR148" s="65">
        <f>IF($A148=0,0,SUMIF('Week 2 Roster'!$AZ:$AZ,$B148,'Week 2 Roster'!$AS:$AS))</f>
        <v>0.0</v>
      </c>
      <c r="AS148" s="65">
        <f t="shared" si="50"/>
        <v>0.0</v>
      </c>
      <c r="AT148" s="65"/>
    </row>
    <row r="149" spans="8:8">
      <c r="A149" s="60">
        <v>0.0</v>
      </c>
      <c r="B149" s="61" t="s">
        <v>1022</v>
      </c>
      <c r="C149" s="61" t="str">
        <f>IF($A149=0,"",VLOOKUP($B149,Employees!$A:$G,2,FALSE))</f>
        <v/>
      </c>
      <c r="D149" s="61" t="str">
        <f>IF($A149=0,"",VLOOKUP($B149,Employees!$A:$G,3,FALSE))</f>
        <v/>
      </c>
      <c r="E149" s="62" t="str">
        <f>IF($A149=0,"",VLOOKUP($B149,Employees!$A:$G,5,FALSE))</f>
        <v/>
      </c>
      <c r="F149" s="63" t="str">
        <f>IF($E149="","",ROUNDDOWN(YEARFRAC($E149,'Week 1 Roster'!$D$1-1,1),0))</f>
        <v/>
      </c>
      <c r="G149" s="63" t="str">
        <f>IF($E149="","",ROUNDDOWN(YEARFRAC($E149,'Week 1 Roster'!$D$1+14,1),0))</f>
        <v/>
      </c>
      <c r="H149" s="63" t="str">
        <f t="shared" si="37"/>
        <v/>
      </c>
      <c r="I149" s="63" t="str">
        <f>IF($A149=0,"",VLOOKUP($B149,Employees!$A:$G,6,FALSE))</f>
        <v/>
      </c>
      <c r="J149" s="63" t="str">
        <f>IF($A149=0,"",VLOOKUP($B149,Employees!$A:$G,7,FALSE))</f>
        <v/>
      </c>
      <c r="K149" s="64">
        <f t="shared" si="38"/>
        <v>0.0</v>
      </c>
      <c r="L149" s="64">
        <f t="shared" si="39"/>
        <v>0.0</v>
      </c>
      <c r="M149" s="64">
        <f t="shared" si="40"/>
        <v>0.0</v>
      </c>
      <c r="N149" s="64">
        <f t="shared" si="41"/>
        <v>0.0</v>
      </c>
      <c r="O149" s="64">
        <f t="shared" si="42"/>
        <v>0.0</v>
      </c>
      <c r="P149" s="64">
        <f t="shared" si="43"/>
        <v>0.0</v>
      </c>
      <c r="Q149" s="61">
        <f t="shared" si="44"/>
        <v>0.0</v>
      </c>
      <c r="R149" s="64">
        <f t="shared" si="45"/>
        <v>0.0</v>
      </c>
      <c r="S149" s="64">
        <f t="shared" si="46"/>
        <v>0.0</v>
      </c>
      <c r="T149" s="64">
        <f t="shared" si="47"/>
        <v>0.0</v>
      </c>
      <c r="U149" s="64">
        <f t="shared" si="48"/>
        <v>0.0</v>
      </c>
      <c r="W149" s="65">
        <f>IF($A149=0,0,SUMIF('Week 1 Roster'!$AZ:$AZ,$B149,'Week 1 Roster'!$AE:$AE))</f>
        <v>0.0</v>
      </c>
      <c r="X149" s="65">
        <f>IF($A149=0,0,SUMIF('Week 1 Roster'!$AZ:$AZ,$B149,'Week 1 Roster'!$AG:$AG))</f>
        <v>0.0</v>
      </c>
      <c r="Y149" s="65">
        <f>IF($A149=0,0,SUMIF('Week 1 Roster'!$AZ:$AZ,$B149,'Week 1 Roster'!$AI:$AI))</f>
        <v>0.0</v>
      </c>
      <c r="Z149" s="65">
        <f>IF($A149=0,0,SUMIF('Week 1 Roster'!$AZ:$AZ,$B149,'Week 1 Roster'!$AK:$AK))</f>
        <v>0.0</v>
      </c>
      <c r="AA149" s="65">
        <f>IF($A149=0,0,SUMIF('Week 1 Roster'!$AZ:$AZ,$B149,'Week 1 Roster'!$AM:$AM))</f>
        <v>0.0</v>
      </c>
      <c r="AB149" s="65">
        <f>IF($A149=0,0,SUMIF('Week 1 Roster'!$AZ:$AZ,$B149,'Week 1 Roster'!$AO:$AO))</f>
        <v>0.0</v>
      </c>
      <c r="AC149" s="66">
        <f>IF($A149=0,0,SUMIF('Week 1 Roster'!$AZ:$AZ,$B149,'Week 1 Roster'!$AP:$AP))</f>
        <v>0.0</v>
      </c>
      <c r="AD149" s="65">
        <f>IF($A149=0,0,SUMIF('Week 1 Roster'!$AZ:$AZ,$B149,'Week 1 Roster'!$AQ:$AQ))</f>
        <v>0.0</v>
      </c>
      <c r="AE149" s="65">
        <f>IF($A149=0,0,SUMIF('Week 1 Roster'!$AZ:$AZ,$B149,'Week 1 Roster'!$AR:$AR))</f>
        <v>0.0</v>
      </c>
      <c r="AF149" s="65">
        <f>IF($A149=0,0,SUMIF('Week 1 Roster'!$AZ:$AZ,$B149,'Week 1 Roster'!$AS:$AS))</f>
        <v>0.0</v>
      </c>
      <c r="AG149" s="65">
        <f t="shared" si="49"/>
        <v>0.0</v>
      </c>
      <c r="AI149" s="65">
        <f>IF($A149=0,0,SUMIF('Week 2 Roster'!$AZ:$AZ,$B149,'Week 2 Roster'!$AE:$AE))</f>
        <v>0.0</v>
      </c>
      <c r="AJ149" s="65">
        <f>IF($A149=0,0,SUMIF('Week 2 Roster'!$AZ:$AZ,$B149,'Week 2 Roster'!$AG:$AG))</f>
        <v>0.0</v>
      </c>
      <c r="AK149" s="65">
        <f>IF($A149=0,0,SUMIF('Week 2 Roster'!$AZ:$AZ,$B149,'Week 2 Roster'!$AI:$AI))</f>
        <v>0.0</v>
      </c>
      <c r="AL149" s="65">
        <f>IF($A149=0,0,SUMIF('Week 2 Roster'!$AZ:$AZ,$B149,'Week 2 Roster'!$AK:$AK))</f>
        <v>0.0</v>
      </c>
      <c r="AM149" s="65">
        <f>IF($A149=0,0,SUMIF('Week 2 Roster'!$AZ:$AZ,$B149,'Week 2 Roster'!$AM:$AM))</f>
        <v>0.0</v>
      </c>
      <c r="AN149" s="65">
        <f>IF($A149=0,0,SUMIF('Week 2 Roster'!$AZ:$AZ,$B149,'Week 2 Roster'!$AO:$AO))</f>
        <v>0.0</v>
      </c>
      <c r="AO149" s="66">
        <f>IF($A149=0,0,SUMIF('Week 2 Roster'!$AZ:$AZ,$B149,'Week 2 Roster'!$AP:$AP))</f>
        <v>0.0</v>
      </c>
      <c r="AP149" s="65">
        <f>IF($A149=0,0,SUMIF('Week 2 Roster'!$AZ:$AZ,$B149,'Week 2 Roster'!$AQ:$AQ))</f>
        <v>0.0</v>
      </c>
      <c r="AQ149" s="65">
        <f>IF($A149=0,0,SUMIF('Week 2 Roster'!$AZ:$AZ,$B149,'Week 2 Roster'!$AR:$AR))</f>
        <v>0.0</v>
      </c>
      <c r="AR149" s="65">
        <f>IF($A149=0,0,SUMIF('Week 2 Roster'!$AZ:$AZ,$B149,'Week 2 Roster'!$AS:$AS))</f>
        <v>0.0</v>
      </c>
      <c r="AS149" s="65">
        <f t="shared" si="50"/>
        <v>0.0</v>
      </c>
      <c r="AT149" s="65"/>
    </row>
    <row r="150" spans="8:8">
      <c r="A150" s="60">
        <v>0.0</v>
      </c>
      <c r="B150" s="61" t="s">
        <v>1022</v>
      </c>
      <c r="C150" s="61" t="str">
        <f>IF($A150=0,"",VLOOKUP($B150,Employees!$A:$G,2,FALSE))</f>
        <v/>
      </c>
      <c r="D150" s="61" t="str">
        <f>IF($A150=0,"",VLOOKUP($B150,Employees!$A:$G,3,FALSE))</f>
        <v/>
      </c>
      <c r="E150" s="62" t="str">
        <f>IF($A150=0,"",VLOOKUP($B150,Employees!$A:$G,5,FALSE))</f>
        <v/>
      </c>
      <c r="F150" s="63" t="str">
        <f>IF($E150="","",ROUNDDOWN(YEARFRAC($E150,'Week 1 Roster'!$D$1-1,1),0))</f>
        <v/>
      </c>
      <c r="G150" s="63" t="str">
        <f>IF($E150="","",ROUNDDOWN(YEARFRAC($E150,'Week 1 Roster'!$D$1+14,1),0))</f>
        <v/>
      </c>
      <c r="H150" s="63" t="str">
        <f t="shared" si="37"/>
        <v/>
      </c>
      <c r="I150" s="63" t="str">
        <f>IF($A150=0,"",VLOOKUP($B150,Employees!$A:$G,6,FALSE))</f>
        <v/>
      </c>
      <c r="J150" s="63" t="str">
        <f>IF($A150=0,"",VLOOKUP($B150,Employees!$A:$G,7,FALSE))</f>
        <v/>
      </c>
      <c r="K150" s="64">
        <f t="shared" si="38"/>
        <v>0.0</v>
      </c>
      <c r="L150" s="64">
        <f t="shared" si="39"/>
        <v>0.0</v>
      </c>
      <c r="M150" s="64">
        <f t="shared" si="40"/>
        <v>0.0</v>
      </c>
      <c r="N150" s="64">
        <f t="shared" si="41"/>
        <v>0.0</v>
      </c>
      <c r="O150" s="64">
        <f t="shared" si="42"/>
        <v>0.0</v>
      </c>
      <c r="P150" s="64">
        <f t="shared" si="43"/>
        <v>0.0</v>
      </c>
      <c r="Q150" s="61">
        <f t="shared" si="44"/>
        <v>0.0</v>
      </c>
      <c r="R150" s="64">
        <f t="shared" si="45"/>
        <v>0.0</v>
      </c>
      <c r="S150" s="64">
        <f t="shared" si="46"/>
        <v>0.0</v>
      </c>
      <c r="T150" s="64">
        <f t="shared" si="47"/>
        <v>0.0</v>
      </c>
      <c r="U150" s="64">
        <f t="shared" si="48"/>
        <v>0.0</v>
      </c>
      <c r="W150" s="65">
        <f>IF($A150=0,0,SUMIF('Week 1 Roster'!$AZ:$AZ,$B150,'Week 1 Roster'!$AE:$AE))</f>
        <v>0.0</v>
      </c>
      <c r="X150" s="65">
        <f>IF($A150=0,0,SUMIF('Week 1 Roster'!$AZ:$AZ,$B150,'Week 1 Roster'!$AG:$AG))</f>
        <v>0.0</v>
      </c>
      <c r="Y150" s="65">
        <f>IF($A150=0,0,SUMIF('Week 1 Roster'!$AZ:$AZ,$B150,'Week 1 Roster'!$AI:$AI))</f>
        <v>0.0</v>
      </c>
      <c r="Z150" s="65">
        <f>IF($A150=0,0,SUMIF('Week 1 Roster'!$AZ:$AZ,$B150,'Week 1 Roster'!$AK:$AK))</f>
        <v>0.0</v>
      </c>
      <c r="AA150" s="65">
        <f>IF($A150=0,0,SUMIF('Week 1 Roster'!$AZ:$AZ,$B150,'Week 1 Roster'!$AM:$AM))</f>
        <v>0.0</v>
      </c>
      <c r="AB150" s="65">
        <f>IF($A150=0,0,SUMIF('Week 1 Roster'!$AZ:$AZ,$B150,'Week 1 Roster'!$AO:$AO))</f>
        <v>0.0</v>
      </c>
      <c r="AC150" s="66">
        <f>IF($A150=0,0,SUMIF('Week 1 Roster'!$AZ:$AZ,$B150,'Week 1 Roster'!$AP:$AP))</f>
        <v>0.0</v>
      </c>
      <c r="AD150" s="65">
        <f>IF($A150=0,0,SUMIF('Week 1 Roster'!$AZ:$AZ,$B150,'Week 1 Roster'!$AQ:$AQ))</f>
        <v>0.0</v>
      </c>
      <c r="AE150" s="65">
        <f>IF($A150=0,0,SUMIF('Week 1 Roster'!$AZ:$AZ,$B150,'Week 1 Roster'!$AR:$AR))</f>
        <v>0.0</v>
      </c>
      <c r="AF150" s="65">
        <f>IF($A150=0,0,SUMIF('Week 1 Roster'!$AZ:$AZ,$B150,'Week 1 Roster'!$AS:$AS))</f>
        <v>0.0</v>
      </c>
      <c r="AG150" s="65">
        <f t="shared" si="49"/>
        <v>0.0</v>
      </c>
      <c r="AI150" s="65">
        <f>IF($A150=0,0,SUMIF('Week 2 Roster'!$AZ:$AZ,$B150,'Week 2 Roster'!$AE:$AE))</f>
        <v>0.0</v>
      </c>
      <c r="AJ150" s="65">
        <f>IF($A150=0,0,SUMIF('Week 2 Roster'!$AZ:$AZ,$B150,'Week 2 Roster'!$AG:$AG))</f>
        <v>0.0</v>
      </c>
      <c r="AK150" s="65">
        <f>IF($A150=0,0,SUMIF('Week 2 Roster'!$AZ:$AZ,$B150,'Week 2 Roster'!$AI:$AI))</f>
        <v>0.0</v>
      </c>
      <c r="AL150" s="65">
        <f>IF($A150=0,0,SUMIF('Week 2 Roster'!$AZ:$AZ,$B150,'Week 2 Roster'!$AK:$AK))</f>
        <v>0.0</v>
      </c>
      <c r="AM150" s="65">
        <f>IF($A150=0,0,SUMIF('Week 2 Roster'!$AZ:$AZ,$B150,'Week 2 Roster'!$AM:$AM))</f>
        <v>0.0</v>
      </c>
      <c r="AN150" s="65">
        <f>IF($A150=0,0,SUMIF('Week 2 Roster'!$AZ:$AZ,$B150,'Week 2 Roster'!$AO:$AO))</f>
        <v>0.0</v>
      </c>
      <c r="AO150" s="66">
        <f>IF($A150=0,0,SUMIF('Week 2 Roster'!$AZ:$AZ,$B150,'Week 2 Roster'!$AP:$AP))</f>
        <v>0.0</v>
      </c>
      <c r="AP150" s="65">
        <f>IF($A150=0,0,SUMIF('Week 2 Roster'!$AZ:$AZ,$B150,'Week 2 Roster'!$AQ:$AQ))</f>
        <v>0.0</v>
      </c>
      <c r="AQ150" s="65">
        <f>IF($A150=0,0,SUMIF('Week 2 Roster'!$AZ:$AZ,$B150,'Week 2 Roster'!$AR:$AR))</f>
        <v>0.0</v>
      </c>
      <c r="AR150" s="65">
        <f>IF($A150=0,0,SUMIF('Week 2 Roster'!$AZ:$AZ,$B150,'Week 2 Roster'!$AS:$AS))</f>
        <v>0.0</v>
      </c>
      <c r="AS150" s="65">
        <f t="shared" si="50"/>
        <v>0.0</v>
      </c>
      <c r="AT150" s="65"/>
    </row>
    <row r="151" spans="8:8">
      <c r="A151" s="60">
        <v>0.0</v>
      </c>
      <c r="B151" s="61" t="s">
        <v>1022</v>
      </c>
      <c r="C151" s="61" t="str">
        <f>IF($A151=0,"",VLOOKUP($B151,Employees!$A:$G,2,FALSE))</f>
        <v/>
      </c>
      <c r="D151" s="61" t="str">
        <f>IF($A151=0,"",VLOOKUP($B151,Employees!$A:$G,3,FALSE))</f>
        <v/>
      </c>
      <c r="E151" s="62" t="str">
        <f>IF($A151=0,"",VLOOKUP($B151,Employees!$A:$G,5,FALSE))</f>
        <v/>
      </c>
      <c r="F151" s="63" t="str">
        <f>IF($E151="","",ROUNDDOWN(YEARFRAC($E151,'Week 1 Roster'!$D$1-1,1),0))</f>
        <v/>
      </c>
      <c r="G151" s="63" t="str">
        <f>IF($E151="","",ROUNDDOWN(YEARFRAC($E151,'Week 1 Roster'!$D$1+14,1),0))</f>
        <v/>
      </c>
      <c r="H151" s="63" t="str">
        <f t="shared" si="37"/>
        <v/>
      </c>
      <c r="I151" s="63" t="str">
        <f>IF($A151=0,"",VLOOKUP($B151,Employees!$A:$G,6,FALSE))</f>
        <v/>
      </c>
      <c r="J151" s="63" t="str">
        <f>IF($A151=0,"",VLOOKUP($B151,Employees!$A:$G,7,FALSE))</f>
        <v/>
      </c>
      <c r="K151" s="64">
        <f t="shared" si="38"/>
        <v>0.0</v>
      </c>
      <c r="L151" s="64">
        <f t="shared" si="39"/>
        <v>0.0</v>
      </c>
      <c r="M151" s="64">
        <f t="shared" si="40"/>
        <v>0.0</v>
      </c>
      <c r="N151" s="64">
        <f t="shared" si="41"/>
        <v>0.0</v>
      </c>
      <c r="O151" s="64">
        <f t="shared" si="42"/>
        <v>0.0</v>
      </c>
      <c r="P151" s="64">
        <f t="shared" si="43"/>
        <v>0.0</v>
      </c>
      <c r="Q151" s="61">
        <f t="shared" si="44"/>
        <v>0.0</v>
      </c>
      <c r="R151" s="64">
        <f t="shared" si="45"/>
        <v>0.0</v>
      </c>
      <c r="S151" s="64">
        <f t="shared" si="46"/>
        <v>0.0</v>
      </c>
      <c r="T151" s="64">
        <f t="shared" si="47"/>
        <v>0.0</v>
      </c>
      <c r="U151" s="64">
        <f t="shared" si="48"/>
        <v>0.0</v>
      </c>
      <c r="W151" s="65">
        <f>IF($A151=0,0,SUMIF('Week 1 Roster'!$AZ:$AZ,$B151,'Week 1 Roster'!$AE:$AE))</f>
        <v>0.0</v>
      </c>
      <c r="X151" s="65">
        <f>IF($A151=0,0,SUMIF('Week 1 Roster'!$AZ:$AZ,$B151,'Week 1 Roster'!$AG:$AG))</f>
        <v>0.0</v>
      </c>
      <c r="Y151" s="65">
        <f>IF($A151=0,0,SUMIF('Week 1 Roster'!$AZ:$AZ,$B151,'Week 1 Roster'!$AI:$AI))</f>
        <v>0.0</v>
      </c>
      <c r="Z151" s="65">
        <f>IF($A151=0,0,SUMIF('Week 1 Roster'!$AZ:$AZ,$B151,'Week 1 Roster'!$AK:$AK))</f>
        <v>0.0</v>
      </c>
      <c r="AA151" s="65">
        <f>IF($A151=0,0,SUMIF('Week 1 Roster'!$AZ:$AZ,$B151,'Week 1 Roster'!$AM:$AM))</f>
        <v>0.0</v>
      </c>
      <c r="AB151" s="65">
        <f>IF($A151=0,0,SUMIF('Week 1 Roster'!$AZ:$AZ,$B151,'Week 1 Roster'!$AO:$AO))</f>
        <v>0.0</v>
      </c>
      <c r="AC151" s="66">
        <f>IF($A151=0,0,SUMIF('Week 1 Roster'!$AZ:$AZ,$B151,'Week 1 Roster'!$AP:$AP))</f>
        <v>0.0</v>
      </c>
      <c r="AD151" s="65">
        <f>IF($A151=0,0,SUMIF('Week 1 Roster'!$AZ:$AZ,$B151,'Week 1 Roster'!$AQ:$AQ))</f>
        <v>0.0</v>
      </c>
      <c r="AE151" s="65">
        <f>IF($A151=0,0,SUMIF('Week 1 Roster'!$AZ:$AZ,$B151,'Week 1 Roster'!$AR:$AR))</f>
        <v>0.0</v>
      </c>
      <c r="AF151" s="65">
        <f>IF($A151=0,0,SUMIF('Week 1 Roster'!$AZ:$AZ,$B151,'Week 1 Roster'!$AS:$AS))</f>
        <v>0.0</v>
      </c>
      <c r="AG151" s="65">
        <f t="shared" si="49"/>
        <v>0.0</v>
      </c>
      <c r="AI151" s="65">
        <f>IF($A151=0,0,SUMIF('Week 2 Roster'!$AZ:$AZ,$B151,'Week 2 Roster'!$AE:$AE))</f>
        <v>0.0</v>
      </c>
      <c r="AJ151" s="65">
        <f>IF($A151=0,0,SUMIF('Week 2 Roster'!$AZ:$AZ,$B151,'Week 2 Roster'!$AG:$AG))</f>
        <v>0.0</v>
      </c>
      <c r="AK151" s="65">
        <f>IF($A151=0,0,SUMIF('Week 2 Roster'!$AZ:$AZ,$B151,'Week 2 Roster'!$AI:$AI))</f>
        <v>0.0</v>
      </c>
      <c r="AL151" s="65">
        <f>IF($A151=0,0,SUMIF('Week 2 Roster'!$AZ:$AZ,$B151,'Week 2 Roster'!$AK:$AK))</f>
        <v>0.0</v>
      </c>
      <c r="AM151" s="65">
        <f>IF($A151=0,0,SUMIF('Week 2 Roster'!$AZ:$AZ,$B151,'Week 2 Roster'!$AM:$AM))</f>
        <v>0.0</v>
      </c>
      <c r="AN151" s="65">
        <f>IF($A151=0,0,SUMIF('Week 2 Roster'!$AZ:$AZ,$B151,'Week 2 Roster'!$AO:$AO))</f>
        <v>0.0</v>
      </c>
      <c r="AO151" s="66">
        <f>IF($A151=0,0,SUMIF('Week 2 Roster'!$AZ:$AZ,$B151,'Week 2 Roster'!$AP:$AP))</f>
        <v>0.0</v>
      </c>
      <c r="AP151" s="65">
        <f>IF($A151=0,0,SUMIF('Week 2 Roster'!$AZ:$AZ,$B151,'Week 2 Roster'!$AQ:$AQ))</f>
        <v>0.0</v>
      </c>
      <c r="AQ151" s="65">
        <f>IF($A151=0,0,SUMIF('Week 2 Roster'!$AZ:$AZ,$B151,'Week 2 Roster'!$AR:$AR))</f>
        <v>0.0</v>
      </c>
      <c r="AR151" s="65">
        <f>IF($A151=0,0,SUMIF('Week 2 Roster'!$AZ:$AZ,$B151,'Week 2 Roster'!$AS:$AS))</f>
        <v>0.0</v>
      </c>
      <c r="AS151" s="65">
        <f t="shared" si="50"/>
        <v>0.0</v>
      </c>
      <c r="AT151" s="65"/>
    </row>
    <row r="152" spans="8:8">
      <c r="A152" s="60">
        <v>0.0</v>
      </c>
      <c r="B152" s="61" t="s">
        <v>1022</v>
      </c>
      <c r="C152" s="61" t="str">
        <f>IF($A152=0,"",VLOOKUP($B152,Employees!$A:$G,2,FALSE))</f>
        <v/>
      </c>
      <c r="D152" s="61" t="str">
        <f>IF($A152=0,"",VLOOKUP($B152,Employees!$A:$G,3,FALSE))</f>
        <v/>
      </c>
      <c r="E152" s="62" t="str">
        <f>IF($A152=0,"",VLOOKUP($B152,Employees!$A:$G,5,FALSE))</f>
        <v/>
      </c>
      <c r="F152" s="63" t="str">
        <f>IF($E152="","",ROUNDDOWN(YEARFRAC($E152,'Week 1 Roster'!$D$1-1,1),0))</f>
        <v/>
      </c>
      <c r="G152" s="63" t="str">
        <f>IF($E152="","",ROUNDDOWN(YEARFRAC($E152,'Week 1 Roster'!$D$1+14,1),0))</f>
        <v/>
      </c>
      <c r="H152" s="63" t="str">
        <f t="shared" si="37"/>
        <v/>
      </c>
      <c r="I152" s="63" t="str">
        <f>IF($A152=0,"",VLOOKUP($B152,Employees!$A:$G,6,FALSE))</f>
        <v/>
      </c>
      <c r="J152" s="63" t="str">
        <f>IF($A152=0,"",VLOOKUP($B152,Employees!$A:$G,7,FALSE))</f>
        <v/>
      </c>
      <c r="K152" s="64">
        <f t="shared" si="38"/>
        <v>0.0</v>
      </c>
      <c r="L152" s="64">
        <f t="shared" si="39"/>
        <v>0.0</v>
      </c>
      <c r="M152" s="64">
        <f t="shared" si="40"/>
        <v>0.0</v>
      </c>
      <c r="N152" s="64">
        <f t="shared" si="41"/>
        <v>0.0</v>
      </c>
      <c r="O152" s="64">
        <f t="shared" si="42"/>
        <v>0.0</v>
      </c>
      <c r="P152" s="64">
        <f t="shared" si="43"/>
        <v>0.0</v>
      </c>
      <c r="Q152" s="61">
        <f t="shared" si="44"/>
        <v>0.0</v>
      </c>
      <c r="R152" s="64">
        <f t="shared" si="45"/>
        <v>0.0</v>
      </c>
      <c r="S152" s="64">
        <f t="shared" si="46"/>
        <v>0.0</v>
      </c>
      <c r="T152" s="64">
        <f t="shared" si="47"/>
        <v>0.0</v>
      </c>
      <c r="U152" s="64">
        <f t="shared" si="48"/>
        <v>0.0</v>
      </c>
      <c r="W152" s="65">
        <f>IF($A152=0,0,SUMIF('Week 1 Roster'!$AZ:$AZ,$B152,'Week 1 Roster'!$AE:$AE))</f>
        <v>0.0</v>
      </c>
      <c r="X152" s="65">
        <f>IF($A152=0,0,SUMIF('Week 1 Roster'!$AZ:$AZ,$B152,'Week 1 Roster'!$AG:$AG))</f>
        <v>0.0</v>
      </c>
      <c r="Y152" s="65">
        <f>IF($A152=0,0,SUMIF('Week 1 Roster'!$AZ:$AZ,$B152,'Week 1 Roster'!$AI:$AI))</f>
        <v>0.0</v>
      </c>
      <c r="Z152" s="65">
        <f>IF($A152=0,0,SUMIF('Week 1 Roster'!$AZ:$AZ,$B152,'Week 1 Roster'!$AK:$AK))</f>
        <v>0.0</v>
      </c>
      <c r="AA152" s="65">
        <f>IF($A152=0,0,SUMIF('Week 1 Roster'!$AZ:$AZ,$B152,'Week 1 Roster'!$AM:$AM))</f>
        <v>0.0</v>
      </c>
      <c r="AB152" s="65">
        <f>IF($A152=0,0,SUMIF('Week 1 Roster'!$AZ:$AZ,$B152,'Week 1 Roster'!$AO:$AO))</f>
        <v>0.0</v>
      </c>
      <c r="AC152" s="66">
        <f>IF($A152=0,0,SUMIF('Week 1 Roster'!$AZ:$AZ,$B152,'Week 1 Roster'!$AP:$AP))</f>
        <v>0.0</v>
      </c>
      <c r="AD152" s="65">
        <f>IF($A152=0,0,SUMIF('Week 1 Roster'!$AZ:$AZ,$B152,'Week 1 Roster'!$AQ:$AQ))</f>
        <v>0.0</v>
      </c>
      <c r="AE152" s="65">
        <f>IF($A152=0,0,SUMIF('Week 1 Roster'!$AZ:$AZ,$B152,'Week 1 Roster'!$AR:$AR))</f>
        <v>0.0</v>
      </c>
      <c r="AF152" s="65">
        <f>IF($A152=0,0,SUMIF('Week 1 Roster'!$AZ:$AZ,$B152,'Week 1 Roster'!$AS:$AS))</f>
        <v>0.0</v>
      </c>
      <c r="AG152" s="65">
        <f t="shared" si="49"/>
        <v>0.0</v>
      </c>
      <c r="AI152" s="65">
        <f>IF($A152=0,0,SUMIF('Week 2 Roster'!$AZ:$AZ,$B152,'Week 2 Roster'!$AE:$AE))</f>
        <v>0.0</v>
      </c>
      <c r="AJ152" s="65">
        <f>IF($A152=0,0,SUMIF('Week 2 Roster'!$AZ:$AZ,$B152,'Week 2 Roster'!$AG:$AG))</f>
        <v>0.0</v>
      </c>
      <c r="AK152" s="65">
        <f>IF($A152=0,0,SUMIF('Week 2 Roster'!$AZ:$AZ,$B152,'Week 2 Roster'!$AI:$AI))</f>
        <v>0.0</v>
      </c>
      <c r="AL152" s="65">
        <f>IF($A152=0,0,SUMIF('Week 2 Roster'!$AZ:$AZ,$B152,'Week 2 Roster'!$AK:$AK))</f>
        <v>0.0</v>
      </c>
      <c r="AM152" s="65">
        <f>IF($A152=0,0,SUMIF('Week 2 Roster'!$AZ:$AZ,$B152,'Week 2 Roster'!$AM:$AM))</f>
        <v>0.0</v>
      </c>
      <c r="AN152" s="65">
        <f>IF($A152=0,0,SUMIF('Week 2 Roster'!$AZ:$AZ,$B152,'Week 2 Roster'!$AO:$AO))</f>
        <v>0.0</v>
      </c>
      <c r="AO152" s="66">
        <f>IF($A152=0,0,SUMIF('Week 2 Roster'!$AZ:$AZ,$B152,'Week 2 Roster'!$AP:$AP))</f>
        <v>0.0</v>
      </c>
      <c r="AP152" s="65">
        <f>IF($A152=0,0,SUMIF('Week 2 Roster'!$AZ:$AZ,$B152,'Week 2 Roster'!$AQ:$AQ))</f>
        <v>0.0</v>
      </c>
      <c r="AQ152" s="65">
        <f>IF($A152=0,0,SUMIF('Week 2 Roster'!$AZ:$AZ,$B152,'Week 2 Roster'!$AR:$AR))</f>
        <v>0.0</v>
      </c>
      <c r="AR152" s="65">
        <f>IF($A152=0,0,SUMIF('Week 2 Roster'!$AZ:$AZ,$B152,'Week 2 Roster'!$AS:$AS))</f>
        <v>0.0</v>
      </c>
      <c r="AS152" s="65">
        <f t="shared" si="50"/>
        <v>0.0</v>
      </c>
      <c r="AT152" s="65"/>
    </row>
    <row r="153" spans="8:8">
      <c r="A153" s="60">
        <v>0.0</v>
      </c>
      <c r="B153" s="61" t="s">
        <v>1022</v>
      </c>
      <c r="C153" s="61" t="str">
        <f>IF($A153=0,"",VLOOKUP($B153,Employees!$A:$G,2,FALSE))</f>
        <v/>
      </c>
      <c r="D153" s="61" t="str">
        <f>IF($A153=0,"",VLOOKUP($B153,Employees!$A:$G,3,FALSE))</f>
        <v/>
      </c>
      <c r="E153" s="62" t="str">
        <f>IF($A153=0,"",VLOOKUP($B153,Employees!$A:$G,5,FALSE))</f>
        <v/>
      </c>
      <c r="F153" s="63" t="str">
        <f>IF($E153="","",ROUNDDOWN(YEARFRAC($E153,'Week 1 Roster'!$D$1-1,1),0))</f>
        <v/>
      </c>
      <c r="G153" s="63" t="str">
        <f>IF($E153="","",ROUNDDOWN(YEARFRAC($E153,'Week 1 Roster'!$D$1+14,1),0))</f>
        <v/>
      </c>
      <c r="H153" s="63" t="str">
        <f t="shared" si="37"/>
        <v/>
      </c>
      <c r="I153" s="63" t="str">
        <f>IF($A153=0,"",VLOOKUP($B153,Employees!$A:$G,6,FALSE))</f>
        <v/>
      </c>
      <c r="J153" s="63" t="str">
        <f>IF($A153=0,"",VLOOKUP($B153,Employees!$A:$G,7,FALSE))</f>
        <v/>
      </c>
      <c r="K153" s="64">
        <f t="shared" si="38"/>
        <v>0.0</v>
      </c>
      <c r="L153" s="64">
        <f t="shared" si="39"/>
        <v>0.0</v>
      </c>
      <c r="M153" s="64">
        <f t="shared" si="40"/>
        <v>0.0</v>
      </c>
      <c r="N153" s="64">
        <f t="shared" si="41"/>
        <v>0.0</v>
      </c>
      <c r="O153" s="64">
        <f t="shared" si="42"/>
        <v>0.0</v>
      </c>
      <c r="P153" s="64">
        <f t="shared" si="43"/>
        <v>0.0</v>
      </c>
      <c r="Q153" s="61">
        <f t="shared" si="44"/>
        <v>0.0</v>
      </c>
      <c r="R153" s="64">
        <f t="shared" si="45"/>
        <v>0.0</v>
      </c>
      <c r="S153" s="64">
        <f t="shared" si="46"/>
        <v>0.0</v>
      </c>
      <c r="T153" s="64">
        <f t="shared" si="47"/>
        <v>0.0</v>
      </c>
      <c r="U153" s="64">
        <f t="shared" si="48"/>
        <v>0.0</v>
      </c>
      <c r="W153" s="65">
        <f>IF($A153=0,0,SUMIF('Week 1 Roster'!$AZ:$AZ,$B153,'Week 1 Roster'!$AE:$AE))</f>
        <v>0.0</v>
      </c>
      <c r="X153" s="65">
        <f>IF($A153=0,0,SUMIF('Week 1 Roster'!$AZ:$AZ,$B153,'Week 1 Roster'!$AG:$AG))</f>
        <v>0.0</v>
      </c>
      <c r="Y153" s="65">
        <f>IF($A153=0,0,SUMIF('Week 1 Roster'!$AZ:$AZ,$B153,'Week 1 Roster'!$AI:$AI))</f>
        <v>0.0</v>
      </c>
      <c r="Z153" s="65">
        <f>IF($A153=0,0,SUMIF('Week 1 Roster'!$AZ:$AZ,$B153,'Week 1 Roster'!$AK:$AK))</f>
        <v>0.0</v>
      </c>
      <c r="AA153" s="65">
        <f>IF($A153=0,0,SUMIF('Week 1 Roster'!$AZ:$AZ,$B153,'Week 1 Roster'!$AM:$AM))</f>
        <v>0.0</v>
      </c>
      <c r="AB153" s="65">
        <f>IF($A153=0,0,SUMIF('Week 1 Roster'!$AZ:$AZ,$B153,'Week 1 Roster'!$AO:$AO))</f>
        <v>0.0</v>
      </c>
      <c r="AC153" s="66">
        <f>IF($A153=0,0,SUMIF('Week 1 Roster'!$AZ:$AZ,$B153,'Week 1 Roster'!$AP:$AP))</f>
        <v>0.0</v>
      </c>
      <c r="AD153" s="65">
        <f>IF($A153=0,0,SUMIF('Week 1 Roster'!$AZ:$AZ,$B153,'Week 1 Roster'!$AQ:$AQ))</f>
        <v>0.0</v>
      </c>
      <c r="AE153" s="65">
        <f>IF($A153=0,0,SUMIF('Week 1 Roster'!$AZ:$AZ,$B153,'Week 1 Roster'!$AR:$AR))</f>
        <v>0.0</v>
      </c>
      <c r="AF153" s="65">
        <f>IF($A153=0,0,SUMIF('Week 1 Roster'!$AZ:$AZ,$B153,'Week 1 Roster'!$AS:$AS))</f>
        <v>0.0</v>
      </c>
      <c r="AG153" s="65">
        <f t="shared" si="49"/>
        <v>0.0</v>
      </c>
      <c r="AI153" s="65">
        <f>IF($A153=0,0,SUMIF('Week 2 Roster'!$AZ:$AZ,$B153,'Week 2 Roster'!$AE:$AE))</f>
        <v>0.0</v>
      </c>
      <c r="AJ153" s="65">
        <f>IF($A153=0,0,SUMIF('Week 2 Roster'!$AZ:$AZ,$B153,'Week 2 Roster'!$AG:$AG))</f>
        <v>0.0</v>
      </c>
      <c r="AK153" s="65">
        <f>IF($A153=0,0,SUMIF('Week 2 Roster'!$AZ:$AZ,$B153,'Week 2 Roster'!$AI:$AI))</f>
        <v>0.0</v>
      </c>
      <c r="AL153" s="65">
        <f>IF($A153=0,0,SUMIF('Week 2 Roster'!$AZ:$AZ,$B153,'Week 2 Roster'!$AK:$AK))</f>
        <v>0.0</v>
      </c>
      <c r="AM153" s="65">
        <f>IF($A153=0,0,SUMIF('Week 2 Roster'!$AZ:$AZ,$B153,'Week 2 Roster'!$AM:$AM))</f>
        <v>0.0</v>
      </c>
      <c r="AN153" s="65">
        <f>IF($A153=0,0,SUMIF('Week 2 Roster'!$AZ:$AZ,$B153,'Week 2 Roster'!$AO:$AO))</f>
        <v>0.0</v>
      </c>
      <c r="AO153" s="66">
        <f>IF($A153=0,0,SUMIF('Week 2 Roster'!$AZ:$AZ,$B153,'Week 2 Roster'!$AP:$AP))</f>
        <v>0.0</v>
      </c>
      <c r="AP153" s="65">
        <f>IF($A153=0,0,SUMIF('Week 2 Roster'!$AZ:$AZ,$B153,'Week 2 Roster'!$AQ:$AQ))</f>
        <v>0.0</v>
      </c>
      <c r="AQ153" s="65">
        <f>IF($A153=0,0,SUMIF('Week 2 Roster'!$AZ:$AZ,$B153,'Week 2 Roster'!$AR:$AR))</f>
        <v>0.0</v>
      </c>
      <c r="AR153" s="65">
        <f>IF($A153=0,0,SUMIF('Week 2 Roster'!$AZ:$AZ,$B153,'Week 2 Roster'!$AS:$AS))</f>
        <v>0.0</v>
      </c>
      <c r="AS153" s="65">
        <f t="shared" si="50"/>
        <v>0.0</v>
      </c>
      <c r="AT153" s="65"/>
    </row>
    <row r="154" spans="8:8">
      <c r="A154" s="60">
        <v>0.0</v>
      </c>
      <c r="B154" s="61" t="s">
        <v>1022</v>
      </c>
      <c r="C154" s="61" t="str">
        <f>IF($A154=0,"",VLOOKUP($B154,Employees!$A:$G,2,FALSE))</f>
        <v/>
      </c>
      <c r="D154" s="61" t="str">
        <f>IF($A154=0,"",VLOOKUP($B154,Employees!$A:$G,3,FALSE))</f>
        <v/>
      </c>
      <c r="E154" s="62" t="str">
        <f>IF($A154=0,"",VLOOKUP($B154,Employees!$A:$G,5,FALSE))</f>
        <v/>
      </c>
      <c r="F154" s="63" t="str">
        <f>IF($E154="","",ROUNDDOWN(YEARFRAC($E154,'Week 1 Roster'!$D$1-1,1),0))</f>
        <v/>
      </c>
      <c r="G154" s="63" t="str">
        <f>IF($E154="","",ROUNDDOWN(YEARFRAC($E154,'Week 1 Roster'!$D$1+14,1),0))</f>
        <v/>
      </c>
      <c r="H154" s="63" t="str">
        <f t="shared" si="37"/>
        <v/>
      </c>
      <c r="I154" s="63" t="str">
        <f>IF($A154=0,"",VLOOKUP($B154,Employees!$A:$G,6,FALSE))</f>
        <v/>
      </c>
      <c r="J154" s="63" t="str">
        <f>IF($A154=0,"",VLOOKUP($B154,Employees!$A:$G,7,FALSE))</f>
        <v/>
      </c>
      <c r="K154" s="64">
        <f t="shared" si="38"/>
        <v>0.0</v>
      </c>
      <c r="L154" s="64">
        <f t="shared" si="39"/>
        <v>0.0</v>
      </c>
      <c r="M154" s="64">
        <f t="shared" si="40"/>
        <v>0.0</v>
      </c>
      <c r="N154" s="64">
        <f t="shared" si="41"/>
        <v>0.0</v>
      </c>
      <c r="O154" s="64">
        <f t="shared" si="42"/>
        <v>0.0</v>
      </c>
      <c r="P154" s="64">
        <f t="shared" si="43"/>
        <v>0.0</v>
      </c>
      <c r="Q154" s="61">
        <f t="shared" si="44"/>
        <v>0.0</v>
      </c>
      <c r="R154" s="64">
        <f t="shared" si="45"/>
        <v>0.0</v>
      </c>
      <c r="S154" s="64">
        <f t="shared" si="46"/>
        <v>0.0</v>
      </c>
      <c r="T154" s="64">
        <f t="shared" si="47"/>
        <v>0.0</v>
      </c>
      <c r="U154" s="64">
        <f t="shared" si="48"/>
        <v>0.0</v>
      </c>
      <c r="W154" s="65">
        <f>IF($A154=0,0,SUMIF('Week 1 Roster'!$AZ:$AZ,$B154,'Week 1 Roster'!$AE:$AE))</f>
        <v>0.0</v>
      </c>
      <c r="X154" s="65">
        <f>IF($A154=0,0,SUMIF('Week 1 Roster'!$AZ:$AZ,$B154,'Week 1 Roster'!$AG:$AG))</f>
        <v>0.0</v>
      </c>
      <c r="Y154" s="65">
        <f>IF($A154=0,0,SUMIF('Week 1 Roster'!$AZ:$AZ,$B154,'Week 1 Roster'!$AI:$AI))</f>
        <v>0.0</v>
      </c>
      <c r="Z154" s="65">
        <f>IF($A154=0,0,SUMIF('Week 1 Roster'!$AZ:$AZ,$B154,'Week 1 Roster'!$AK:$AK))</f>
        <v>0.0</v>
      </c>
      <c r="AA154" s="65">
        <f>IF($A154=0,0,SUMIF('Week 1 Roster'!$AZ:$AZ,$B154,'Week 1 Roster'!$AM:$AM))</f>
        <v>0.0</v>
      </c>
      <c r="AB154" s="65">
        <f>IF($A154=0,0,SUMIF('Week 1 Roster'!$AZ:$AZ,$B154,'Week 1 Roster'!$AO:$AO))</f>
        <v>0.0</v>
      </c>
      <c r="AC154" s="66">
        <f>IF($A154=0,0,SUMIF('Week 1 Roster'!$AZ:$AZ,$B154,'Week 1 Roster'!$AP:$AP))</f>
        <v>0.0</v>
      </c>
      <c r="AD154" s="65">
        <f>IF($A154=0,0,SUMIF('Week 1 Roster'!$AZ:$AZ,$B154,'Week 1 Roster'!$AQ:$AQ))</f>
        <v>0.0</v>
      </c>
      <c r="AE154" s="65">
        <f>IF($A154=0,0,SUMIF('Week 1 Roster'!$AZ:$AZ,$B154,'Week 1 Roster'!$AR:$AR))</f>
        <v>0.0</v>
      </c>
      <c r="AF154" s="65">
        <f>IF($A154=0,0,SUMIF('Week 1 Roster'!$AZ:$AZ,$B154,'Week 1 Roster'!$AS:$AS))</f>
        <v>0.0</v>
      </c>
      <c r="AG154" s="65">
        <f t="shared" si="49"/>
        <v>0.0</v>
      </c>
      <c r="AI154" s="65">
        <f>IF($A154=0,0,SUMIF('Week 2 Roster'!$AZ:$AZ,$B154,'Week 2 Roster'!$AE:$AE))</f>
        <v>0.0</v>
      </c>
      <c r="AJ154" s="65">
        <f>IF($A154=0,0,SUMIF('Week 2 Roster'!$AZ:$AZ,$B154,'Week 2 Roster'!$AG:$AG))</f>
        <v>0.0</v>
      </c>
      <c r="AK154" s="65">
        <f>IF($A154=0,0,SUMIF('Week 2 Roster'!$AZ:$AZ,$B154,'Week 2 Roster'!$AI:$AI))</f>
        <v>0.0</v>
      </c>
      <c r="AL154" s="65">
        <f>IF($A154=0,0,SUMIF('Week 2 Roster'!$AZ:$AZ,$B154,'Week 2 Roster'!$AK:$AK))</f>
        <v>0.0</v>
      </c>
      <c r="AM154" s="65">
        <f>IF($A154=0,0,SUMIF('Week 2 Roster'!$AZ:$AZ,$B154,'Week 2 Roster'!$AM:$AM))</f>
        <v>0.0</v>
      </c>
      <c r="AN154" s="65">
        <f>IF($A154=0,0,SUMIF('Week 2 Roster'!$AZ:$AZ,$B154,'Week 2 Roster'!$AO:$AO))</f>
        <v>0.0</v>
      </c>
      <c r="AO154" s="66">
        <f>IF($A154=0,0,SUMIF('Week 2 Roster'!$AZ:$AZ,$B154,'Week 2 Roster'!$AP:$AP))</f>
        <v>0.0</v>
      </c>
      <c r="AP154" s="65">
        <f>IF($A154=0,0,SUMIF('Week 2 Roster'!$AZ:$AZ,$B154,'Week 2 Roster'!$AQ:$AQ))</f>
        <v>0.0</v>
      </c>
      <c r="AQ154" s="65">
        <f>IF($A154=0,0,SUMIF('Week 2 Roster'!$AZ:$AZ,$B154,'Week 2 Roster'!$AR:$AR))</f>
        <v>0.0</v>
      </c>
      <c r="AR154" s="65">
        <f>IF($A154=0,0,SUMIF('Week 2 Roster'!$AZ:$AZ,$B154,'Week 2 Roster'!$AS:$AS))</f>
        <v>0.0</v>
      </c>
      <c r="AS154" s="65">
        <f t="shared" si="50"/>
        <v>0.0</v>
      </c>
      <c r="AT154" s="65"/>
    </row>
    <row r="155" spans="8:8">
      <c r="A155" s="60">
        <v>0.0</v>
      </c>
      <c r="B155" s="61" t="s">
        <v>1022</v>
      </c>
      <c r="C155" s="61" t="str">
        <f>IF($A155=0,"",VLOOKUP($B155,Employees!$A:$G,2,FALSE))</f>
        <v/>
      </c>
      <c r="D155" s="61" t="str">
        <f>IF($A155=0,"",VLOOKUP($B155,Employees!$A:$G,3,FALSE))</f>
        <v/>
      </c>
      <c r="E155" s="62" t="str">
        <f>IF($A155=0,"",VLOOKUP($B155,Employees!$A:$G,5,FALSE))</f>
        <v/>
      </c>
      <c r="F155" s="63" t="str">
        <f>IF($E155="","",ROUNDDOWN(YEARFRAC($E155,'Week 1 Roster'!$D$1-1,1),0))</f>
        <v/>
      </c>
      <c r="G155" s="63" t="str">
        <f>IF($E155="","",ROUNDDOWN(YEARFRAC($E155,'Week 1 Roster'!$D$1+14,1),0))</f>
        <v/>
      </c>
      <c r="H155" s="63" t="str">
        <f t="shared" si="37"/>
        <v/>
      </c>
      <c r="I155" s="63" t="str">
        <f>IF($A155=0,"",VLOOKUP($B155,Employees!$A:$G,6,FALSE))</f>
        <v/>
      </c>
      <c r="J155" s="63" t="str">
        <f>IF($A155=0,"",VLOOKUP($B155,Employees!$A:$G,7,FALSE))</f>
        <v/>
      </c>
      <c r="K155" s="64">
        <f t="shared" si="38"/>
        <v>0.0</v>
      </c>
      <c r="L155" s="64">
        <f t="shared" si="39"/>
        <v>0.0</v>
      </c>
      <c r="M155" s="64">
        <f t="shared" si="40"/>
        <v>0.0</v>
      </c>
      <c r="N155" s="64">
        <f t="shared" si="41"/>
        <v>0.0</v>
      </c>
      <c r="O155" s="64">
        <f t="shared" si="42"/>
        <v>0.0</v>
      </c>
      <c r="P155" s="64">
        <f t="shared" si="43"/>
        <v>0.0</v>
      </c>
      <c r="Q155" s="61">
        <f t="shared" si="44"/>
        <v>0.0</v>
      </c>
      <c r="R155" s="64">
        <f t="shared" si="45"/>
        <v>0.0</v>
      </c>
      <c r="S155" s="64">
        <f t="shared" si="46"/>
        <v>0.0</v>
      </c>
      <c r="T155" s="64">
        <f t="shared" si="47"/>
        <v>0.0</v>
      </c>
      <c r="U155" s="64">
        <f t="shared" si="48"/>
        <v>0.0</v>
      </c>
      <c r="W155" s="65">
        <f>IF($A155=0,0,SUMIF('Week 1 Roster'!$AZ:$AZ,$B155,'Week 1 Roster'!$AE:$AE))</f>
        <v>0.0</v>
      </c>
      <c r="X155" s="65">
        <f>IF($A155=0,0,SUMIF('Week 1 Roster'!$AZ:$AZ,$B155,'Week 1 Roster'!$AG:$AG))</f>
        <v>0.0</v>
      </c>
      <c r="Y155" s="65">
        <f>IF($A155=0,0,SUMIF('Week 1 Roster'!$AZ:$AZ,$B155,'Week 1 Roster'!$AI:$AI))</f>
        <v>0.0</v>
      </c>
      <c r="Z155" s="65">
        <f>IF($A155=0,0,SUMIF('Week 1 Roster'!$AZ:$AZ,$B155,'Week 1 Roster'!$AK:$AK))</f>
        <v>0.0</v>
      </c>
      <c r="AA155" s="65">
        <f>IF($A155=0,0,SUMIF('Week 1 Roster'!$AZ:$AZ,$B155,'Week 1 Roster'!$AM:$AM))</f>
        <v>0.0</v>
      </c>
      <c r="AB155" s="65">
        <f>IF($A155=0,0,SUMIF('Week 1 Roster'!$AZ:$AZ,$B155,'Week 1 Roster'!$AO:$AO))</f>
        <v>0.0</v>
      </c>
      <c r="AC155" s="66">
        <f>IF($A155=0,0,SUMIF('Week 1 Roster'!$AZ:$AZ,$B155,'Week 1 Roster'!$AP:$AP))</f>
        <v>0.0</v>
      </c>
      <c r="AD155" s="65">
        <f>IF($A155=0,0,SUMIF('Week 1 Roster'!$AZ:$AZ,$B155,'Week 1 Roster'!$AQ:$AQ))</f>
        <v>0.0</v>
      </c>
      <c r="AE155" s="65">
        <f>IF($A155=0,0,SUMIF('Week 1 Roster'!$AZ:$AZ,$B155,'Week 1 Roster'!$AR:$AR))</f>
        <v>0.0</v>
      </c>
      <c r="AF155" s="65">
        <f>IF($A155=0,0,SUMIF('Week 1 Roster'!$AZ:$AZ,$B155,'Week 1 Roster'!$AS:$AS))</f>
        <v>0.0</v>
      </c>
      <c r="AG155" s="65">
        <f t="shared" si="49"/>
        <v>0.0</v>
      </c>
      <c r="AI155" s="65">
        <f>IF($A155=0,0,SUMIF('Week 2 Roster'!$AZ:$AZ,$B155,'Week 2 Roster'!$AE:$AE))</f>
        <v>0.0</v>
      </c>
      <c r="AJ155" s="65">
        <f>IF($A155=0,0,SUMIF('Week 2 Roster'!$AZ:$AZ,$B155,'Week 2 Roster'!$AG:$AG))</f>
        <v>0.0</v>
      </c>
      <c r="AK155" s="65">
        <f>IF($A155=0,0,SUMIF('Week 2 Roster'!$AZ:$AZ,$B155,'Week 2 Roster'!$AI:$AI))</f>
        <v>0.0</v>
      </c>
      <c r="AL155" s="65">
        <f>IF($A155=0,0,SUMIF('Week 2 Roster'!$AZ:$AZ,$B155,'Week 2 Roster'!$AK:$AK))</f>
        <v>0.0</v>
      </c>
      <c r="AM155" s="65">
        <f>IF($A155=0,0,SUMIF('Week 2 Roster'!$AZ:$AZ,$B155,'Week 2 Roster'!$AM:$AM))</f>
        <v>0.0</v>
      </c>
      <c r="AN155" s="65">
        <f>IF($A155=0,0,SUMIF('Week 2 Roster'!$AZ:$AZ,$B155,'Week 2 Roster'!$AO:$AO))</f>
        <v>0.0</v>
      </c>
      <c r="AO155" s="66">
        <f>IF($A155=0,0,SUMIF('Week 2 Roster'!$AZ:$AZ,$B155,'Week 2 Roster'!$AP:$AP))</f>
        <v>0.0</v>
      </c>
      <c r="AP155" s="65">
        <f>IF($A155=0,0,SUMIF('Week 2 Roster'!$AZ:$AZ,$B155,'Week 2 Roster'!$AQ:$AQ))</f>
        <v>0.0</v>
      </c>
      <c r="AQ155" s="65">
        <f>IF($A155=0,0,SUMIF('Week 2 Roster'!$AZ:$AZ,$B155,'Week 2 Roster'!$AR:$AR))</f>
        <v>0.0</v>
      </c>
      <c r="AR155" s="65">
        <f>IF($A155=0,0,SUMIF('Week 2 Roster'!$AZ:$AZ,$B155,'Week 2 Roster'!$AS:$AS))</f>
        <v>0.0</v>
      </c>
      <c r="AS155" s="65">
        <f t="shared" si="50"/>
        <v>0.0</v>
      </c>
      <c r="AT155" s="65"/>
    </row>
    <row r="156" spans="8:8">
      <c r="A156" s="60">
        <v>0.0</v>
      </c>
      <c r="B156" s="61" t="s">
        <v>1022</v>
      </c>
      <c r="C156" s="61" t="str">
        <f>IF($A156=0,"",VLOOKUP($B156,Employees!$A:$G,2,FALSE))</f>
        <v/>
      </c>
      <c r="D156" s="61" t="str">
        <f>IF($A156=0,"",VLOOKUP($B156,Employees!$A:$G,3,FALSE))</f>
        <v/>
      </c>
      <c r="E156" s="62" t="str">
        <f>IF($A156=0,"",VLOOKUP($B156,Employees!$A:$G,5,FALSE))</f>
        <v/>
      </c>
      <c r="F156" s="63" t="str">
        <f>IF($E156="","",ROUNDDOWN(YEARFRAC($E156,'Week 1 Roster'!$D$1-1,1),0))</f>
        <v/>
      </c>
      <c r="G156" s="63" t="str">
        <f>IF($E156="","",ROUNDDOWN(YEARFRAC($E156,'Week 1 Roster'!$D$1+14,1),0))</f>
        <v/>
      </c>
      <c r="H156" s="63" t="str">
        <f t="shared" si="37"/>
        <v/>
      </c>
      <c r="I156" s="63" t="str">
        <f>IF($A156=0,"",VLOOKUP($B156,Employees!$A:$G,6,FALSE))</f>
        <v/>
      </c>
      <c r="J156" s="63" t="str">
        <f>IF($A156=0,"",VLOOKUP($B156,Employees!$A:$G,7,FALSE))</f>
        <v/>
      </c>
      <c r="K156" s="64">
        <f t="shared" si="38"/>
        <v>0.0</v>
      </c>
      <c r="L156" s="64">
        <f t="shared" si="39"/>
        <v>0.0</v>
      </c>
      <c r="M156" s="64">
        <f t="shared" si="40"/>
        <v>0.0</v>
      </c>
      <c r="N156" s="64">
        <f t="shared" si="41"/>
        <v>0.0</v>
      </c>
      <c r="O156" s="64">
        <f t="shared" si="42"/>
        <v>0.0</v>
      </c>
      <c r="P156" s="64">
        <f t="shared" si="43"/>
        <v>0.0</v>
      </c>
      <c r="Q156" s="61">
        <f t="shared" si="44"/>
        <v>0.0</v>
      </c>
      <c r="R156" s="64">
        <f t="shared" si="45"/>
        <v>0.0</v>
      </c>
      <c r="S156" s="64">
        <f t="shared" si="46"/>
        <v>0.0</v>
      </c>
      <c r="T156" s="64">
        <f t="shared" si="47"/>
        <v>0.0</v>
      </c>
      <c r="U156" s="64">
        <f t="shared" si="48"/>
        <v>0.0</v>
      </c>
      <c r="W156" s="65">
        <f>IF($A156=0,0,SUMIF('Week 1 Roster'!$AZ:$AZ,$B156,'Week 1 Roster'!$AE:$AE))</f>
        <v>0.0</v>
      </c>
      <c r="X156" s="65">
        <f>IF($A156=0,0,SUMIF('Week 1 Roster'!$AZ:$AZ,$B156,'Week 1 Roster'!$AG:$AG))</f>
        <v>0.0</v>
      </c>
      <c r="Y156" s="65">
        <f>IF($A156=0,0,SUMIF('Week 1 Roster'!$AZ:$AZ,$B156,'Week 1 Roster'!$AI:$AI))</f>
        <v>0.0</v>
      </c>
      <c r="Z156" s="65">
        <f>IF($A156=0,0,SUMIF('Week 1 Roster'!$AZ:$AZ,$B156,'Week 1 Roster'!$AK:$AK))</f>
        <v>0.0</v>
      </c>
      <c r="AA156" s="65">
        <f>IF($A156=0,0,SUMIF('Week 1 Roster'!$AZ:$AZ,$B156,'Week 1 Roster'!$AM:$AM))</f>
        <v>0.0</v>
      </c>
      <c r="AB156" s="65">
        <f>IF($A156=0,0,SUMIF('Week 1 Roster'!$AZ:$AZ,$B156,'Week 1 Roster'!$AO:$AO))</f>
        <v>0.0</v>
      </c>
      <c r="AC156" s="66">
        <f>IF($A156=0,0,SUMIF('Week 1 Roster'!$AZ:$AZ,$B156,'Week 1 Roster'!$AP:$AP))</f>
        <v>0.0</v>
      </c>
      <c r="AD156" s="65">
        <f>IF($A156=0,0,SUMIF('Week 1 Roster'!$AZ:$AZ,$B156,'Week 1 Roster'!$AQ:$AQ))</f>
        <v>0.0</v>
      </c>
      <c r="AE156" s="65">
        <f>IF($A156=0,0,SUMIF('Week 1 Roster'!$AZ:$AZ,$B156,'Week 1 Roster'!$AR:$AR))</f>
        <v>0.0</v>
      </c>
      <c r="AF156" s="65">
        <f>IF($A156=0,0,SUMIF('Week 1 Roster'!$AZ:$AZ,$B156,'Week 1 Roster'!$AS:$AS))</f>
        <v>0.0</v>
      </c>
      <c r="AG156" s="65">
        <f t="shared" si="49"/>
        <v>0.0</v>
      </c>
      <c r="AI156" s="65">
        <f>IF($A156=0,0,SUMIF('Week 2 Roster'!$AZ:$AZ,$B156,'Week 2 Roster'!$AE:$AE))</f>
        <v>0.0</v>
      </c>
      <c r="AJ156" s="65">
        <f>IF($A156=0,0,SUMIF('Week 2 Roster'!$AZ:$AZ,$B156,'Week 2 Roster'!$AG:$AG))</f>
        <v>0.0</v>
      </c>
      <c r="AK156" s="65">
        <f>IF($A156=0,0,SUMIF('Week 2 Roster'!$AZ:$AZ,$B156,'Week 2 Roster'!$AI:$AI))</f>
        <v>0.0</v>
      </c>
      <c r="AL156" s="65">
        <f>IF($A156=0,0,SUMIF('Week 2 Roster'!$AZ:$AZ,$B156,'Week 2 Roster'!$AK:$AK))</f>
        <v>0.0</v>
      </c>
      <c r="AM156" s="65">
        <f>IF($A156=0,0,SUMIF('Week 2 Roster'!$AZ:$AZ,$B156,'Week 2 Roster'!$AM:$AM))</f>
        <v>0.0</v>
      </c>
      <c r="AN156" s="65">
        <f>IF($A156=0,0,SUMIF('Week 2 Roster'!$AZ:$AZ,$B156,'Week 2 Roster'!$AO:$AO))</f>
        <v>0.0</v>
      </c>
      <c r="AO156" s="66">
        <f>IF($A156=0,0,SUMIF('Week 2 Roster'!$AZ:$AZ,$B156,'Week 2 Roster'!$AP:$AP))</f>
        <v>0.0</v>
      </c>
      <c r="AP156" s="65">
        <f>IF($A156=0,0,SUMIF('Week 2 Roster'!$AZ:$AZ,$B156,'Week 2 Roster'!$AQ:$AQ))</f>
        <v>0.0</v>
      </c>
      <c r="AQ156" s="65">
        <f>IF($A156=0,0,SUMIF('Week 2 Roster'!$AZ:$AZ,$B156,'Week 2 Roster'!$AR:$AR))</f>
        <v>0.0</v>
      </c>
      <c r="AR156" s="65">
        <f>IF($A156=0,0,SUMIF('Week 2 Roster'!$AZ:$AZ,$B156,'Week 2 Roster'!$AS:$AS))</f>
        <v>0.0</v>
      </c>
      <c r="AS156" s="65">
        <f t="shared" si="50"/>
        <v>0.0</v>
      </c>
      <c r="AT156" s="65"/>
    </row>
    <row r="157" spans="8:8">
      <c r="A157" s="60">
        <v>0.0</v>
      </c>
      <c r="B157" s="61" t="s">
        <v>1022</v>
      </c>
      <c r="C157" s="61" t="str">
        <f>IF($A157=0,"",VLOOKUP($B157,Employees!$A:$G,2,FALSE))</f>
        <v/>
      </c>
      <c r="D157" s="61" t="str">
        <f>IF($A157=0,"",VLOOKUP($B157,Employees!$A:$G,3,FALSE))</f>
        <v/>
      </c>
      <c r="E157" s="62" t="str">
        <f>IF($A157=0,"",VLOOKUP($B157,Employees!$A:$G,5,FALSE))</f>
        <v/>
      </c>
      <c r="F157" s="63" t="str">
        <f>IF($E157="","",ROUNDDOWN(YEARFRAC($E157,'Week 1 Roster'!$D$1-1,1),0))</f>
        <v/>
      </c>
      <c r="G157" s="63" t="str">
        <f>IF($E157="","",ROUNDDOWN(YEARFRAC($E157,'Week 1 Roster'!$D$1+14,1),0))</f>
        <v/>
      </c>
      <c r="H157" s="63" t="str">
        <f t="shared" si="37"/>
        <v/>
      </c>
      <c r="I157" s="63" t="str">
        <f>IF($A157=0,"",VLOOKUP($B157,Employees!$A:$G,6,FALSE))</f>
        <v/>
      </c>
      <c r="J157" s="63" t="str">
        <f>IF($A157=0,"",VLOOKUP($B157,Employees!$A:$G,7,FALSE))</f>
        <v/>
      </c>
      <c r="K157" s="64">
        <f t="shared" si="38"/>
        <v>0.0</v>
      </c>
      <c r="L157" s="64">
        <f t="shared" si="39"/>
        <v>0.0</v>
      </c>
      <c r="M157" s="64">
        <f t="shared" si="40"/>
        <v>0.0</v>
      </c>
      <c r="N157" s="64">
        <f t="shared" si="41"/>
        <v>0.0</v>
      </c>
      <c r="O157" s="64">
        <f t="shared" si="42"/>
        <v>0.0</v>
      </c>
      <c r="P157" s="64">
        <f t="shared" si="43"/>
        <v>0.0</v>
      </c>
      <c r="Q157" s="61">
        <f t="shared" si="44"/>
        <v>0.0</v>
      </c>
      <c r="R157" s="64">
        <f t="shared" si="45"/>
        <v>0.0</v>
      </c>
      <c r="S157" s="64">
        <f t="shared" si="46"/>
        <v>0.0</v>
      </c>
      <c r="T157" s="64">
        <f t="shared" si="47"/>
        <v>0.0</v>
      </c>
      <c r="U157" s="64">
        <f t="shared" si="48"/>
        <v>0.0</v>
      </c>
      <c r="W157" s="65">
        <f>IF($A157=0,0,SUMIF('Week 1 Roster'!$AZ:$AZ,$B157,'Week 1 Roster'!$AE:$AE))</f>
        <v>0.0</v>
      </c>
      <c r="X157" s="65">
        <f>IF($A157=0,0,SUMIF('Week 1 Roster'!$AZ:$AZ,$B157,'Week 1 Roster'!$AG:$AG))</f>
        <v>0.0</v>
      </c>
      <c r="Y157" s="65">
        <f>IF($A157=0,0,SUMIF('Week 1 Roster'!$AZ:$AZ,$B157,'Week 1 Roster'!$AI:$AI))</f>
        <v>0.0</v>
      </c>
      <c r="Z157" s="65">
        <f>IF($A157=0,0,SUMIF('Week 1 Roster'!$AZ:$AZ,$B157,'Week 1 Roster'!$AK:$AK))</f>
        <v>0.0</v>
      </c>
      <c r="AA157" s="65">
        <f>IF($A157=0,0,SUMIF('Week 1 Roster'!$AZ:$AZ,$B157,'Week 1 Roster'!$AM:$AM))</f>
        <v>0.0</v>
      </c>
      <c r="AB157" s="65">
        <f>IF($A157=0,0,SUMIF('Week 1 Roster'!$AZ:$AZ,$B157,'Week 1 Roster'!$AO:$AO))</f>
        <v>0.0</v>
      </c>
      <c r="AC157" s="66">
        <f>IF($A157=0,0,SUMIF('Week 1 Roster'!$AZ:$AZ,$B157,'Week 1 Roster'!$AP:$AP))</f>
        <v>0.0</v>
      </c>
      <c r="AD157" s="65">
        <f>IF($A157=0,0,SUMIF('Week 1 Roster'!$AZ:$AZ,$B157,'Week 1 Roster'!$AQ:$AQ))</f>
        <v>0.0</v>
      </c>
      <c r="AE157" s="65">
        <f>IF($A157=0,0,SUMIF('Week 1 Roster'!$AZ:$AZ,$B157,'Week 1 Roster'!$AR:$AR))</f>
        <v>0.0</v>
      </c>
      <c r="AF157" s="65">
        <f>IF($A157=0,0,SUMIF('Week 1 Roster'!$AZ:$AZ,$B157,'Week 1 Roster'!$AS:$AS))</f>
        <v>0.0</v>
      </c>
      <c r="AG157" s="65">
        <f t="shared" si="49"/>
        <v>0.0</v>
      </c>
      <c r="AI157" s="65">
        <f>IF($A157=0,0,SUMIF('Week 2 Roster'!$AZ:$AZ,$B157,'Week 2 Roster'!$AE:$AE))</f>
        <v>0.0</v>
      </c>
      <c r="AJ157" s="65">
        <f>IF($A157=0,0,SUMIF('Week 2 Roster'!$AZ:$AZ,$B157,'Week 2 Roster'!$AG:$AG))</f>
        <v>0.0</v>
      </c>
      <c r="AK157" s="65">
        <f>IF($A157=0,0,SUMIF('Week 2 Roster'!$AZ:$AZ,$B157,'Week 2 Roster'!$AI:$AI))</f>
        <v>0.0</v>
      </c>
      <c r="AL157" s="65">
        <f>IF($A157=0,0,SUMIF('Week 2 Roster'!$AZ:$AZ,$B157,'Week 2 Roster'!$AK:$AK))</f>
        <v>0.0</v>
      </c>
      <c r="AM157" s="65">
        <f>IF($A157=0,0,SUMIF('Week 2 Roster'!$AZ:$AZ,$B157,'Week 2 Roster'!$AM:$AM))</f>
        <v>0.0</v>
      </c>
      <c r="AN157" s="65">
        <f>IF($A157=0,0,SUMIF('Week 2 Roster'!$AZ:$AZ,$B157,'Week 2 Roster'!$AO:$AO))</f>
        <v>0.0</v>
      </c>
      <c r="AO157" s="66">
        <f>IF($A157=0,0,SUMIF('Week 2 Roster'!$AZ:$AZ,$B157,'Week 2 Roster'!$AP:$AP))</f>
        <v>0.0</v>
      </c>
      <c r="AP157" s="65">
        <f>IF($A157=0,0,SUMIF('Week 2 Roster'!$AZ:$AZ,$B157,'Week 2 Roster'!$AQ:$AQ))</f>
        <v>0.0</v>
      </c>
      <c r="AQ157" s="65">
        <f>IF($A157=0,0,SUMIF('Week 2 Roster'!$AZ:$AZ,$B157,'Week 2 Roster'!$AR:$AR))</f>
        <v>0.0</v>
      </c>
      <c r="AR157" s="65">
        <f>IF($A157=0,0,SUMIF('Week 2 Roster'!$AZ:$AZ,$B157,'Week 2 Roster'!$AS:$AS))</f>
        <v>0.0</v>
      </c>
      <c r="AS157" s="65">
        <f t="shared" si="50"/>
        <v>0.0</v>
      </c>
      <c r="AT157" s="65"/>
    </row>
    <row r="158" spans="8:8">
      <c r="A158" s="60">
        <v>0.0</v>
      </c>
      <c r="B158" s="61" t="s">
        <v>1022</v>
      </c>
      <c r="C158" s="61" t="str">
        <f>IF($A158=0,"",VLOOKUP($B158,Employees!$A:$G,2,FALSE))</f>
        <v/>
      </c>
      <c r="D158" s="61" t="str">
        <f>IF($A158=0,"",VLOOKUP($B158,Employees!$A:$G,3,FALSE))</f>
        <v/>
      </c>
      <c r="E158" s="62" t="str">
        <f>IF($A158=0,"",VLOOKUP($B158,Employees!$A:$G,5,FALSE))</f>
        <v/>
      </c>
      <c r="F158" s="63" t="str">
        <f>IF($E158="","",ROUNDDOWN(YEARFRAC($E158,'Week 1 Roster'!$D$1-1,1),0))</f>
        <v/>
      </c>
      <c r="G158" s="63" t="str">
        <f>IF($E158="","",ROUNDDOWN(YEARFRAC($E158,'Week 1 Roster'!$D$1+14,1),0))</f>
        <v/>
      </c>
      <c r="H158" s="63" t="str">
        <f t="shared" si="37"/>
        <v/>
      </c>
      <c r="I158" s="63" t="str">
        <f>IF($A158=0,"",VLOOKUP($B158,Employees!$A:$G,6,FALSE))</f>
        <v/>
      </c>
      <c r="J158" s="63" t="str">
        <f>IF($A158=0,"",VLOOKUP($B158,Employees!$A:$G,7,FALSE))</f>
        <v/>
      </c>
      <c r="K158" s="64">
        <f t="shared" si="38"/>
        <v>0.0</v>
      </c>
      <c r="L158" s="64">
        <f t="shared" si="39"/>
        <v>0.0</v>
      </c>
      <c r="M158" s="64">
        <f t="shared" si="40"/>
        <v>0.0</v>
      </c>
      <c r="N158" s="64">
        <f t="shared" si="41"/>
        <v>0.0</v>
      </c>
      <c r="O158" s="64">
        <f t="shared" si="42"/>
        <v>0.0</v>
      </c>
      <c r="P158" s="64">
        <f t="shared" si="43"/>
        <v>0.0</v>
      </c>
      <c r="Q158" s="61">
        <f t="shared" si="44"/>
        <v>0.0</v>
      </c>
      <c r="R158" s="64">
        <f t="shared" si="45"/>
        <v>0.0</v>
      </c>
      <c r="S158" s="64">
        <f t="shared" si="46"/>
        <v>0.0</v>
      </c>
      <c r="T158" s="64">
        <f t="shared" si="47"/>
        <v>0.0</v>
      </c>
      <c r="U158" s="64">
        <f t="shared" si="48"/>
        <v>0.0</v>
      </c>
      <c r="W158" s="65">
        <f>IF($A158=0,0,SUMIF('Week 1 Roster'!$AZ:$AZ,$B158,'Week 1 Roster'!$AE:$AE))</f>
        <v>0.0</v>
      </c>
      <c r="X158" s="65">
        <f>IF($A158=0,0,SUMIF('Week 1 Roster'!$AZ:$AZ,$B158,'Week 1 Roster'!$AG:$AG))</f>
        <v>0.0</v>
      </c>
      <c r="Y158" s="65">
        <f>IF($A158=0,0,SUMIF('Week 1 Roster'!$AZ:$AZ,$B158,'Week 1 Roster'!$AI:$AI))</f>
        <v>0.0</v>
      </c>
      <c r="Z158" s="65">
        <f>IF($A158=0,0,SUMIF('Week 1 Roster'!$AZ:$AZ,$B158,'Week 1 Roster'!$AK:$AK))</f>
        <v>0.0</v>
      </c>
      <c r="AA158" s="65">
        <f>IF($A158=0,0,SUMIF('Week 1 Roster'!$AZ:$AZ,$B158,'Week 1 Roster'!$AM:$AM))</f>
        <v>0.0</v>
      </c>
      <c r="AB158" s="65">
        <f>IF($A158=0,0,SUMIF('Week 1 Roster'!$AZ:$AZ,$B158,'Week 1 Roster'!$AO:$AO))</f>
        <v>0.0</v>
      </c>
      <c r="AC158" s="66">
        <f>IF($A158=0,0,SUMIF('Week 1 Roster'!$AZ:$AZ,$B158,'Week 1 Roster'!$AP:$AP))</f>
        <v>0.0</v>
      </c>
      <c r="AD158" s="65">
        <f>IF($A158=0,0,SUMIF('Week 1 Roster'!$AZ:$AZ,$B158,'Week 1 Roster'!$AQ:$AQ))</f>
        <v>0.0</v>
      </c>
      <c r="AE158" s="65">
        <f>IF($A158=0,0,SUMIF('Week 1 Roster'!$AZ:$AZ,$B158,'Week 1 Roster'!$AR:$AR))</f>
        <v>0.0</v>
      </c>
      <c r="AF158" s="65">
        <f>IF($A158=0,0,SUMIF('Week 1 Roster'!$AZ:$AZ,$B158,'Week 1 Roster'!$AS:$AS))</f>
        <v>0.0</v>
      </c>
      <c r="AG158" s="65">
        <f t="shared" si="49"/>
        <v>0.0</v>
      </c>
      <c r="AI158" s="65">
        <f>IF($A158=0,0,SUMIF('Week 2 Roster'!$AZ:$AZ,$B158,'Week 2 Roster'!$AE:$AE))</f>
        <v>0.0</v>
      </c>
      <c r="AJ158" s="65">
        <f>IF($A158=0,0,SUMIF('Week 2 Roster'!$AZ:$AZ,$B158,'Week 2 Roster'!$AG:$AG))</f>
        <v>0.0</v>
      </c>
      <c r="AK158" s="65">
        <f>IF($A158=0,0,SUMIF('Week 2 Roster'!$AZ:$AZ,$B158,'Week 2 Roster'!$AI:$AI))</f>
        <v>0.0</v>
      </c>
      <c r="AL158" s="65">
        <f>IF($A158=0,0,SUMIF('Week 2 Roster'!$AZ:$AZ,$B158,'Week 2 Roster'!$AK:$AK))</f>
        <v>0.0</v>
      </c>
      <c r="AM158" s="65">
        <f>IF($A158=0,0,SUMIF('Week 2 Roster'!$AZ:$AZ,$B158,'Week 2 Roster'!$AM:$AM))</f>
        <v>0.0</v>
      </c>
      <c r="AN158" s="65">
        <f>IF($A158=0,0,SUMIF('Week 2 Roster'!$AZ:$AZ,$B158,'Week 2 Roster'!$AO:$AO))</f>
        <v>0.0</v>
      </c>
      <c r="AO158" s="66">
        <f>IF($A158=0,0,SUMIF('Week 2 Roster'!$AZ:$AZ,$B158,'Week 2 Roster'!$AP:$AP))</f>
        <v>0.0</v>
      </c>
      <c r="AP158" s="65">
        <f>IF($A158=0,0,SUMIF('Week 2 Roster'!$AZ:$AZ,$B158,'Week 2 Roster'!$AQ:$AQ))</f>
        <v>0.0</v>
      </c>
      <c r="AQ158" s="65">
        <f>IF($A158=0,0,SUMIF('Week 2 Roster'!$AZ:$AZ,$B158,'Week 2 Roster'!$AR:$AR))</f>
        <v>0.0</v>
      </c>
      <c r="AR158" s="65">
        <f>IF($A158=0,0,SUMIF('Week 2 Roster'!$AZ:$AZ,$B158,'Week 2 Roster'!$AS:$AS))</f>
        <v>0.0</v>
      </c>
      <c r="AS158" s="65">
        <f t="shared" si="50"/>
        <v>0.0</v>
      </c>
      <c r="AT158" s="65"/>
    </row>
    <row r="159" spans="8:8">
      <c r="A159" s="60">
        <v>0.0</v>
      </c>
      <c r="B159" s="61" t="s">
        <v>1022</v>
      </c>
      <c r="C159" s="61" t="str">
        <f>IF($A159=0,"",VLOOKUP($B159,Employees!$A:$G,2,FALSE))</f>
        <v/>
      </c>
      <c r="D159" s="61" t="str">
        <f>IF($A159=0,"",VLOOKUP($B159,Employees!$A:$G,3,FALSE))</f>
        <v/>
      </c>
      <c r="E159" s="62" t="str">
        <f>IF($A159=0,"",VLOOKUP($B159,Employees!$A:$G,5,FALSE))</f>
        <v/>
      </c>
      <c r="F159" s="63" t="str">
        <f>IF($E159="","",ROUNDDOWN(YEARFRAC($E159,'Week 1 Roster'!$D$1-1,1),0))</f>
        <v/>
      </c>
      <c r="G159" s="63" t="str">
        <f>IF($E159="","",ROUNDDOWN(YEARFRAC($E159,'Week 1 Roster'!$D$1+14,1),0))</f>
        <v/>
      </c>
      <c r="H159" s="63" t="str">
        <f t="shared" si="37"/>
        <v/>
      </c>
      <c r="I159" s="63" t="str">
        <f>IF($A159=0,"",VLOOKUP($B159,Employees!$A:$G,6,FALSE))</f>
        <v/>
      </c>
      <c r="J159" s="63" t="str">
        <f>IF($A159=0,"",VLOOKUP($B159,Employees!$A:$G,7,FALSE))</f>
        <v/>
      </c>
      <c r="K159" s="64">
        <f t="shared" si="38"/>
        <v>0.0</v>
      </c>
      <c r="L159" s="64">
        <f t="shared" si="39"/>
        <v>0.0</v>
      </c>
      <c r="M159" s="64">
        <f t="shared" si="40"/>
        <v>0.0</v>
      </c>
      <c r="N159" s="64">
        <f t="shared" si="41"/>
        <v>0.0</v>
      </c>
      <c r="O159" s="64">
        <f t="shared" si="42"/>
        <v>0.0</v>
      </c>
      <c r="P159" s="64">
        <f t="shared" si="43"/>
        <v>0.0</v>
      </c>
      <c r="Q159" s="61">
        <f t="shared" si="44"/>
        <v>0.0</v>
      </c>
      <c r="R159" s="64">
        <f t="shared" si="45"/>
        <v>0.0</v>
      </c>
      <c r="S159" s="64">
        <f t="shared" si="46"/>
        <v>0.0</v>
      </c>
      <c r="T159" s="64">
        <f t="shared" si="47"/>
        <v>0.0</v>
      </c>
      <c r="U159" s="64">
        <f t="shared" si="48"/>
        <v>0.0</v>
      </c>
      <c r="W159" s="65">
        <f>IF($A159=0,0,SUMIF('Week 1 Roster'!$AZ:$AZ,$B159,'Week 1 Roster'!$AE:$AE))</f>
        <v>0.0</v>
      </c>
      <c r="X159" s="65">
        <f>IF($A159=0,0,SUMIF('Week 1 Roster'!$AZ:$AZ,$B159,'Week 1 Roster'!$AG:$AG))</f>
        <v>0.0</v>
      </c>
      <c r="Y159" s="65">
        <f>IF($A159=0,0,SUMIF('Week 1 Roster'!$AZ:$AZ,$B159,'Week 1 Roster'!$AI:$AI))</f>
        <v>0.0</v>
      </c>
      <c r="Z159" s="65">
        <f>IF($A159=0,0,SUMIF('Week 1 Roster'!$AZ:$AZ,$B159,'Week 1 Roster'!$AK:$AK))</f>
        <v>0.0</v>
      </c>
      <c r="AA159" s="65">
        <f>IF($A159=0,0,SUMIF('Week 1 Roster'!$AZ:$AZ,$B159,'Week 1 Roster'!$AM:$AM))</f>
        <v>0.0</v>
      </c>
      <c r="AB159" s="65">
        <f>IF($A159=0,0,SUMIF('Week 1 Roster'!$AZ:$AZ,$B159,'Week 1 Roster'!$AO:$AO))</f>
        <v>0.0</v>
      </c>
      <c r="AC159" s="66">
        <f>IF($A159=0,0,SUMIF('Week 1 Roster'!$AZ:$AZ,$B159,'Week 1 Roster'!$AP:$AP))</f>
        <v>0.0</v>
      </c>
      <c r="AD159" s="65">
        <f>IF($A159=0,0,SUMIF('Week 1 Roster'!$AZ:$AZ,$B159,'Week 1 Roster'!$AQ:$AQ))</f>
        <v>0.0</v>
      </c>
      <c r="AE159" s="65">
        <f>IF($A159=0,0,SUMIF('Week 1 Roster'!$AZ:$AZ,$B159,'Week 1 Roster'!$AR:$AR))</f>
        <v>0.0</v>
      </c>
      <c r="AF159" s="65">
        <f>IF($A159=0,0,SUMIF('Week 1 Roster'!$AZ:$AZ,$B159,'Week 1 Roster'!$AS:$AS))</f>
        <v>0.0</v>
      </c>
      <c r="AG159" s="65">
        <f t="shared" si="49"/>
        <v>0.0</v>
      </c>
      <c r="AI159" s="65">
        <f>IF($A159=0,0,SUMIF('Week 2 Roster'!$AZ:$AZ,$B159,'Week 2 Roster'!$AE:$AE))</f>
        <v>0.0</v>
      </c>
      <c r="AJ159" s="65">
        <f>IF($A159=0,0,SUMIF('Week 2 Roster'!$AZ:$AZ,$B159,'Week 2 Roster'!$AG:$AG))</f>
        <v>0.0</v>
      </c>
      <c r="AK159" s="65">
        <f>IF($A159=0,0,SUMIF('Week 2 Roster'!$AZ:$AZ,$B159,'Week 2 Roster'!$AI:$AI))</f>
        <v>0.0</v>
      </c>
      <c r="AL159" s="65">
        <f>IF($A159=0,0,SUMIF('Week 2 Roster'!$AZ:$AZ,$B159,'Week 2 Roster'!$AK:$AK))</f>
        <v>0.0</v>
      </c>
      <c r="AM159" s="65">
        <f>IF($A159=0,0,SUMIF('Week 2 Roster'!$AZ:$AZ,$B159,'Week 2 Roster'!$AM:$AM))</f>
        <v>0.0</v>
      </c>
      <c r="AN159" s="65">
        <f>IF($A159=0,0,SUMIF('Week 2 Roster'!$AZ:$AZ,$B159,'Week 2 Roster'!$AO:$AO))</f>
        <v>0.0</v>
      </c>
      <c r="AO159" s="66">
        <f>IF($A159=0,0,SUMIF('Week 2 Roster'!$AZ:$AZ,$B159,'Week 2 Roster'!$AP:$AP))</f>
        <v>0.0</v>
      </c>
      <c r="AP159" s="65">
        <f>IF($A159=0,0,SUMIF('Week 2 Roster'!$AZ:$AZ,$B159,'Week 2 Roster'!$AQ:$AQ))</f>
        <v>0.0</v>
      </c>
      <c r="AQ159" s="65">
        <f>IF($A159=0,0,SUMIF('Week 2 Roster'!$AZ:$AZ,$B159,'Week 2 Roster'!$AR:$AR))</f>
        <v>0.0</v>
      </c>
      <c r="AR159" s="65">
        <f>IF($A159=0,0,SUMIF('Week 2 Roster'!$AZ:$AZ,$B159,'Week 2 Roster'!$AS:$AS))</f>
        <v>0.0</v>
      </c>
      <c r="AS159" s="65">
        <f t="shared" si="50"/>
        <v>0.0</v>
      </c>
      <c r="AT159" s="65"/>
    </row>
    <row r="160" spans="8:8">
      <c r="A160" s="60">
        <v>0.0</v>
      </c>
      <c r="B160" s="61" t="s">
        <v>1022</v>
      </c>
      <c r="C160" s="61" t="str">
        <f>IF($A160=0,"",VLOOKUP($B160,Employees!$A:$G,2,FALSE))</f>
        <v/>
      </c>
      <c r="D160" s="61" t="str">
        <f>IF($A160=0,"",VLOOKUP($B160,Employees!$A:$G,3,FALSE))</f>
        <v/>
      </c>
      <c r="E160" s="62" t="str">
        <f>IF($A160=0,"",VLOOKUP($B160,Employees!$A:$G,5,FALSE))</f>
        <v/>
      </c>
      <c r="F160" s="63" t="str">
        <f>IF($E160="","",ROUNDDOWN(YEARFRAC($E160,'Week 1 Roster'!$D$1-1,1),0))</f>
        <v/>
      </c>
      <c r="G160" s="63" t="str">
        <f>IF($E160="","",ROUNDDOWN(YEARFRAC($E160,'Week 1 Roster'!$D$1+14,1),0))</f>
        <v/>
      </c>
      <c r="H160" s="63" t="str">
        <f t="shared" si="37"/>
        <v/>
      </c>
      <c r="I160" s="63" t="str">
        <f>IF($A160=0,"",VLOOKUP($B160,Employees!$A:$G,6,FALSE))</f>
        <v/>
      </c>
      <c r="J160" s="63" t="str">
        <f>IF($A160=0,"",VLOOKUP($B160,Employees!$A:$G,7,FALSE))</f>
        <v/>
      </c>
      <c r="K160" s="64">
        <f t="shared" si="38"/>
        <v>0.0</v>
      </c>
      <c r="L160" s="64">
        <f t="shared" si="39"/>
        <v>0.0</v>
      </c>
      <c r="M160" s="64">
        <f t="shared" si="40"/>
        <v>0.0</v>
      </c>
      <c r="N160" s="64">
        <f t="shared" si="41"/>
        <v>0.0</v>
      </c>
      <c r="O160" s="64">
        <f t="shared" si="42"/>
        <v>0.0</v>
      </c>
      <c r="P160" s="64">
        <f t="shared" si="43"/>
        <v>0.0</v>
      </c>
      <c r="Q160" s="61">
        <f t="shared" si="44"/>
        <v>0.0</v>
      </c>
      <c r="R160" s="64">
        <f t="shared" si="45"/>
        <v>0.0</v>
      </c>
      <c r="S160" s="64">
        <f t="shared" si="46"/>
        <v>0.0</v>
      </c>
      <c r="T160" s="64">
        <f t="shared" si="47"/>
        <v>0.0</v>
      </c>
      <c r="U160" s="64">
        <f t="shared" si="48"/>
        <v>0.0</v>
      </c>
      <c r="W160" s="65">
        <f>IF($A160=0,0,SUMIF('Week 1 Roster'!$AZ:$AZ,$B160,'Week 1 Roster'!$AE:$AE))</f>
        <v>0.0</v>
      </c>
      <c r="X160" s="65">
        <f>IF($A160=0,0,SUMIF('Week 1 Roster'!$AZ:$AZ,$B160,'Week 1 Roster'!$AG:$AG))</f>
        <v>0.0</v>
      </c>
      <c r="Y160" s="65">
        <f>IF($A160=0,0,SUMIF('Week 1 Roster'!$AZ:$AZ,$B160,'Week 1 Roster'!$AI:$AI))</f>
        <v>0.0</v>
      </c>
      <c r="Z160" s="65">
        <f>IF($A160=0,0,SUMIF('Week 1 Roster'!$AZ:$AZ,$B160,'Week 1 Roster'!$AK:$AK))</f>
        <v>0.0</v>
      </c>
      <c r="AA160" s="65">
        <f>IF($A160=0,0,SUMIF('Week 1 Roster'!$AZ:$AZ,$B160,'Week 1 Roster'!$AM:$AM))</f>
        <v>0.0</v>
      </c>
      <c r="AB160" s="65">
        <f>IF($A160=0,0,SUMIF('Week 1 Roster'!$AZ:$AZ,$B160,'Week 1 Roster'!$AO:$AO))</f>
        <v>0.0</v>
      </c>
      <c r="AC160" s="66">
        <f>IF($A160=0,0,SUMIF('Week 1 Roster'!$AZ:$AZ,$B160,'Week 1 Roster'!$AP:$AP))</f>
        <v>0.0</v>
      </c>
      <c r="AD160" s="65">
        <f>IF($A160=0,0,SUMIF('Week 1 Roster'!$AZ:$AZ,$B160,'Week 1 Roster'!$AQ:$AQ))</f>
        <v>0.0</v>
      </c>
      <c r="AE160" s="65">
        <f>IF($A160=0,0,SUMIF('Week 1 Roster'!$AZ:$AZ,$B160,'Week 1 Roster'!$AR:$AR))</f>
        <v>0.0</v>
      </c>
      <c r="AF160" s="65">
        <f>IF($A160=0,0,SUMIF('Week 1 Roster'!$AZ:$AZ,$B160,'Week 1 Roster'!$AS:$AS))</f>
        <v>0.0</v>
      </c>
      <c r="AG160" s="65">
        <f t="shared" si="49"/>
        <v>0.0</v>
      </c>
      <c r="AI160" s="65">
        <f>IF($A160=0,0,SUMIF('Week 2 Roster'!$AZ:$AZ,$B160,'Week 2 Roster'!$AE:$AE))</f>
        <v>0.0</v>
      </c>
      <c r="AJ160" s="65">
        <f>IF($A160=0,0,SUMIF('Week 2 Roster'!$AZ:$AZ,$B160,'Week 2 Roster'!$AG:$AG))</f>
        <v>0.0</v>
      </c>
      <c r="AK160" s="65">
        <f>IF($A160=0,0,SUMIF('Week 2 Roster'!$AZ:$AZ,$B160,'Week 2 Roster'!$AI:$AI))</f>
        <v>0.0</v>
      </c>
      <c r="AL160" s="65">
        <f>IF($A160=0,0,SUMIF('Week 2 Roster'!$AZ:$AZ,$B160,'Week 2 Roster'!$AK:$AK))</f>
        <v>0.0</v>
      </c>
      <c r="AM160" s="65">
        <f>IF($A160=0,0,SUMIF('Week 2 Roster'!$AZ:$AZ,$B160,'Week 2 Roster'!$AM:$AM))</f>
        <v>0.0</v>
      </c>
      <c r="AN160" s="65">
        <f>IF($A160=0,0,SUMIF('Week 2 Roster'!$AZ:$AZ,$B160,'Week 2 Roster'!$AO:$AO))</f>
        <v>0.0</v>
      </c>
      <c r="AO160" s="66">
        <f>IF($A160=0,0,SUMIF('Week 2 Roster'!$AZ:$AZ,$B160,'Week 2 Roster'!$AP:$AP))</f>
        <v>0.0</v>
      </c>
      <c r="AP160" s="65">
        <f>IF($A160=0,0,SUMIF('Week 2 Roster'!$AZ:$AZ,$B160,'Week 2 Roster'!$AQ:$AQ))</f>
        <v>0.0</v>
      </c>
      <c r="AQ160" s="65">
        <f>IF($A160=0,0,SUMIF('Week 2 Roster'!$AZ:$AZ,$B160,'Week 2 Roster'!$AR:$AR))</f>
        <v>0.0</v>
      </c>
      <c r="AR160" s="65">
        <f>IF($A160=0,0,SUMIF('Week 2 Roster'!$AZ:$AZ,$B160,'Week 2 Roster'!$AS:$AS))</f>
        <v>0.0</v>
      </c>
      <c r="AS160" s="65">
        <f t="shared" si="50"/>
        <v>0.0</v>
      </c>
      <c r="AT160" s="65"/>
    </row>
    <row r="161" spans="8:8">
      <c r="A161" s="60">
        <v>0.0</v>
      </c>
      <c r="B161" s="61" t="s">
        <v>1022</v>
      </c>
      <c r="C161" s="61" t="str">
        <f>IF($A161=0,"",VLOOKUP($B161,Employees!$A:$G,2,FALSE))</f>
        <v/>
      </c>
      <c r="D161" s="61" t="str">
        <f>IF($A161=0,"",VLOOKUP($B161,Employees!$A:$G,3,FALSE))</f>
        <v/>
      </c>
      <c r="E161" s="62" t="str">
        <f>IF($A161=0,"",VLOOKUP($B161,Employees!$A:$G,5,FALSE))</f>
        <v/>
      </c>
      <c r="F161" s="63" t="str">
        <f>IF($E161="","",ROUNDDOWN(YEARFRAC($E161,'Week 1 Roster'!$D$1-1,1),0))</f>
        <v/>
      </c>
      <c r="G161" s="63" t="str">
        <f>IF($E161="","",ROUNDDOWN(YEARFRAC($E161,'Week 1 Roster'!$D$1+14,1),0))</f>
        <v/>
      </c>
      <c r="H161" s="63" t="str">
        <f t="shared" si="37"/>
        <v/>
      </c>
      <c r="I161" s="63" t="str">
        <f>IF($A161=0,"",VLOOKUP($B161,Employees!$A:$G,6,FALSE))</f>
        <v/>
      </c>
      <c r="J161" s="63" t="str">
        <f>IF($A161=0,"",VLOOKUP($B161,Employees!$A:$G,7,FALSE))</f>
        <v/>
      </c>
      <c r="K161" s="64">
        <f t="shared" si="38"/>
        <v>0.0</v>
      </c>
      <c r="L161" s="64">
        <f t="shared" si="39"/>
        <v>0.0</v>
      </c>
      <c r="M161" s="64">
        <f t="shared" si="40"/>
        <v>0.0</v>
      </c>
      <c r="N161" s="64">
        <f t="shared" si="41"/>
        <v>0.0</v>
      </c>
      <c r="O161" s="64">
        <f t="shared" si="42"/>
        <v>0.0</v>
      </c>
      <c r="P161" s="64">
        <f t="shared" si="43"/>
        <v>0.0</v>
      </c>
      <c r="Q161" s="61">
        <f t="shared" si="44"/>
        <v>0.0</v>
      </c>
      <c r="R161" s="64">
        <f t="shared" si="45"/>
        <v>0.0</v>
      </c>
      <c r="S161" s="64">
        <f t="shared" si="46"/>
        <v>0.0</v>
      </c>
      <c r="T161" s="64">
        <f t="shared" si="47"/>
        <v>0.0</v>
      </c>
      <c r="U161" s="64">
        <f t="shared" si="48"/>
        <v>0.0</v>
      </c>
      <c r="W161" s="65">
        <f>IF($A161=0,0,SUMIF('Week 1 Roster'!$AZ:$AZ,$B161,'Week 1 Roster'!$AE:$AE))</f>
        <v>0.0</v>
      </c>
      <c r="X161" s="65">
        <f>IF($A161=0,0,SUMIF('Week 1 Roster'!$AZ:$AZ,$B161,'Week 1 Roster'!$AG:$AG))</f>
        <v>0.0</v>
      </c>
      <c r="Y161" s="65">
        <f>IF($A161=0,0,SUMIF('Week 1 Roster'!$AZ:$AZ,$B161,'Week 1 Roster'!$AI:$AI))</f>
        <v>0.0</v>
      </c>
      <c r="Z161" s="65">
        <f>IF($A161=0,0,SUMIF('Week 1 Roster'!$AZ:$AZ,$B161,'Week 1 Roster'!$AK:$AK))</f>
        <v>0.0</v>
      </c>
      <c r="AA161" s="65">
        <f>IF($A161=0,0,SUMIF('Week 1 Roster'!$AZ:$AZ,$B161,'Week 1 Roster'!$AM:$AM))</f>
        <v>0.0</v>
      </c>
      <c r="AB161" s="65">
        <f>IF($A161=0,0,SUMIF('Week 1 Roster'!$AZ:$AZ,$B161,'Week 1 Roster'!$AO:$AO))</f>
        <v>0.0</v>
      </c>
      <c r="AC161" s="66">
        <f>IF($A161=0,0,SUMIF('Week 1 Roster'!$AZ:$AZ,$B161,'Week 1 Roster'!$AP:$AP))</f>
        <v>0.0</v>
      </c>
      <c r="AD161" s="65">
        <f>IF($A161=0,0,SUMIF('Week 1 Roster'!$AZ:$AZ,$B161,'Week 1 Roster'!$AQ:$AQ))</f>
        <v>0.0</v>
      </c>
      <c r="AE161" s="65">
        <f>IF($A161=0,0,SUMIF('Week 1 Roster'!$AZ:$AZ,$B161,'Week 1 Roster'!$AR:$AR))</f>
        <v>0.0</v>
      </c>
      <c r="AF161" s="65">
        <f>IF($A161=0,0,SUMIF('Week 1 Roster'!$AZ:$AZ,$B161,'Week 1 Roster'!$AS:$AS))</f>
        <v>0.0</v>
      </c>
      <c r="AG161" s="65">
        <f t="shared" si="49"/>
        <v>0.0</v>
      </c>
      <c r="AI161" s="65">
        <f>IF($A161=0,0,SUMIF('Week 2 Roster'!$AZ:$AZ,$B161,'Week 2 Roster'!$AE:$AE))</f>
        <v>0.0</v>
      </c>
      <c r="AJ161" s="65">
        <f>IF($A161=0,0,SUMIF('Week 2 Roster'!$AZ:$AZ,$B161,'Week 2 Roster'!$AG:$AG))</f>
        <v>0.0</v>
      </c>
      <c r="AK161" s="65">
        <f>IF($A161=0,0,SUMIF('Week 2 Roster'!$AZ:$AZ,$B161,'Week 2 Roster'!$AI:$AI))</f>
        <v>0.0</v>
      </c>
      <c r="AL161" s="65">
        <f>IF($A161=0,0,SUMIF('Week 2 Roster'!$AZ:$AZ,$B161,'Week 2 Roster'!$AK:$AK))</f>
        <v>0.0</v>
      </c>
      <c r="AM161" s="65">
        <f>IF($A161=0,0,SUMIF('Week 2 Roster'!$AZ:$AZ,$B161,'Week 2 Roster'!$AM:$AM))</f>
        <v>0.0</v>
      </c>
      <c r="AN161" s="65">
        <f>IF($A161=0,0,SUMIF('Week 2 Roster'!$AZ:$AZ,$B161,'Week 2 Roster'!$AO:$AO))</f>
        <v>0.0</v>
      </c>
      <c r="AO161" s="66">
        <f>IF($A161=0,0,SUMIF('Week 2 Roster'!$AZ:$AZ,$B161,'Week 2 Roster'!$AP:$AP))</f>
        <v>0.0</v>
      </c>
      <c r="AP161" s="65">
        <f>IF($A161=0,0,SUMIF('Week 2 Roster'!$AZ:$AZ,$B161,'Week 2 Roster'!$AQ:$AQ))</f>
        <v>0.0</v>
      </c>
      <c r="AQ161" s="65">
        <f>IF($A161=0,0,SUMIF('Week 2 Roster'!$AZ:$AZ,$B161,'Week 2 Roster'!$AR:$AR))</f>
        <v>0.0</v>
      </c>
      <c r="AR161" s="65">
        <f>IF($A161=0,0,SUMIF('Week 2 Roster'!$AZ:$AZ,$B161,'Week 2 Roster'!$AS:$AS))</f>
        <v>0.0</v>
      </c>
      <c r="AS161" s="65">
        <f t="shared" si="50"/>
        <v>0.0</v>
      </c>
      <c r="AT161" s="65"/>
    </row>
    <row r="162" spans="8:8">
      <c r="A162" s="60">
        <v>0.0</v>
      </c>
      <c r="B162" s="61" t="s">
        <v>1022</v>
      </c>
      <c r="C162" s="61" t="str">
        <f>IF($A162=0,"",VLOOKUP($B162,Employees!$A:$G,2,FALSE))</f>
        <v/>
      </c>
      <c r="D162" s="61" t="str">
        <f>IF($A162=0,"",VLOOKUP($B162,Employees!$A:$G,3,FALSE))</f>
        <v/>
      </c>
      <c r="E162" s="62" t="str">
        <f>IF($A162=0,"",VLOOKUP($B162,Employees!$A:$G,5,FALSE))</f>
        <v/>
      </c>
      <c r="F162" s="63" t="str">
        <f>IF($E162="","",ROUNDDOWN(YEARFRAC($E162,'Week 1 Roster'!$D$1-1,1),0))</f>
        <v/>
      </c>
      <c r="G162" s="63" t="str">
        <f>IF($E162="","",ROUNDDOWN(YEARFRAC($E162,'Week 1 Roster'!$D$1+14,1),0))</f>
        <v/>
      </c>
      <c r="H162" s="63" t="str">
        <f t="shared" si="37"/>
        <v/>
      </c>
      <c r="I162" s="63" t="str">
        <f>IF($A162=0,"",VLOOKUP($B162,Employees!$A:$G,6,FALSE))</f>
        <v/>
      </c>
      <c r="J162" s="63" t="str">
        <f>IF($A162=0,"",VLOOKUP($B162,Employees!$A:$G,7,FALSE))</f>
        <v/>
      </c>
      <c r="K162" s="64">
        <f t="shared" si="38"/>
        <v>0.0</v>
      </c>
      <c r="L162" s="64">
        <f t="shared" si="39"/>
        <v>0.0</v>
      </c>
      <c r="M162" s="64">
        <f t="shared" si="40"/>
        <v>0.0</v>
      </c>
      <c r="N162" s="64">
        <f t="shared" si="41"/>
        <v>0.0</v>
      </c>
      <c r="O162" s="64">
        <f t="shared" si="42"/>
        <v>0.0</v>
      </c>
      <c r="P162" s="64">
        <f t="shared" si="43"/>
        <v>0.0</v>
      </c>
      <c r="Q162" s="61">
        <f t="shared" si="44"/>
        <v>0.0</v>
      </c>
      <c r="R162" s="64">
        <f t="shared" si="45"/>
        <v>0.0</v>
      </c>
      <c r="S162" s="64">
        <f t="shared" si="46"/>
        <v>0.0</v>
      </c>
      <c r="T162" s="64">
        <f t="shared" si="47"/>
        <v>0.0</v>
      </c>
      <c r="U162" s="64">
        <f t="shared" si="48"/>
        <v>0.0</v>
      </c>
      <c r="W162" s="65">
        <f>IF($A162=0,0,SUMIF('Week 1 Roster'!$AZ:$AZ,$B162,'Week 1 Roster'!$AE:$AE))</f>
        <v>0.0</v>
      </c>
      <c r="X162" s="65">
        <f>IF($A162=0,0,SUMIF('Week 1 Roster'!$AZ:$AZ,$B162,'Week 1 Roster'!$AG:$AG))</f>
        <v>0.0</v>
      </c>
      <c r="Y162" s="65">
        <f>IF($A162=0,0,SUMIF('Week 1 Roster'!$AZ:$AZ,$B162,'Week 1 Roster'!$AI:$AI))</f>
        <v>0.0</v>
      </c>
      <c r="Z162" s="65">
        <f>IF($A162=0,0,SUMIF('Week 1 Roster'!$AZ:$AZ,$B162,'Week 1 Roster'!$AK:$AK))</f>
        <v>0.0</v>
      </c>
      <c r="AA162" s="65">
        <f>IF($A162=0,0,SUMIF('Week 1 Roster'!$AZ:$AZ,$B162,'Week 1 Roster'!$AM:$AM))</f>
        <v>0.0</v>
      </c>
      <c r="AB162" s="65">
        <f>IF($A162=0,0,SUMIF('Week 1 Roster'!$AZ:$AZ,$B162,'Week 1 Roster'!$AO:$AO))</f>
        <v>0.0</v>
      </c>
      <c r="AC162" s="66">
        <f>IF($A162=0,0,SUMIF('Week 1 Roster'!$AZ:$AZ,$B162,'Week 1 Roster'!$AP:$AP))</f>
        <v>0.0</v>
      </c>
      <c r="AD162" s="65">
        <f>IF($A162=0,0,SUMIF('Week 1 Roster'!$AZ:$AZ,$B162,'Week 1 Roster'!$AQ:$AQ))</f>
        <v>0.0</v>
      </c>
      <c r="AE162" s="65">
        <f>IF($A162=0,0,SUMIF('Week 1 Roster'!$AZ:$AZ,$B162,'Week 1 Roster'!$AR:$AR))</f>
        <v>0.0</v>
      </c>
      <c r="AF162" s="65">
        <f>IF($A162=0,0,SUMIF('Week 1 Roster'!$AZ:$AZ,$B162,'Week 1 Roster'!$AS:$AS))</f>
        <v>0.0</v>
      </c>
      <c r="AG162" s="65">
        <f t="shared" si="49"/>
        <v>0.0</v>
      </c>
      <c r="AI162" s="65">
        <f>IF($A162=0,0,SUMIF('Week 2 Roster'!$AZ:$AZ,$B162,'Week 2 Roster'!$AE:$AE))</f>
        <v>0.0</v>
      </c>
      <c r="AJ162" s="65">
        <f>IF($A162=0,0,SUMIF('Week 2 Roster'!$AZ:$AZ,$B162,'Week 2 Roster'!$AG:$AG))</f>
        <v>0.0</v>
      </c>
      <c r="AK162" s="65">
        <f>IF($A162=0,0,SUMIF('Week 2 Roster'!$AZ:$AZ,$B162,'Week 2 Roster'!$AI:$AI))</f>
        <v>0.0</v>
      </c>
      <c r="AL162" s="65">
        <f>IF($A162=0,0,SUMIF('Week 2 Roster'!$AZ:$AZ,$B162,'Week 2 Roster'!$AK:$AK))</f>
        <v>0.0</v>
      </c>
      <c r="AM162" s="65">
        <f>IF($A162=0,0,SUMIF('Week 2 Roster'!$AZ:$AZ,$B162,'Week 2 Roster'!$AM:$AM))</f>
        <v>0.0</v>
      </c>
      <c r="AN162" s="65">
        <f>IF($A162=0,0,SUMIF('Week 2 Roster'!$AZ:$AZ,$B162,'Week 2 Roster'!$AO:$AO))</f>
        <v>0.0</v>
      </c>
      <c r="AO162" s="66">
        <f>IF($A162=0,0,SUMIF('Week 2 Roster'!$AZ:$AZ,$B162,'Week 2 Roster'!$AP:$AP))</f>
        <v>0.0</v>
      </c>
      <c r="AP162" s="65">
        <f>IF($A162=0,0,SUMIF('Week 2 Roster'!$AZ:$AZ,$B162,'Week 2 Roster'!$AQ:$AQ))</f>
        <v>0.0</v>
      </c>
      <c r="AQ162" s="65">
        <f>IF($A162=0,0,SUMIF('Week 2 Roster'!$AZ:$AZ,$B162,'Week 2 Roster'!$AR:$AR))</f>
        <v>0.0</v>
      </c>
      <c r="AR162" s="65">
        <f>IF($A162=0,0,SUMIF('Week 2 Roster'!$AZ:$AZ,$B162,'Week 2 Roster'!$AS:$AS))</f>
        <v>0.0</v>
      </c>
      <c r="AS162" s="65">
        <f t="shared" si="50"/>
        <v>0.0</v>
      </c>
      <c r="AT162" s="65"/>
    </row>
    <row r="163" spans="8:8">
      <c r="A163" s="60">
        <v>0.0</v>
      </c>
      <c r="B163" s="61" t="s">
        <v>1022</v>
      </c>
      <c r="C163" s="61" t="str">
        <f>IF($A163=0,"",VLOOKUP($B163,Employees!$A:$G,2,FALSE))</f>
        <v/>
      </c>
      <c r="D163" s="61" t="str">
        <f>IF($A163=0,"",VLOOKUP($B163,Employees!$A:$G,3,FALSE))</f>
        <v/>
      </c>
      <c r="E163" s="62" t="str">
        <f>IF($A163=0,"",VLOOKUP($B163,Employees!$A:$G,5,FALSE))</f>
        <v/>
      </c>
      <c r="F163" s="63" t="str">
        <f>IF($E163="","",ROUNDDOWN(YEARFRAC($E163,'Week 1 Roster'!$D$1-1,1),0))</f>
        <v/>
      </c>
      <c r="G163" s="63" t="str">
        <f>IF($E163="","",ROUNDDOWN(YEARFRAC($E163,'Week 1 Roster'!$D$1+14,1),0))</f>
        <v/>
      </c>
      <c r="H163" s="63" t="str">
        <f t="shared" si="37"/>
        <v/>
      </c>
      <c r="I163" s="63" t="str">
        <f>IF($A163=0,"",VLOOKUP($B163,Employees!$A:$G,6,FALSE))</f>
        <v/>
      </c>
      <c r="J163" s="63" t="str">
        <f>IF($A163=0,"",VLOOKUP($B163,Employees!$A:$G,7,FALSE))</f>
        <v/>
      </c>
      <c r="K163" s="64">
        <f t="shared" si="38"/>
        <v>0.0</v>
      </c>
      <c r="L163" s="64">
        <f t="shared" si="39"/>
        <v>0.0</v>
      </c>
      <c r="M163" s="64">
        <f t="shared" si="40"/>
        <v>0.0</v>
      </c>
      <c r="N163" s="64">
        <f t="shared" si="41"/>
        <v>0.0</v>
      </c>
      <c r="O163" s="64">
        <f t="shared" si="42"/>
        <v>0.0</v>
      </c>
      <c r="P163" s="64">
        <f t="shared" si="43"/>
        <v>0.0</v>
      </c>
      <c r="Q163" s="61">
        <f t="shared" si="44"/>
        <v>0.0</v>
      </c>
      <c r="R163" s="64">
        <f t="shared" si="45"/>
        <v>0.0</v>
      </c>
      <c r="S163" s="64">
        <f t="shared" si="46"/>
        <v>0.0</v>
      </c>
      <c r="T163" s="64">
        <f t="shared" si="47"/>
        <v>0.0</v>
      </c>
      <c r="U163" s="64">
        <f t="shared" si="48"/>
        <v>0.0</v>
      </c>
      <c r="W163" s="65">
        <f>IF($A163=0,0,SUMIF('Week 1 Roster'!$AZ:$AZ,$B163,'Week 1 Roster'!$AE:$AE))</f>
        <v>0.0</v>
      </c>
      <c r="X163" s="65">
        <f>IF($A163=0,0,SUMIF('Week 1 Roster'!$AZ:$AZ,$B163,'Week 1 Roster'!$AG:$AG))</f>
        <v>0.0</v>
      </c>
      <c r="Y163" s="65">
        <f>IF($A163=0,0,SUMIF('Week 1 Roster'!$AZ:$AZ,$B163,'Week 1 Roster'!$AI:$AI))</f>
        <v>0.0</v>
      </c>
      <c r="Z163" s="65">
        <f>IF($A163=0,0,SUMIF('Week 1 Roster'!$AZ:$AZ,$B163,'Week 1 Roster'!$AK:$AK))</f>
        <v>0.0</v>
      </c>
      <c r="AA163" s="65">
        <f>IF($A163=0,0,SUMIF('Week 1 Roster'!$AZ:$AZ,$B163,'Week 1 Roster'!$AM:$AM))</f>
        <v>0.0</v>
      </c>
      <c r="AB163" s="65">
        <f>IF($A163=0,0,SUMIF('Week 1 Roster'!$AZ:$AZ,$B163,'Week 1 Roster'!$AO:$AO))</f>
        <v>0.0</v>
      </c>
      <c r="AC163" s="66">
        <f>IF($A163=0,0,SUMIF('Week 1 Roster'!$AZ:$AZ,$B163,'Week 1 Roster'!$AP:$AP))</f>
        <v>0.0</v>
      </c>
      <c r="AD163" s="65">
        <f>IF($A163=0,0,SUMIF('Week 1 Roster'!$AZ:$AZ,$B163,'Week 1 Roster'!$AQ:$AQ))</f>
        <v>0.0</v>
      </c>
      <c r="AE163" s="65">
        <f>IF($A163=0,0,SUMIF('Week 1 Roster'!$AZ:$AZ,$B163,'Week 1 Roster'!$AR:$AR))</f>
        <v>0.0</v>
      </c>
      <c r="AF163" s="65">
        <f>IF($A163=0,0,SUMIF('Week 1 Roster'!$AZ:$AZ,$B163,'Week 1 Roster'!$AS:$AS))</f>
        <v>0.0</v>
      </c>
      <c r="AG163" s="65">
        <f t="shared" si="49"/>
        <v>0.0</v>
      </c>
      <c r="AI163" s="65">
        <f>IF($A163=0,0,SUMIF('Week 2 Roster'!$AZ:$AZ,$B163,'Week 2 Roster'!$AE:$AE))</f>
        <v>0.0</v>
      </c>
      <c r="AJ163" s="65">
        <f>IF($A163=0,0,SUMIF('Week 2 Roster'!$AZ:$AZ,$B163,'Week 2 Roster'!$AG:$AG))</f>
        <v>0.0</v>
      </c>
      <c r="AK163" s="65">
        <f>IF($A163=0,0,SUMIF('Week 2 Roster'!$AZ:$AZ,$B163,'Week 2 Roster'!$AI:$AI))</f>
        <v>0.0</v>
      </c>
      <c r="AL163" s="65">
        <f>IF($A163=0,0,SUMIF('Week 2 Roster'!$AZ:$AZ,$B163,'Week 2 Roster'!$AK:$AK))</f>
        <v>0.0</v>
      </c>
      <c r="AM163" s="65">
        <f>IF($A163=0,0,SUMIF('Week 2 Roster'!$AZ:$AZ,$B163,'Week 2 Roster'!$AM:$AM))</f>
        <v>0.0</v>
      </c>
      <c r="AN163" s="65">
        <f>IF($A163=0,0,SUMIF('Week 2 Roster'!$AZ:$AZ,$B163,'Week 2 Roster'!$AO:$AO))</f>
        <v>0.0</v>
      </c>
      <c r="AO163" s="66">
        <f>IF($A163=0,0,SUMIF('Week 2 Roster'!$AZ:$AZ,$B163,'Week 2 Roster'!$AP:$AP))</f>
        <v>0.0</v>
      </c>
      <c r="AP163" s="65">
        <f>IF($A163=0,0,SUMIF('Week 2 Roster'!$AZ:$AZ,$B163,'Week 2 Roster'!$AQ:$AQ))</f>
        <v>0.0</v>
      </c>
      <c r="AQ163" s="65">
        <f>IF($A163=0,0,SUMIF('Week 2 Roster'!$AZ:$AZ,$B163,'Week 2 Roster'!$AR:$AR))</f>
        <v>0.0</v>
      </c>
      <c r="AR163" s="65">
        <f>IF($A163=0,0,SUMIF('Week 2 Roster'!$AZ:$AZ,$B163,'Week 2 Roster'!$AS:$AS))</f>
        <v>0.0</v>
      </c>
      <c r="AS163" s="65">
        <f t="shared" si="50"/>
        <v>0.0</v>
      </c>
      <c r="AT163" s="65"/>
    </row>
    <row r="164" spans="8:8">
      <c r="A164" s="60">
        <v>0.0</v>
      </c>
      <c r="B164" s="61" t="s">
        <v>1022</v>
      </c>
      <c r="C164" s="61" t="str">
        <f>IF($A164=0,"",VLOOKUP($B164,Employees!$A:$G,2,FALSE))</f>
        <v/>
      </c>
      <c r="D164" s="61" t="str">
        <f>IF($A164=0,"",VLOOKUP($B164,Employees!$A:$G,3,FALSE))</f>
        <v/>
      </c>
      <c r="E164" s="62" t="str">
        <f>IF($A164=0,"",VLOOKUP($B164,Employees!$A:$G,5,FALSE))</f>
        <v/>
      </c>
      <c r="F164" s="63" t="str">
        <f>IF($E164="","",ROUNDDOWN(YEARFRAC($E164,'Week 1 Roster'!$D$1-1,1),0))</f>
        <v/>
      </c>
      <c r="G164" s="63" t="str">
        <f>IF($E164="","",ROUNDDOWN(YEARFRAC($E164,'Week 1 Roster'!$D$1+14,1),0))</f>
        <v/>
      </c>
      <c r="H164" s="63" t="str">
        <f t="shared" si="37"/>
        <v/>
      </c>
      <c r="I164" s="63" t="str">
        <f>IF($A164=0,"",VLOOKUP($B164,Employees!$A:$G,6,FALSE))</f>
        <v/>
      </c>
      <c r="J164" s="63" t="str">
        <f>IF($A164=0,"",VLOOKUP($B164,Employees!$A:$G,7,FALSE))</f>
        <v/>
      </c>
      <c r="K164" s="64">
        <f t="shared" si="38"/>
        <v>0.0</v>
      </c>
      <c r="L164" s="64">
        <f t="shared" si="39"/>
        <v>0.0</v>
      </c>
      <c r="M164" s="64">
        <f t="shared" si="40"/>
        <v>0.0</v>
      </c>
      <c r="N164" s="64">
        <f t="shared" si="41"/>
        <v>0.0</v>
      </c>
      <c r="O164" s="64">
        <f t="shared" si="42"/>
        <v>0.0</v>
      </c>
      <c r="P164" s="64">
        <f t="shared" si="43"/>
        <v>0.0</v>
      </c>
      <c r="Q164" s="61">
        <f t="shared" si="44"/>
        <v>0.0</v>
      </c>
      <c r="R164" s="64">
        <f t="shared" si="45"/>
        <v>0.0</v>
      </c>
      <c r="S164" s="64">
        <f t="shared" si="46"/>
        <v>0.0</v>
      </c>
      <c r="T164" s="64">
        <f t="shared" si="47"/>
        <v>0.0</v>
      </c>
      <c r="U164" s="64">
        <f t="shared" si="48"/>
        <v>0.0</v>
      </c>
      <c r="W164" s="65">
        <f>IF($A164=0,0,SUMIF('Week 1 Roster'!$AZ:$AZ,$B164,'Week 1 Roster'!$AE:$AE))</f>
        <v>0.0</v>
      </c>
      <c r="X164" s="65">
        <f>IF($A164=0,0,SUMIF('Week 1 Roster'!$AZ:$AZ,$B164,'Week 1 Roster'!$AG:$AG))</f>
        <v>0.0</v>
      </c>
      <c r="Y164" s="65">
        <f>IF($A164=0,0,SUMIF('Week 1 Roster'!$AZ:$AZ,$B164,'Week 1 Roster'!$AI:$AI))</f>
        <v>0.0</v>
      </c>
      <c r="Z164" s="65">
        <f>IF($A164=0,0,SUMIF('Week 1 Roster'!$AZ:$AZ,$B164,'Week 1 Roster'!$AK:$AK))</f>
        <v>0.0</v>
      </c>
      <c r="AA164" s="65">
        <f>IF($A164=0,0,SUMIF('Week 1 Roster'!$AZ:$AZ,$B164,'Week 1 Roster'!$AM:$AM))</f>
        <v>0.0</v>
      </c>
      <c r="AB164" s="65">
        <f>IF($A164=0,0,SUMIF('Week 1 Roster'!$AZ:$AZ,$B164,'Week 1 Roster'!$AO:$AO))</f>
        <v>0.0</v>
      </c>
      <c r="AC164" s="66">
        <f>IF($A164=0,0,SUMIF('Week 1 Roster'!$AZ:$AZ,$B164,'Week 1 Roster'!$AP:$AP))</f>
        <v>0.0</v>
      </c>
      <c r="AD164" s="65">
        <f>IF($A164=0,0,SUMIF('Week 1 Roster'!$AZ:$AZ,$B164,'Week 1 Roster'!$AQ:$AQ))</f>
        <v>0.0</v>
      </c>
      <c r="AE164" s="65">
        <f>IF($A164=0,0,SUMIF('Week 1 Roster'!$AZ:$AZ,$B164,'Week 1 Roster'!$AR:$AR))</f>
        <v>0.0</v>
      </c>
      <c r="AF164" s="65">
        <f>IF($A164=0,0,SUMIF('Week 1 Roster'!$AZ:$AZ,$B164,'Week 1 Roster'!$AS:$AS))</f>
        <v>0.0</v>
      </c>
      <c r="AG164" s="65">
        <f t="shared" si="49"/>
        <v>0.0</v>
      </c>
      <c r="AI164" s="65">
        <f>IF($A164=0,0,SUMIF('Week 2 Roster'!$AZ:$AZ,$B164,'Week 2 Roster'!$AE:$AE))</f>
        <v>0.0</v>
      </c>
      <c r="AJ164" s="65">
        <f>IF($A164=0,0,SUMIF('Week 2 Roster'!$AZ:$AZ,$B164,'Week 2 Roster'!$AG:$AG))</f>
        <v>0.0</v>
      </c>
      <c r="AK164" s="65">
        <f>IF($A164=0,0,SUMIF('Week 2 Roster'!$AZ:$AZ,$B164,'Week 2 Roster'!$AI:$AI))</f>
        <v>0.0</v>
      </c>
      <c r="AL164" s="65">
        <f>IF($A164=0,0,SUMIF('Week 2 Roster'!$AZ:$AZ,$B164,'Week 2 Roster'!$AK:$AK))</f>
        <v>0.0</v>
      </c>
      <c r="AM164" s="65">
        <f>IF($A164=0,0,SUMIF('Week 2 Roster'!$AZ:$AZ,$B164,'Week 2 Roster'!$AM:$AM))</f>
        <v>0.0</v>
      </c>
      <c r="AN164" s="65">
        <f>IF($A164=0,0,SUMIF('Week 2 Roster'!$AZ:$AZ,$B164,'Week 2 Roster'!$AO:$AO))</f>
        <v>0.0</v>
      </c>
      <c r="AO164" s="66">
        <f>IF($A164=0,0,SUMIF('Week 2 Roster'!$AZ:$AZ,$B164,'Week 2 Roster'!$AP:$AP))</f>
        <v>0.0</v>
      </c>
      <c r="AP164" s="65">
        <f>IF($A164=0,0,SUMIF('Week 2 Roster'!$AZ:$AZ,$B164,'Week 2 Roster'!$AQ:$AQ))</f>
        <v>0.0</v>
      </c>
      <c r="AQ164" s="65">
        <f>IF($A164=0,0,SUMIF('Week 2 Roster'!$AZ:$AZ,$B164,'Week 2 Roster'!$AR:$AR))</f>
        <v>0.0</v>
      </c>
      <c r="AR164" s="65">
        <f>IF($A164=0,0,SUMIF('Week 2 Roster'!$AZ:$AZ,$B164,'Week 2 Roster'!$AS:$AS))</f>
        <v>0.0</v>
      </c>
      <c r="AS164" s="65">
        <f t="shared" si="50"/>
        <v>0.0</v>
      </c>
      <c r="AT164" s="65"/>
    </row>
    <row r="165" spans="8:8">
      <c r="A165" s="60">
        <v>0.0</v>
      </c>
      <c r="B165" s="61" t="s">
        <v>1022</v>
      </c>
      <c r="C165" s="61" t="str">
        <f>IF($A165=0,"",VLOOKUP($B165,Employees!$A:$G,2,FALSE))</f>
        <v/>
      </c>
      <c r="D165" s="61" t="str">
        <f>IF($A165=0,"",VLOOKUP($B165,Employees!$A:$G,3,FALSE))</f>
        <v/>
      </c>
      <c r="E165" s="62" t="str">
        <f>IF($A165=0,"",VLOOKUP($B165,Employees!$A:$G,5,FALSE))</f>
        <v/>
      </c>
      <c r="F165" s="63" t="str">
        <f>IF($E165="","",ROUNDDOWN(YEARFRAC($E165,'Week 1 Roster'!$D$1-1,1),0))</f>
        <v/>
      </c>
      <c r="G165" s="63" t="str">
        <f>IF($E165="","",ROUNDDOWN(YEARFRAC($E165,'Week 1 Roster'!$D$1+14,1),0))</f>
        <v/>
      </c>
      <c r="H165" s="63" t="str">
        <f t="shared" si="37"/>
        <v/>
      </c>
      <c r="I165" s="63" t="str">
        <f>IF($A165=0,"",VLOOKUP($B165,Employees!$A:$G,6,FALSE))</f>
        <v/>
      </c>
      <c r="J165" s="63" t="str">
        <f>IF($A165=0,"",VLOOKUP($B165,Employees!$A:$G,7,FALSE))</f>
        <v/>
      </c>
      <c r="K165" s="64">
        <f t="shared" si="38"/>
        <v>0.0</v>
      </c>
      <c r="L165" s="64">
        <f t="shared" si="39"/>
        <v>0.0</v>
      </c>
      <c r="M165" s="64">
        <f t="shared" si="40"/>
        <v>0.0</v>
      </c>
      <c r="N165" s="64">
        <f t="shared" si="41"/>
        <v>0.0</v>
      </c>
      <c r="O165" s="64">
        <f t="shared" si="42"/>
        <v>0.0</v>
      </c>
      <c r="P165" s="64">
        <f t="shared" si="43"/>
        <v>0.0</v>
      </c>
      <c r="Q165" s="61">
        <f t="shared" si="44"/>
        <v>0.0</v>
      </c>
      <c r="R165" s="64">
        <f t="shared" si="45"/>
        <v>0.0</v>
      </c>
      <c r="S165" s="64">
        <f t="shared" si="46"/>
        <v>0.0</v>
      </c>
      <c r="T165" s="64">
        <f t="shared" si="47"/>
        <v>0.0</v>
      </c>
      <c r="U165" s="64">
        <f t="shared" si="48"/>
        <v>0.0</v>
      </c>
      <c r="W165" s="65">
        <f>IF($A165=0,0,SUMIF('Week 1 Roster'!$AZ:$AZ,$B165,'Week 1 Roster'!$AE:$AE))</f>
        <v>0.0</v>
      </c>
      <c r="X165" s="65">
        <f>IF($A165=0,0,SUMIF('Week 1 Roster'!$AZ:$AZ,$B165,'Week 1 Roster'!$AG:$AG))</f>
        <v>0.0</v>
      </c>
      <c r="Y165" s="65">
        <f>IF($A165=0,0,SUMIF('Week 1 Roster'!$AZ:$AZ,$B165,'Week 1 Roster'!$AI:$AI))</f>
        <v>0.0</v>
      </c>
      <c r="Z165" s="65">
        <f>IF($A165=0,0,SUMIF('Week 1 Roster'!$AZ:$AZ,$B165,'Week 1 Roster'!$AK:$AK))</f>
        <v>0.0</v>
      </c>
      <c r="AA165" s="65">
        <f>IF($A165=0,0,SUMIF('Week 1 Roster'!$AZ:$AZ,$B165,'Week 1 Roster'!$AM:$AM))</f>
        <v>0.0</v>
      </c>
      <c r="AB165" s="65">
        <f>IF($A165=0,0,SUMIF('Week 1 Roster'!$AZ:$AZ,$B165,'Week 1 Roster'!$AO:$AO))</f>
        <v>0.0</v>
      </c>
      <c r="AC165" s="66">
        <f>IF($A165=0,0,SUMIF('Week 1 Roster'!$AZ:$AZ,$B165,'Week 1 Roster'!$AP:$AP))</f>
        <v>0.0</v>
      </c>
      <c r="AD165" s="65">
        <f>IF($A165=0,0,SUMIF('Week 1 Roster'!$AZ:$AZ,$B165,'Week 1 Roster'!$AQ:$AQ))</f>
        <v>0.0</v>
      </c>
      <c r="AE165" s="65">
        <f>IF($A165=0,0,SUMIF('Week 1 Roster'!$AZ:$AZ,$B165,'Week 1 Roster'!$AR:$AR))</f>
        <v>0.0</v>
      </c>
      <c r="AF165" s="65">
        <f>IF($A165=0,0,SUMIF('Week 1 Roster'!$AZ:$AZ,$B165,'Week 1 Roster'!$AS:$AS))</f>
        <v>0.0</v>
      </c>
      <c r="AG165" s="65">
        <f t="shared" si="49"/>
        <v>0.0</v>
      </c>
      <c r="AI165" s="65">
        <f>IF($A165=0,0,SUMIF('Week 2 Roster'!$AZ:$AZ,$B165,'Week 2 Roster'!$AE:$AE))</f>
        <v>0.0</v>
      </c>
      <c r="AJ165" s="65">
        <f>IF($A165=0,0,SUMIF('Week 2 Roster'!$AZ:$AZ,$B165,'Week 2 Roster'!$AG:$AG))</f>
        <v>0.0</v>
      </c>
      <c r="AK165" s="65">
        <f>IF($A165=0,0,SUMIF('Week 2 Roster'!$AZ:$AZ,$B165,'Week 2 Roster'!$AI:$AI))</f>
        <v>0.0</v>
      </c>
      <c r="AL165" s="65">
        <f>IF($A165=0,0,SUMIF('Week 2 Roster'!$AZ:$AZ,$B165,'Week 2 Roster'!$AK:$AK))</f>
        <v>0.0</v>
      </c>
      <c r="AM165" s="65">
        <f>IF($A165=0,0,SUMIF('Week 2 Roster'!$AZ:$AZ,$B165,'Week 2 Roster'!$AM:$AM))</f>
        <v>0.0</v>
      </c>
      <c r="AN165" s="65">
        <f>IF($A165=0,0,SUMIF('Week 2 Roster'!$AZ:$AZ,$B165,'Week 2 Roster'!$AO:$AO))</f>
        <v>0.0</v>
      </c>
      <c r="AO165" s="66">
        <f>IF($A165=0,0,SUMIF('Week 2 Roster'!$AZ:$AZ,$B165,'Week 2 Roster'!$AP:$AP))</f>
        <v>0.0</v>
      </c>
      <c r="AP165" s="65">
        <f>IF($A165=0,0,SUMIF('Week 2 Roster'!$AZ:$AZ,$B165,'Week 2 Roster'!$AQ:$AQ))</f>
        <v>0.0</v>
      </c>
      <c r="AQ165" s="65">
        <f>IF($A165=0,0,SUMIF('Week 2 Roster'!$AZ:$AZ,$B165,'Week 2 Roster'!$AR:$AR))</f>
        <v>0.0</v>
      </c>
      <c r="AR165" s="65">
        <f>IF($A165=0,0,SUMIF('Week 2 Roster'!$AZ:$AZ,$B165,'Week 2 Roster'!$AS:$AS))</f>
        <v>0.0</v>
      </c>
      <c r="AS165" s="65">
        <f t="shared" si="50"/>
        <v>0.0</v>
      </c>
      <c r="AT165" s="65"/>
    </row>
    <row r="166" spans="8:8">
      <c r="A166" s="60">
        <v>0.0</v>
      </c>
      <c r="B166" s="61" t="s">
        <v>1022</v>
      </c>
      <c r="C166" s="61" t="str">
        <f>IF($A166=0,"",VLOOKUP($B166,Employees!$A:$G,2,FALSE))</f>
        <v/>
      </c>
      <c r="D166" s="61" t="str">
        <f>IF($A166=0,"",VLOOKUP($B166,Employees!$A:$G,3,FALSE))</f>
        <v/>
      </c>
      <c r="E166" s="62" t="str">
        <f>IF($A166=0,"",VLOOKUP($B166,Employees!$A:$G,5,FALSE))</f>
        <v/>
      </c>
      <c r="F166" s="63" t="str">
        <f>IF($E166="","",ROUNDDOWN(YEARFRAC($E166,'Week 1 Roster'!$D$1-1,1),0))</f>
        <v/>
      </c>
      <c r="G166" s="63" t="str">
        <f>IF($E166="","",ROUNDDOWN(YEARFRAC($E166,'Week 1 Roster'!$D$1+14,1),0))</f>
        <v/>
      </c>
      <c r="H166" s="63" t="str">
        <f t="shared" si="37"/>
        <v/>
      </c>
      <c r="I166" s="63" t="str">
        <f>IF($A166=0,"",VLOOKUP($B166,Employees!$A:$G,6,FALSE))</f>
        <v/>
      </c>
      <c r="J166" s="63" t="str">
        <f>IF($A166=0,"",VLOOKUP($B166,Employees!$A:$G,7,FALSE))</f>
        <v/>
      </c>
      <c r="K166" s="64">
        <f t="shared" si="38"/>
        <v>0.0</v>
      </c>
      <c r="L166" s="64">
        <f t="shared" si="39"/>
        <v>0.0</v>
      </c>
      <c r="M166" s="64">
        <f t="shared" si="40"/>
        <v>0.0</v>
      </c>
      <c r="N166" s="64">
        <f t="shared" si="41"/>
        <v>0.0</v>
      </c>
      <c r="O166" s="64">
        <f t="shared" si="42"/>
        <v>0.0</v>
      </c>
      <c r="P166" s="64">
        <f t="shared" si="43"/>
        <v>0.0</v>
      </c>
      <c r="Q166" s="61">
        <f t="shared" si="44"/>
        <v>0.0</v>
      </c>
      <c r="R166" s="64">
        <f t="shared" si="45"/>
        <v>0.0</v>
      </c>
      <c r="S166" s="64">
        <f t="shared" si="46"/>
        <v>0.0</v>
      </c>
      <c r="T166" s="64">
        <f t="shared" si="47"/>
        <v>0.0</v>
      </c>
      <c r="U166" s="64">
        <f t="shared" si="48"/>
        <v>0.0</v>
      </c>
      <c r="W166" s="65">
        <f>IF($A166=0,0,SUMIF('Week 1 Roster'!$AZ:$AZ,$B166,'Week 1 Roster'!$AE:$AE))</f>
        <v>0.0</v>
      </c>
      <c r="X166" s="65">
        <f>IF($A166=0,0,SUMIF('Week 1 Roster'!$AZ:$AZ,$B166,'Week 1 Roster'!$AG:$AG))</f>
        <v>0.0</v>
      </c>
      <c r="Y166" s="65">
        <f>IF($A166=0,0,SUMIF('Week 1 Roster'!$AZ:$AZ,$B166,'Week 1 Roster'!$AI:$AI))</f>
        <v>0.0</v>
      </c>
      <c r="Z166" s="65">
        <f>IF($A166=0,0,SUMIF('Week 1 Roster'!$AZ:$AZ,$B166,'Week 1 Roster'!$AK:$AK))</f>
        <v>0.0</v>
      </c>
      <c r="AA166" s="65">
        <f>IF($A166=0,0,SUMIF('Week 1 Roster'!$AZ:$AZ,$B166,'Week 1 Roster'!$AM:$AM))</f>
        <v>0.0</v>
      </c>
      <c r="AB166" s="65">
        <f>IF($A166=0,0,SUMIF('Week 1 Roster'!$AZ:$AZ,$B166,'Week 1 Roster'!$AO:$AO))</f>
        <v>0.0</v>
      </c>
      <c r="AC166" s="66">
        <f>IF($A166=0,0,SUMIF('Week 1 Roster'!$AZ:$AZ,$B166,'Week 1 Roster'!$AP:$AP))</f>
        <v>0.0</v>
      </c>
      <c r="AD166" s="65">
        <f>IF($A166=0,0,SUMIF('Week 1 Roster'!$AZ:$AZ,$B166,'Week 1 Roster'!$AQ:$AQ))</f>
        <v>0.0</v>
      </c>
      <c r="AE166" s="65">
        <f>IF($A166=0,0,SUMIF('Week 1 Roster'!$AZ:$AZ,$B166,'Week 1 Roster'!$AR:$AR))</f>
        <v>0.0</v>
      </c>
      <c r="AF166" s="65">
        <f>IF($A166=0,0,SUMIF('Week 1 Roster'!$AZ:$AZ,$B166,'Week 1 Roster'!$AS:$AS))</f>
        <v>0.0</v>
      </c>
      <c r="AG166" s="65">
        <f t="shared" si="49"/>
        <v>0.0</v>
      </c>
      <c r="AI166" s="65">
        <f>IF($A166=0,0,SUMIF('Week 2 Roster'!$AZ:$AZ,$B166,'Week 2 Roster'!$AE:$AE))</f>
        <v>0.0</v>
      </c>
      <c r="AJ166" s="65">
        <f>IF($A166=0,0,SUMIF('Week 2 Roster'!$AZ:$AZ,$B166,'Week 2 Roster'!$AG:$AG))</f>
        <v>0.0</v>
      </c>
      <c r="AK166" s="65">
        <f>IF($A166=0,0,SUMIF('Week 2 Roster'!$AZ:$AZ,$B166,'Week 2 Roster'!$AI:$AI))</f>
        <v>0.0</v>
      </c>
      <c r="AL166" s="65">
        <f>IF($A166=0,0,SUMIF('Week 2 Roster'!$AZ:$AZ,$B166,'Week 2 Roster'!$AK:$AK))</f>
        <v>0.0</v>
      </c>
      <c r="AM166" s="65">
        <f>IF($A166=0,0,SUMIF('Week 2 Roster'!$AZ:$AZ,$B166,'Week 2 Roster'!$AM:$AM))</f>
        <v>0.0</v>
      </c>
      <c r="AN166" s="65">
        <f>IF($A166=0,0,SUMIF('Week 2 Roster'!$AZ:$AZ,$B166,'Week 2 Roster'!$AO:$AO))</f>
        <v>0.0</v>
      </c>
      <c r="AO166" s="66">
        <f>IF($A166=0,0,SUMIF('Week 2 Roster'!$AZ:$AZ,$B166,'Week 2 Roster'!$AP:$AP))</f>
        <v>0.0</v>
      </c>
      <c r="AP166" s="65">
        <f>IF($A166=0,0,SUMIF('Week 2 Roster'!$AZ:$AZ,$B166,'Week 2 Roster'!$AQ:$AQ))</f>
        <v>0.0</v>
      </c>
      <c r="AQ166" s="65">
        <f>IF($A166=0,0,SUMIF('Week 2 Roster'!$AZ:$AZ,$B166,'Week 2 Roster'!$AR:$AR))</f>
        <v>0.0</v>
      </c>
      <c r="AR166" s="65">
        <f>IF($A166=0,0,SUMIF('Week 2 Roster'!$AZ:$AZ,$B166,'Week 2 Roster'!$AS:$AS))</f>
        <v>0.0</v>
      </c>
      <c r="AS166" s="65">
        <f t="shared" si="50"/>
        <v>0.0</v>
      </c>
      <c r="AT166" s="65"/>
    </row>
    <row r="167" spans="8:8">
      <c r="A167" s="60">
        <v>0.0</v>
      </c>
      <c r="B167" s="61" t="s">
        <v>1022</v>
      </c>
      <c r="C167" s="61" t="str">
        <f>IF($A167=0,"",VLOOKUP($B167,Employees!$A:$G,2,FALSE))</f>
        <v/>
      </c>
      <c r="D167" s="61" t="str">
        <f>IF($A167=0,"",VLOOKUP($B167,Employees!$A:$G,3,FALSE))</f>
        <v/>
      </c>
      <c r="E167" s="62" t="str">
        <f>IF($A167=0,"",VLOOKUP($B167,Employees!$A:$G,5,FALSE))</f>
        <v/>
      </c>
      <c r="F167" s="63" t="str">
        <f>IF($E167="","",ROUNDDOWN(YEARFRAC($E167,'Week 1 Roster'!$D$1-1,1),0))</f>
        <v/>
      </c>
      <c r="G167" s="63" t="str">
        <f>IF($E167="","",ROUNDDOWN(YEARFRAC($E167,'Week 1 Roster'!$D$1+14,1),0))</f>
        <v/>
      </c>
      <c r="H167" s="63" t="str">
        <f t="shared" si="37"/>
        <v/>
      </c>
      <c r="I167" s="63" t="str">
        <f>IF($A167=0,"",VLOOKUP($B167,Employees!$A:$G,6,FALSE))</f>
        <v/>
      </c>
      <c r="J167" s="63" t="str">
        <f>IF($A167=0,"",VLOOKUP($B167,Employees!$A:$G,7,FALSE))</f>
        <v/>
      </c>
      <c r="K167" s="64">
        <f t="shared" si="38"/>
        <v>0.0</v>
      </c>
      <c r="L167" s="64">
        <f t="shared" si="39"/>
        <v>0.0</v>
      </c>
      <c r="M167" s="64">
        <f t="shared" si="40"/>
        <v>0.0</v>
      </c>
      <c r="N167" s="64">
        <f t="shared" si="41"/>
        <v>0.0</v>
      </c>
      <c r="O167" s="64">
        <f t="shared" si="42"/>
        <v>0.0</v>
      </c>
      <c r="P167" s="64">
        <f t="shared" si="43"/>
        <v>0.0</v>
      </c>
      <c r="Q167" s="61">
        <f t="shared" si="44"/>
        <v>0.0</v>
      </c>
      <c r="R167" s="64">
        <f t="shared" si="45"/>
        <v>0.0</v>
      </c>
      <c r="S167" s="64">
        <f t="shared" si="46"/>
        <v>0.0</v>
      </c>
      <c r="T167" s="64">
        <f t="shared" si="47"/>
        <v>0.0</v>
      </c>
      <c r="U167" s="64">
        <f t="shared" si="48"/>
        <v>0.0</v>
      </c>
      <c r="W167" s="65">
        <f>IF($A167=0,0,SUMIF('Week 1 Roster'!$AZ:$AZ,$B167,'Week 1 Roster'!$AE:$AE))</f>
        <v>0.0</v>
      </c>
      <c r="X167" s="65">
        <f>IF($A167=0,0,SUMIF('Week 1 Roster'!$AZ:$AZ,$B167,'Week 1 Roster'!$AG:$AG))</f>
        <v>0.0</v>
      </c>
      <c r="Y167" s="65">
        <f>IF($A167=0,0,SUMIF('Week 1 Roster'!$AZ:$AZ,$B167,'Week 1 Roster'!$AI:$AI))</f>
        <v>0.0</v>
      </c>
      <c r="Z167" s="65">
        <f>IF($A167=0,0,SUMIF('Week 1 Roster'!$AZ:$AZ,$B167,'Week 1 Roster'!$AK:$AK))</f>
        <v>0.0</v>
      </c>
      <c r="AA167" s="65">
        <f>IF($A167=0,0,SUMIF('Week 1 Roster'!$AZ:$AZ,$B167,'Week 1 Roster'!$AM:$AM))</f>
        <v>0.0</v>
      </c>
      <c r="AB167" s="65">
        <f>IF($A167=0,0,SUMIF('Week 1 Roster'!$AZ:$AZ,$B167,'Week 1 Roster'!$AO:$AO))</f>
        <v>0.0</v>
      </c>
      <c r="AC167" s="66">
        <f>IF($A167=0,0,SUMIF('Week 1 Roster'!$AZ:$AZ,$B167,'Week 1 Roster'!$AP:$AP))</f>
        <v>0.0</v>
      </c>
      <c r="AD167" s="65">
        <f>IF($A167=0,0,SUMIF('Week 1 Roster'!$AZ:$AZ,$B167,'Week 1 Roster'!$AQ:$AQ))</f>
        <v>0.0</v>
      </c>
      <c r="AE167" s="65">
        <f>IF($A167=0,0,SUMIF('Week 1 Roster'!$AZ:$AZ,$B167,'Week 1 Roster'!$AR:$AR))</f>
        <v>0.0</v>
      </c>
      <c r="AF167" s="65">
        <f>IF($A167=0,0,SUMIF('Week 1 Roster'!$AZ:$AZ,$B167,'Week 1 Roster'!$AS:$AS))</f>
        <v>0.0</v>
      </c>
      <c r="AG167" s="65">
        <f t="shared" si="49"/>
        <v>0.0</v>
      </c>
      <c r="AI167" s="65">
        <f>IF($A167=0,0,SUMIF('Week 2 Roster'!$AZ:$AZ,$B167,'Week 2 Roster'!$AE:$AE))</f>
        <v>0.0</v>
      </c>
      <c r="AJ167" s="65">
        <f>IF($A167=0,0,SUMIF('Week 2 Roster'!$AZ:$AZ,$B167,'Week 2 Roster'!$AG:$AG))</f>
        <v>0.0</v>
      </c>
      <c r="AK167" s="65">
        <f>IF($A167=0,0,SUMIF('Week 2 Roster'!$AZ:$AZ,$B167,'Week 2 Roster'!$AI:$AI))</f>
        <v>0.0</v>
      </c>
      <c r="AL167" s="65">
        <f>IF($A167=0,0,SUMIF('Week 2 Roster'!$AZ:$AZ,$B167,'Week 2 Roster'!$AK:$AK))</f>
        <v>0.0</v>
      </c>
      <c r="AM167" s="65">
        <f>IF($A167=0,0,SUMIF('Week 2 Roster'!$AZ:$AZ,$B167,'Week 2 Roster'!$AM:$AM))</f>
        <v>0.0</v>
      </c>
      <c r="AN167" s="65">
        <f>IF($A167=0,0,SUMIF('Week 2 Roster'!$AZ:$AZ,$B167,'Week 2 Roster'!$AO:$AO))</f>
        <v>0.0</v>
      </c>
      <c r="AO167" s="66">
        <f>IF($A167=0,0,SUMIF('Week 2 Roster'!$AZ:$AZ,$B167,'Week 2 Roster'!$AP:$AP))</f>
        <v>0.0</v>
      </c>
      <c r="AP167" s="65">
        <f>IF($A167=0,0,SUMIF('Week 2 Roster'!$AZ:$AZ,$B167,'Week 2 Roster'!$AQ:$AQ))</f>
        <v>0.0</v>
      </c>
      <c r="AQ167" s="65">
        <f>IF($A167=0,0,SUMIF('Week 2 Roster'!$AZ:$AZ,$B167,'Week 2 Roster'!$AR:$AR))</f>
        <v>0.0</v>
      </c>
      <c r="AR167" s="65">
        <f>IF($A167=0,0,SUMIF('Week 2 Roster'!$AZ:$AZ,$B167,'Week 2 Roster'!$AS:$AS))</f>
        <v>0.0</v>
      </c>
      <c r="AS167" s="65">
        <f t="shared" si="50"/>
        <v>0.0</v>
      </c>
      <c r="AT167" s="65"/>
    </row>
    <row r="168" spans="8:8">
      <c r="A168" s="60">
        <v>0.0</v>
      </c>
      <c r="B168" s="61" t="s">
        <v>1022</v>
      </c>
      <c r="C168" s="61" t="str">
        <f>IF($A168=0,"",VLOOKUP($B168,Employees!$A:$G,2,FALSE))</f>
        <v/>
      </c>
      <c r="D168" s="61" t="str">
        <f>IF($A168=0,"",VLOOKUP($B168,Employees!$A:$G,3,FALSE))</f>
        <v/>
      </c>
      <c r="E168" s="62" t="str">
        <f>IF($A168=0,"",VLOOKUP($B168,Employees!$A:$G,5,FALSE))</f>
        <v/>
      </c>
      <c r="F168" s="63" t="str">
        <f>IF($E168="","",ROUNDDOWN(YEARFRAC($E168,'Week 1 Roster'!$D$1-1,1),0))</f>
        <v/>
      </c>
      <c r="G168" s="63" t="str">
        <f>IF($E168="","",ROUNDDOWN(YEARFRAC($E168,'Week 1 Roster'!$D$1+14,1),0))</f>
        <v/>
      </c>
      <c r="H168" s="63" t="str">
        <f t="shared" si="37"/>
        <v/>
      </c>
      <c r="I168" s="63" t="str">
        <f>IF($A168=0,"",VLOOKUP($B168,Employees!$A:$G,6,FALSE))</f>
        <v/>
      </c>
      <c r="J168" s="63" t="str">
        <f>IF($A168=0,"",VLOOKUP($B168,Employees!$A:$G,7,FALSE))</f>
        <v/>
      </c>
      <c r="K168" s="64">
        <f t="shared" si="38"/>
        <v>0.0</v>
      </c>
      <c r="L168" s="64">
        <f t="shared" si="39"/>
        <v>0.0</v>
      </c>
      <c r="M168" s="64">
        <f t="shared" si="40"/>
        <v>0.0</v>
      </c>
      <c r="N168" s="64">
        <f t="shared" si="41"/>
        <v>0.0</v>
      </c>
      <c r="O168" s="64">
        <f t="shared" si="42"/>
        <v>0.0</v>
      </c>
      <c r="P168" s="64">
        <f t="shared" si="43"/>
        <v>0.0</v>
      </c>
      <c r="Q168" s="61">
        <f t="shared" si="44"/>
        <v>0.0</v>
      </c>
      <c r="R168" s="64">
        <f t="shared" si="45"/>
        <v>0.0</v>
      </c>
      <c r="S168" s="64">
        <f t="shared" si="46"/>
        <v>0.0</v>
      </c>
      <c r="T168" s="64">
        <f t="shared" si="47"/>
        <v>0.0</v>
      </c>
      <c r="U168" s="64">
        <f t="shared" si="48"/>
        <v>0.0</v>
      </c>
      <c r="W168" s="65">
        <f>IF($A168=0,0,SUMIF('Week 1 Roster'!$AZ:$AZ,$B168,'Week 1 Roster'!$AE:$AE))</f>
        <v>0.0</v>
      </c>
      <c r="X168" s="65">
        <f>IF($A168=0,0,SUMIF('Week 1 Roster'!$AZ:$AZ,$B168,'Week 1 Roster'!$AG:$AG))</f>
        <v>0.0</v>
      </c>
      <c r="Y168" s="65">
        <f>IF($A168=0,0,SUMIF('Week 1 Roster'!$AZ:$AZ,$B168,'Week 1 Roster'!$AI:$AI))</f>
        <v>0.0</v>
      </c>
      <c r="Z168" s="65">
        <f>IF($A168=0,0,SUMIF('Week 1 Roster'!$AZ:$AZ,$B168,'Week 1 Roster'!$AK:$AK))</f>
        <v>0.0</v>
      </c>
      <c r="AA168" s="65">
        <f>IF($A168=0,0,SUMIF('Week 1 Roster'!$AZ:$AZ,$B168,'Week 1 Roster'!$AM:$AM))</f>
        <v>0.0</v>
      </c>
      <c r="AB168" s="65">
        <f>IF($A168=0,0,SUMIF('Week 1 Roster'!$AZ:$AZ,$B168,'Week 1 Roster'!$AO:$AO))</f>
        <v>0.0</v>
      </c>
      <c r="AC168" s="66">
        <f>IF($A168=0,0,SUMIF('Week 1 Roster'!$AZ:$AZ,$B168,'Week 1 Roster'!$AP:$AP))</f>
        <v>0.0</v>
      </c>
      <c r="AD168" s="65">
        <f>IF($A168=0,0,SUMIF('Week 1 Roster'!$AZ:$AZ,$B168,'Week 1 Roster'!$AQ:$AQ))</f>
        <v>0.0</v>
      </c>
      <c r="AE168" s="65">
        <f>IF($A168=0,0,SUMIF('Week 1 Roster'!$AZ:$AZ,$B168,'Week 1 Roster'!$AR:$AR))</f>
        <v>0.0</v>
      </c>
      <c r="AF168" s="65">
        <f>IF($A168=0,0,SUMIF('Week 1 Roster'!$AZ:$AZ,$B168,'Week 1 Roster'!$AS:$AS))</f>
        <v>0.0</v>
      </c>
      <c r="AG168" s="65">
        <f t="shared" si="49"/>
        <v>0.0</v>
      </c>
      <c r="AI168" s="65">
        <f>IF($A168=0,0,SUMIF('Week 2 Roster'!$AZ:$AZ,$B168,'Week 2 Roster'!$AE:$AE))</f>
        <v>0.0</v>
      </c>
      <c r="AJ168" s="65">
        <f>IF($A168=0,0,SUMIF('Week 2 Roster'!$AZ:$AZ,$B168,'Week 2 Roster'!$AG:$AG))</f>
        <v>0.0</v>
      </c>
      <c r="AK168" s="65">
        <f>IF($A168=0,0,SUMIF('Week 2 Roster'!$AZ:$AZ,$B168,'Week 2 Roster'!$AI:$AI))</f>
        <v>0.0</v>
      </c>
      <c r="AL168" s="65">
        <f>IF($A168=0,0,SUMIF('Week 2 Roster'!$AZ:$AZ,$B168,'Week 2 Roster'!$AK:$AK))</f>
        <v>0.0</v>
      </c>
      <c r="AM168" s="65">
        <f>IF($A168=0,0,SUMIF('Week 2 Roster'!$AZ:$AZ,$B168,'Week 2 Roster'!$AM:$AM))</f>
        <v>0.0</v>
      </c>
      <c r="AN168" s="65">
        <f>IF($A168=0,0,SUMIF('Week 2 Roster'!$AZ:$AZ,$B168,'Week 2 Roster'!$AO:$AO))</f>
        <v>0.0</v>
      </c>
      <c r="AO168" s="66">
        <f>IF($A168=0,0,SUMIF('Week 2 Roster'!$AZ:$AZ,$B168,'Week 2 Roster'!$AP:$AP))</f>
        <v>0.0</v>
      </c>
      <c r="AP168" s="65">
        <f>IF($A168=0,0,SUMIF('Week 2 Roster'!$AZ:$AZ,$B168,'Week 2 Roster'!$AQ:$AQ))</f>
        <v>0.0</v>
      </c>
      <c r="AQ168" s="65">
        <f>IF($A168=0,0,SUMIF('Week 2 Roster'!$AZ:$AZ,$B168,'Week 2 Roster'!$AR:$AR))</f>
        <v>0.0</v>
      </c>
      <c r="AR168" s="65">
        <f>IF($A168=0,0,SUMIF('Week 2 Roster'!$AZ:$AZ,$B168,'Week 2 Roster'!$AS:$AS))</f>
        <v>0.0</v>
      </c>
      <c r="AS168" s="65">
        <f t="shared" si="50"/>
        <v>0.0</v>
      </c>
      <c r="AT168" s="65"/>
    </row>
    <row r="169" spans="8:8">
      <c r="A169" s="60">
        <v>0.0</v>
      </c>
      <c r="B169" s="61" t="s">
        <v>1022</v>
      </c>
      <c r="C169" s="61" t="str">
        <f>IF($A169=0,"",VLOOKUP($B169,Employees!$A:$G,2,FALSE))</f>
        <v/>
      </c>
      <c r="D169" s="61" t="str">
        <f>IF($A169=0,"",VLOOKUP($B169,Employees!$A:$G,3,FALSE))</f>
        <v/>
      </c>
      <c r="E169" s="62" t="str">
        <f>IF($A169=0,"",VLOOKUP($B169,Employees!$A:$G,5,FALSE))</f>
        <v/>
      </c>
      <c r="F169" s="63" t="str">
        <f>IF($E169="","",ROUNDDOWN(YEARFRAC($E169,'Week 1 Roster'!$D$1-1,1),0))</f>
        <v/>
      </c>
      <c r="G169" s="63" t="str">
        <f>IF($E169="","",ROUNDDOWN(YEARFRAC($E169,'Week 1 Roster'!$D$1+14,1),0))</f>
        <v/>
      </c>
      <c r="H169" s="63" t="str">
        <f t="shared" si="37"/>
        <v/>
      </c>
      <c r="I169" s="63" t="str">
        <f>IF($A169=0,"",VLOOKUP($B169,Employees!$A:$G,6,FALSE))</f>
        <v/>
      </c>
      <c r="J169" s="63" t="str">
        <f>IF($A169=0,"",VLOOKUP($B169,Employees!$A:$G,7,FALSE))</f>
        <v/>
      </c>
      <c r="K169" s="64">
        <f t="shared" si="38"/>
        <v>0.0</v>
      </c>
      <c r="L169" s="64">
        <f t="shared" si="39"/>
        <v>0.0</v>
      </c>
      <c r="M169" s="64">
        <f t="shared" si="40"/>
        <v>0.0</v>
      </c>
      <c r="N169" s="64">
        <f t="shared" si="41"/>
        <v>0.0</v>
      </c>
      <c r="O169" s="64">
        <f t="shared" si="42"/>
        <v>0.0</v>
      </c>
      <c r="P169" s="64">
        <f t="shared" si="43"/>
        <v>0.0</v>
      </c>
      <c r="Q169" s="61">
        <f t="shared" si="44"/>
        <v>0.0</v>
      </c>
      <c r="R169" s="64">
        <f t="shared" si="45"/>
        <v>0.0</v>
      </c>
      <c r="S169" s="64">
        <f t="shared" si="46"/>
        <v>0.0</v>
      </c>
      <c r="T169" s="64">
        <f t="shared" si="47"/>
        <v>0.0</v>
      </c>
      <c r="U169" s="64">
        <f t="shared" si="48"/>
        <v>0.0</v>
      </c>
      <c r="W169" s="65">
        <f>IF($A169=0,0,SUMIF('Week 1 Roster'!$AZ:$AZ,$B169,'Week 1 Roster'!$AE:$AE))</f>
        <v>0.0</v>
      </c>
      <c r="X169" s="65">
        <f>IF($A169=0,0,SUMIF('Week 1 Roster'!$AZ:$AZ,$B169,'Week 1 Roster'!$AG:$AG))</f>
        <v>0.0</v>
      </c>
      <c r="Y169" s="65">
        <f>IF($A169=0,0,SUMIF('Week 1 Roster'!$AZ:$AZ,$B169,'Week 1 Roster'!$AI:$AI))</f>
        <v>0.0</v>
      </c>
      <c r="Z169" s="65">
        <f>IF($A169=0,0,SUMIF('Week 1 Roster'!$AZ:$AZ,$B169,'Week 1 Roster'!$AK:$AK))</f>
        <v>0.0</v>
      </c>
      <c r="AA169" s="65">
        <f>IF($A169=0,0,SUMIF('Week 1 Roster'!$AZ:$AZ,$B169,'Week 1 Roster'!$AM:$AM))</f>
        <v>0.0</v>
      </c>
      <c r="AB169" s="65">
        <f>IF($A169=0,0,SUMIF('Week 1 Roster'!$AZ:$AZ,$B169,'Week 1 Roster'!$AO:$AO))</f>
        <v>0.0</v>
      </c>
      <c r="AC169" s="66">
        <f>IF($A169=0,0,SUMIF('Week 1 Roster'!$AZ:$AZ,$B169,'Week 1 Roster'!$AP:$AP))</f>
        <v>0.0</v>
      </c>
      <c r="AD169" s="65">
        <f>IF($A169=0,0,SUMIF('Week 1 Roster'!$AZ:$AZ,$B169,'Week 1 Roster'!$AQ:$AQ))</f>
        <v>0.0</v>
      </c>
      <c r="AE169" s="65">
        <f>IF($A169=0,0,SUMIF('Week 1 Roster'!$AZ:$AZ,$B169,'Week 1 Roster'!$AR:$AR))</f>
        <v>0.0</v>
      </c>
      <c r="AF169" s="65">
        <f>IF($A169=0,0,SUMIF('Week 1 Roster'!$AZ:$AZ,$B169,'Week 1 Roster'!$AS:$AS))</f>
        <v>0.0</v>
      </c>
      <c r="AG169" s="65">
        <f t="shared" si="49"/>
        <v>0.0</v>
      </c>
      <c r="AI169" s="65">
        <f>IF($A169=0,0,SUMIF('Week 2 Roster'!$AZ:$AZ,$B169,'Week 2 Roster'!$AE:$AE))</f>
        <v>0.0</v>
      </c>
      <c r="AJ169" s="65">
        <f>IF($A169=0,0,SUMIF('Week 2 Roster'!$AZ:$AZ,$B169,'Week 2 Roster'!$AG:$AG))</f>
        <v>0.0</v>
      </c>
      <c r="AK169" s="65">
        <f>IF($A169=0,0,SUMIF('Week 2 Roster'!$AZ:$AZ,$B169,'Week 2 Roster'!$AI:$AI))</f>
        <v>0.0</v>
      </c>
      <c r="AL169" s="65">
        <f>IF($A169=0,0,SUMIF('Week 2 Roster'!$AZ:$AZ,$B169,'Week 2 Roster'!$AK:$AK))</f>
        <v>0.0</v>
      </c>
      <c r="AM169" s="65">
        <f>IF($A169=0,0,SUMIF('Week 2 Roster'!$AZ:$AZ,$B169,'Week 2 Roster'!$AM:$AM))</f>
        <v>0.0</v>
      </c>
      <c r="AN169" s="65">
        <f>IF($A169=0,0,SUMIF('Week 2 Roster'!$AZ:$AZ,$B169,'Week 2 Roster'!$AO:$AO))</f>
        <v>0.0</v>
      </c>
      <c r="AO169" s="66">
        <f>IF($A169=0,0,SUMIF('Week 2 Roster'!$AZ:$AZ,$B169,'Week 2 Roster'!$AP:$AP))</f>
        <v>0.0</v>
      </c>
      <c r="AP169" s="65">
        <f>IF($A169=0,0,SUMIF('Week 2 Roster'!$AZ:$AZ,$B169,'Week 2 Roster'!$AQ:$AQ))</f>
        <v>0.0</v>
      </c>
      <c r="AQ169" s="65">
        <f>IF($A169=0,0,SUMIF('Week 2 Roster'!$AZ:$AZ,$B169,'Week 2 Roster'!$AR:$AR))</f>
        <v>0.0</v>
      </c>
      <c r="AR169" s="65">
        <f>IF($A169=0,0,SUMIF('Week 2 Roster'!$AZ:$AZ,$B169,'Week 2 Roster'!$AS:$AS))</f>
        <v>0.0</v>
      </c>
      <c r="AS169" s="65">
        <f t="shared" si="50"/>
        <v>0.0</v>
      </c>
      <c r="AT169" s="65"/>
    </row>
    <row r="170" spans="8:8">
      <c r="A170" s="60">
        <v>0.0</v>
      </c>
      <c r="B170" s="61" t="s">
        <v>1022</v>
      </c>
      <c r="C170" s="61" t="str">
        <f>IF($A170=0,"",VLOOKUP($B170,Employees!$A:$G,2,FALSE))</f>
        <v/>
      </c>
      <c r="D170" s="61" t="str">
        <f>IF($A170=0,"",VLOOKUP($B170,Employees!$A:$G,3,FALSE))</f>
        <v/>
      </c>
      <c r="E170" s="62" t="str">
        <f>IF($A170=0,"",VLOOKUP($B170,Employees!$A:$G,5,FALSE))</f>
        <v/>
      </c>
      <c r="F170" s="63" t="str">
        <f>IF($E170="","",ROUNDDOWN(YEARFRAC($E170,'Week 1 Roster'!$D$1-1,1),0))</f>
        <v/>
      </c>
      <c r="G170" s="63" t="str">
        <f>IF($E170="","",ROUNDDOWN(YEARFRAC($E170,'Week 1 Roster'!$D$1+14,1),0))</f>
        <v/>
      </c>
      <c r="H170" s="63" t="str">
        <f t="shared" si="37"/>
        <v/>
      </c>
      <c r="I170" s="63" t="str">
        <f>IF($A170=0,"",VLOOKUP($B170,Employees!$A:$G,6,FALSE))</f>
        <v/>
      </c>
      <c r="J170" s="63" t="str">
        <f>IF($A170=0,"",VLOOKUP($B170,Employees!$A:$G,7,FALSE))</f>
        <v/>
      </c>
      <c r="K170" s="64">
        <f t="shared" si="38"/>
        <v>0.0</v>
      </c>
      <c r="L170" s="64">
        <f t="shared" si="39"/>
        <v>0.0</v>
      </c>
      <c r="M170" s="64">
        <f t="shared" si="40"/>
        <v>0.0</v>
      </c>
      <c r="N170" s="64">
        <f t="shared" si="41"/>
        <v>0.0</v>
      </c>
      <c r="O170" s="64">
        <f t="shared" si="42"/>
        <v>0.0</v>
      </c>
      <c r="P170" s="64">
        <f t="shared" si="43"/>
        <v>0.0</v>
      </c>
      <c r="Q170" s="61">
        <f t="shared" si="44"/>
        <v>0.0</v>
      </c>
      <c r="R170" s="64">
        <f t="shared" si="45"/>
        <v>0.0</v>
      </c>
      <c r="S170" s="64">
        <f t="shared" si="46"/>
        <v>0.0</v>
      </c>
      <c r="T170" s="64">
        <f t="shared" si="47"/>
        <v>0.0</v>
      </c>
      <c r="U170" s="64">
        <f t="shared" si="48"/>
        <v>0.0</v>
      </c>
      <c r="W170" s="65">
        <f>IF($A170=0,0,SUMIF('Week 1 Roster'!$AZ:$AZ,$B170,'Week 1 Roster'!$AE:$AE))</f>
        <v>0.0</v>
      </c>
      <c r="X170" s="65">
        <f>IF($A170=0,0,SUMIF('Week 1 Roster'!$AZ:$AZ,$B170,'Week 1 Roster'!$AG:$AG))</f>
        <v>0.0</v>
      </c>
      <c r="Y170" s="65">
        <f>IF($A170=0,0,SUMIF('Week 1 Roster'!$AZ:$AZ,$B170,'Week 1 Roster'!$AI:$AI))</f>
        <v>0.0</v>
      </c>
      <c r="Z170" s="65">
        <f>IF($A170=0,0,SUMIF('Week 1 Roster'!$AZ:$AZ,$B170,'Week 1 Roster'!$AK:$AK))</f>
        <v>0.0</v>
      </c>
      <c r="AA170" s="65">
        <f>IF($A170=0,0,SUMIF('Week 1 Roster'!$AZ:$AZ,$B170,'Week 1 Roster'!$AM:$AM))</f>
        <v>0.0</v>
      </c>
      <c r="AB170" s="65">
        <f>IF($A170=0,0,SUMIF('Week 1 Roster'!$AZ:$AZ,$B170,'Week 1 Roster'!$AO:$AO))</f>
        <v>0.0</v>
      </c>
      <c r="AC170" s="66">
        <f>IF($A170=0,0,SUMIF('Week 1 Roster'!$AZ:$AZ,$B170,'Week 1 Roster'!$AP:$AP))</f>
        <v>0.0</v>
      </c>
      <c r="AD170" s="65">
        <f>IF($A170=0,0,SUMIF('Week 1 Roster'!$AZ:$AZ,$B170,'Week 1 Roster'!$AQ:$AQ))</f>
        <v>0.0</v>
      </c>
      <c r="AE170" s="65">
        <f>IF($A170=0,0,SUMIF('Week 1 Roster'!$AZ:$AZ,$B170,'Week 1 Roster'!$AR:$AR))</f>
        <v>0.0</v>
      </c>
      <c r="AF170" s="65">
        <f>IF($A170=0,0,SUMIF('Week 1 Roster'!$AZ:$AZ,$B170,'Week 1 Roster'!$AS:$AS))</f>
        <v>0.0</v>
      </c>
      <c r="AG170" s="65">
        <f t="shared" si="49"/>
        <v>0.0</v>
      </c>
      <c r="AI170" s="65">
        <f>IF($A170=0,0,SUMIF('Week 2 Roster'!$AZ:$AZ,$B170,'Week 2 Roster'!$AE:$AE))</f>
        <v>0.0</v>
      </c>
      <c r="AJ170" s="65">
        <f>IF($A170=0,0,SUMIF('Week 2 Roster'!$AZ:$AZ,$B170,'Week 2 Roster'!$AG:$AG))</f>
        <v>0.0</v>
      </c>
      <c r="AK170" s="65">
        <f>IF($A170=0,0,SUMIF('Week 2 Roster'!$AZ:$AZ,$B170,'Week 2 Roster'!$AI:$AI))</f>
        <v>0.0</v>
      </c>
      <c r="AL170" s="65">
        <f>IF($A170=0,0,SUMIF('Week 2 Roster'!$AZ:$AZ,$B170,'Week 2 Roster'!$AK:$AK))</f>
        <v>0.0</v>
      </c>
      <c r="AM170" s="65">
        <f>IF($A170=0,0,SUMIF('Week 2 Roster'!$AZ:$AZ,$B170,'Week 2 Roster'!$AM:$AM))</f>
        <v>0.0</v>
      </c>
      <c r="AN170" s="65">
        <f>IF($A170=0,0,SUMIF('Week 2 Roster'!$AZ:$AZ,$B170,'Week 2 Roster'!$AO:$AO))</f>
        <v>0.0</v>
      </c>
      <c r="AO170" s="66">
        <f>IF($A170=0,0,SUMIF('Week 2 Roster'!$AZ:$AZ,$B170,'Week 2 Roster'!$AP:$AP))</f>
        <v>0.0</v>
      </c>
      <c r="AP170" s="65">
        <f>IF($A170=0,0,SUMIF('Week 2 Roster'!$AZ:$AZ,$B170,'Week 2 Roster'!$AQ:$AQ))</f>
        <v>0.0</v>
      </c>
      <c r="AQ170" s="65">
        <f>IF($A170=0,0,SUMIF('Week 2 Roster'!$AZ:$AZ,$B170,'Week 2 Roster'!$AR:$AR))</f>
        <v>0.0</v>
      </c>
      <c r="AR170" s="65">
        <f>IF($A170=0,0,SUMIF('Week 2 Roster'!$AZ:$AZ,$B170,'Week 2 Roster'!$AS:$AS))</f>
        <v>0.0</v>
      </c>
      <c r="AS170" s="65">
        <f t="shared" si="50"/>
        <v>0.0</v>
      </c>
      <c r="AT170" s="65"/>
    </row>
    <row r="171" spans="8:8">
      <c r="A171" s="60">
        <v>0.0</v>
      </c>
      <c r="B171" s="61" t="s">
        <v>1022</v>
      </c>
      <c r="C171" s="61" t="str">
        <f>IF($A171=0,"",VLOOKUP($B171,Employees!$A:$G,2,FALSE))</f>
        <v/>
      </c>
      <c r="D171" s="61" t="str">
        <f>IF($A171=0,"",VLOOKUP($B171,Employees!$A:$G,3,FALSE))</f>
        <v/>
      </c>
      <c r="E171" s="62" t="str">
        <f>IF($A171=0,"",VLOOKUP($B171,Employees!$A:$G,5,FALSE))</f>
        <v/>
      </c>
      <c r="F171" s="63" t="str">
        <f>IF($E171="","",ROUNDDOWN(YEARFRAC($E171,'Week 1 Roster'!$D$1-1,1),0))</f>
        <v/>
      </c>
      <c r="G171" s="63" t="str">
        <f>IF($E171="","",ROUNDDOWN(YEARFRAC($E171,'Week 1 Roster'!$D$1+14,1),0))</f>
        <v/>
      </c>
      <c r="H171" s="63" t="str">
        <f t="shared" si="37"/>
        <v/>
      </c>
      <c r="I171" s="63" t="str">
        <f>IF($A171=0,"",VLOOKUP($B171,Employees!$A:$G,6,FALSE))</f>
        <v/>
      </c>
      <c r="J171" s="63" t="str">
        <f>IF($A171=0,"",VLOOKUP($B171,Employees!$A:$G,7,FALSE))</f>
        <v/>
      </c>
      <c r="K171" s="64">
        <f t="shared" si="38"/>
        <v>0.0</v>
      </c>
      <c r="L171" s="64">
        <f t="shared" si="39"/>
        <v>0.0</v>
      </c>
      <c r="M171" s="64">
        <f t="shared" si="40"/>
        <v>0.0</v>
      </c>
      <c r="N171" s="64">
        <f t="shared" si="41"/>
        <v>0.0</v>
      </c>
      <c r="O171" s="64">
        <f t="shared" si="42"/>
        <v>0.0</v>
      </c>
      <c r="P171" s="64">
        <f t="shared" si="43"/>
        <v>0.0</v>
      </c>
      <c r="Q171" s="61">
        <f t="shared" si="44"/>
        <v>0.0</v>
      </c>
      <c r="R171" s="64">
        <f t="shared" si="45"/>
        <v>0.0</v>
      </c>
      <c r="S171" s="64">
        <f t="shared" si="46"/>
        <v>0.0</v>
      </c>
      <c r="T171" s="64">
        <f t="shared" si="47"/>
        <v>0.0</v>
      </c>
      <c r="U171" s="64">
        <f t="shared" si="48"/>
        <v>0.0</v>
      </c>
      <c r="W171" s="65">
        <f>IF($A171=0,0,SUMIF('Week 1 Roster'!$AZ:$AZ,$B171,'Week 1 Roster'!$AE:$AE))</f>
        <v>0.0</v>
      </c>
      <c r="X171" s="65">
        <f>IF($A171=0,0,SUMIF('Week 1 Roster'!$AZ:$AZ,$B171,'Week 1 Roster'!$AG:$AG))</f>
        <v>0.0</v>
      </c>
      <c r="Y171" s="65">
        <f>IF($A171=0,0,SUMIF('Week 1 Roster'!$AZ:$AZ,$B171,'Week 1 Roster'!$AI:$AI))</f>
        <v>0.0</v>
      </c>
      <c r="Z171" s="65">
        <f>IF($A171=0,0,SUMIF('Week 1 Roster'!$AZ:$AZ,$B171,'Week 1 Roster'!$AK:$AK))</f>
        <v>0.0</v>
      </c>
      <c r="AA171" s="65">
        <f>IF($A171=0,0,SUMIF('Week 1 Roster'!$AZ:$AZ,$B171,'Week 1 Roster'!$AM:$AM))</f>
        <v>0.0</v>
      </c>
      <c r="AB171" s="65">
        <f>IF($A171=0,0,SUMIF('Week 1 Roster'!$AZ:$AZ,$B171,'Week 1 Roster'!$AO:$AO))</f>
        <v>0.0</v>
      </c>
      <c r="AC171" s="66">
        <f>IF($A171=0,0,SUMIF('Week 1 Roster'!$AZ:$AZ,$B171,'Week 1 Roster'!$AP:$AP))</f>
        <v>0.0</v>
      </c>
      <c r="AD171" s="65">
        <f>IF($A171=0,0,SUMIF('Week 1 Roster'!$AZ:$AZ,$B171,'Week 1 Roster'!$AQ:$AQ))</f>
        <v>0.0</v>
      </c>
      <c r="AE171" s="65">
        <f>IF($A171=0,0,SUMIF('Week 1 Roster'!$AZ:$AZ,$B171,'Week 1 Roster'!$AR:$AR))</f>
        <v>0.0</v>
      </c>
      <c r="AF171" s="65">
        <f>IF($A171=0,0,SUMIF('Week 1 Roster'!$AZ:$AZ,$B171,'Week 1 Roster'!$AS:$AS))</f>
        <v>0.0</v>
      </c>
      <c r="AG171" s="65">
        <f t="shared" si="49"/>
        <v>0.0</v>
      </c>
      <c r="AI171" s="65">
        <f>IF($A171=0,0,SUMIF('Week 2 Roster'!$AZ:$AZ,$B171,'Week 2 Roster'!$AE:$AE))</f>
        <v>0.0</v>
      </c>
      <c r="AJ171" s="65">
        <f>IF($A171=0,0,SUMIF('Week 2 Roster'!$AZ:$AZ,$B171,'Week 2 Roster'!$AG:$AG))</f>
        <v>0.0</v>
      </c>
      <c r="AK171" s="65">
        <f>IF($A171=0,0,SUMIF('Week 2 Roster'!$AZ:$AZ,$B171,'Week 2 Roster'!$AI:$AI))</f>
        <v>0.0</v>
      </c>
      <c r="AL171" s="65">
        <f>IF($A171=0,0,SUMIF('Week 2 Roster'!$AZ:$AZ,$B171,'Week 2 Roster'!$AK:$AK))</f>
        <v>0.0</v>
      </c>
      <c r="AM171" s="65">
        <f>IF($A171=0,0,SUMIF('Week 2 Roster'!$AZ:$AZ,$B171,'Week 2 Roster'!$AM:$AM))</f>
        <v>0.0</v>
      </c>
      <c r="AN171" s="65">
        <f>IF($A171=0,0,SUMIF('Week 2 Roster'!$AZ:$AZ,$B171,'Week 2 Roster'!$AO:$AO))</f>
        <v>0.0</v>
      </c>
      <c r="AO171" s="66">
        <f>IF($A171=0,0,SUMIF('Week 2 Roster'!$AZ:$AZ,$B171,'Week 2 Roster'!$AP:$AP))</f>
        <v>0.0</v>
      </c>
      <c r="AP171" s="65">
        <f>IF($A171=0,0,SUMIF('Week 2 Roster'!$AZ:$AZ,$B171,'Week 2 Roster'!$AQ:$AQ))</f>
        <v>0.0</v>
      </c>
      <c r="AQ171" s="65">
        <f>IF($A171=0,0,SUMIF('Week 2 Roster'!$AZ:$AZ,$B171,'Week 2 Roster'!$AR:$AR))</f>
        <v>0.0</v>
      </c>
      <c r="AR171" s="65">
        <f>IF($A171=0,0,SUMIF('Week 2 Roster'!$AZ:$AZ,$B171,'Week 2 Roster'!$AS:$AS))</f>
        <v>0.0</v>
      </c>
      <c r="AS171" s="65">
        <f t="shared" si="50"/>
        <v>0.0</v>
      </c>
      <c r="AT171" s="65"/>
    </row>
    <row r="172" spans="8:8">
      <c r="A172" s="60">
        <v>0.0</v>
      </c>
      <c r="B172" s="61" t="s">
        <v>1022</v>
      </c>
      <c r="C172" s="61" t="str">
        <f>IF($A172=0,"",VLOOKUP($B172,Employees!$A:$G,2,FALSE))</f>
        <v/>
      </c>
      <c r="D172" s="61" t="str">
        <f>IF($A172=0,"",VLOOKUP($B172,Employees!$A:$G,3,FALSE))</f>
        <v/>
      </c>
      <c r="E172" s="62" t="str">
        <f>IF($A172=0,"",VLOOKUP($B172,Employees!$A:$G,5,FALSE))</f>
        <v/>
      </c>
      <c r="F172" s="63" t="str">
        <f>IF($E172="","",ROUNDDOWN(YEARFRAC($E172,'Week 1 Roster'!$D$1-1,1),0))</f>
        <v/>
      </c>
      <c r="G172" s="63" t="str">
        <f>IF($E172="","",ROUNDDOWN(YEARFRAC($E172,'Week 1 Roster'!$D$1+14,1),0))</f>
        <v/>
      </c>
      <c r="H172" s="63" t="str">
        <f t="shared" si="37"/>
        <v/>
      </c>
      <c r="I172" s="63" t="str">
        <f>IF($A172=0,"",VLOOKUP($B172,Employees!$A:$G,6,FALSE))</f>
        <v/>
      </c>
      <c r="J172" s="63" t="str">
        <f>IF($A172=0,"",VLOOKUP($B172,Employees!$A:$G,7,FALSE))</f>
        <v/>
      </c>
      <c r="K172" s="64">
        <f t="shared" si="38"/>
        <v>0.0</v>
      </c>
      <c r="L172" s="64">
        <f t="shared" si="39"/>
        <v>0.0</v>
      </c>
      <c r="M172" s="64">
        <f t="shared" si="40"/>
        <v>0.0</v>
      </c>
      <c r="N172" s="64">
        <f t="shared" si="41"/>
        <v>0.0</v>
      </c>
      <c r="O172" s="64">
        <f t="shared" si="42"/>
        <v>0.0</v>
      </c>
      <c r="P172" s="64">
        <f t="shared" si="43"/>
        <v>0.0</v>
      </c>
      <c r="Q172" s="61">
        <f t="shared" si="44"/>
        <v>0.0</v>
      </c>
      <c r="R172" s="64">
        <f t="shared" si="45"/>
        <v>0.0</v>
      </c>
      <c r="S172" s="64">
        <f t="shared" si="46"/>
        <v>0.0</v>
      </c>
      <c r="T172" s="64">
        <f t="shared" si="47"/>
        <v>0.0</v>
      </c>
      <c r="U172" s="64">
        <f t="shared" si="48"/>
        <v>0.0</v>
      </c>
      <c r="W172" s="65">
        <f>IF($A172=0,0,SUMIF('Week 1 Roster'!$AZ:$AZ,$B172,'Week 1 Roster'!$AE:$AE))</f>
        <v>0.0</v>
      </c>
      <c r="X172" s="65">
        <f>IF($A172=0,0,SUMIF('Week 1 Roster'!$AZ:$AZ,$B172,'Week 1 Roster'!$AG:$AG))</f>
        <v>0.0</v>
      </c>
      <c r="Y172" s="65">
        <f>IF($A172=0,0,SUMIF('Week 1 Roster'!$AZ:$AZ,$B172,'Week 1 Roster'!$AI:$AI))</f>
        <v>0.0</v>
      </c>
      <c r="Z172" s="65">
        <f>IF($A172=0,0,SUMIF('Week 1 Roster'!$AZ:$AZ,$B172,'Week 1 Roster'!$AK:$AK))</f>
        <v>0.0</v>
      </c>
      <c r="AA172" s="65">
        <f>IF($A172=0,0,SUMIF('Week 1 Roster'!$AZ:$AZ,$B172,'Week 1 Roster'!$AM:$AM))</f>
        <v>0.0</v>
      </c>
      <c r="AB172" s="65">
        <f>IF($A172=0,0,SUMIF('Week 1 Roster'!$AZ:$AZ,$B172,'Week 1 Roster'!$AO:$AO))</f>
        <v>0.0</v>
      </c>
      <c r="AC172" s="66">
        <f>IF($A172=0,0,SUMIF('Week 1 Roster'!$AZ:$AZ,$B172,'Week 1 Roster'!$AP:$AP))</f>
        <v>0.0</v>
      </c>
      <c r="AD172" s="65">
        <f>IF($A172=0,0,SUMIF('Week 1 Roster'!$AZ:$AZ,$B172,'Week 1 Roster'!$AQ:$AQ))</f>
        <v>0.0</v>
      </c>
      <c r="AE172" s="65">
        <f>IF($A172=0,0,SUMIF('Week 1 Roster'!$AZ:$AZ,$B172,'Week 1 Roster'!$AR:$AR))</f>
        <v>0.0</v>
      </c>
      <c r="AF172" s="65">
        <f>IF($A172=0,0,SUMIF('Week 1 Roster'!$AZ:$AZ,$B172,'Week 1 Roster'!$AS:$AS))</f>
        <v>0.0</v>
      </c>
      <c r="AG172" s="65">
        <f t="shared" si="49"/>
        <v>0.0</v>
      </c>
      <c r="AI172" s="65">
        <f>IF($A172=0,0,SUMIF('Week 2 Roster'!$AZ:$AZ,$B172,'Week 2 Roster'!$AE:$AE))</f>
        <v>0.0</v>
      </c>
      <c r="AJ172" s="65">
        <f>IF($A172=0,0,SUMIF('Week 2 Roster'!$AZ:$AZ,$B172,'Week 2 Roster'!$AG:$AG))</f>
        <v>0.0</v>
      </c>
      <c r="AK172" s="65">
        <f>IF($A172=0,0,SUMIF('Week 2 Roster'!$AZ:$AZ,$B172,'Week 2 Roster'!$AI:$AI))</f>
        <v>0.0</v>
      </c>
      <c r="AL172" s="65">
        <f>IF($A172=0,0,SUMIF('Week 2 Roster'!$AZ:$AZ,$B172,'Week 2 Roster'!$AK:$AK))</f>
        <v>0.0</v>
      </c>
      <c r="AM172" s="65">
        <f>IF($A172=0,0,SUMIF('Week 2 Roster'!$AZ:$AZ,$B172,'Week 2 Roster'!$AM:$AM))</f>
        <v>0.0</v>
      </c>
      <c r="AN172" s="65">
        <f>IF($A172=0,0,SUMIF('Week 2 Roster'!$AZ:$AZ,$B172,'Week 2 Roster'!$AO:$AO))</f>
        <v>0.0</v>
      </c>
      <c r="AO172" s="66">
        <f>IF($A172=0,0,SUMIF('Week 2 Roster'!$AZ:$AZ,$B172,'Week 2 Roster'!$AP:$AP))</f>
        <v>0.0</v>
      </c>
      <c r="AP172" s="65">
        <f>IF($A172=0,0,SUMIF('Week 2 Roster'!$AZ:$AZ,$B172,'Week 2 Roster'!$AQ:$AQ))</f>
        <v>0.0</v>
      </c>
      <c r="AQ172" s="65">
        <f>IF($A172=0,0,SUMIF('Week 2 Roster'!$AZ:$AZ,$B172,'Week 2 Roster'!$AR:$AR))</f>
        <v>0.0</v>
      </c>
      <c r="AR172" s="65">
        <f>IF($A172=0,0,SUMIF('Week 2 Roster'!$AZ:$AZ,$B172,'Week 2 Roster'!$AS:$AS))</f>
        <v>0.0</v>
      </c>
      <c r="AS172" s="65">
        <f t="shared" si="50"/>
        <v>0.0</v>
      </c>
      <c r="AT172" s="65"/>
    </row>
    <row r="173" spans="8:8">
      <c r="A173" s="60">
        <v>0.0</v>
      </c>
      <c r="B173" s="61" t="s">
        <v>1022</v>
      </c>
      <c r="C173" s="61" t="str">
        <f>IF($A173=0,"",VLOOKUP($B173,Employees!$A:$G,2,FALSE))</f>
        <v/>
      </c>
      <c r="D173" s="61" t="str">
        <f>IF($A173=0,"",VLOOKUP($B173,Employees!$A:$G,3,FALSE))</f>
        <v/>
      </c>
      <c r="E173" s="62" t="str">
        <f>IF($A173=0,"",VLOOKUP($B173,Employees!$A:$G,5,FALSE))</f>
        <v/>
      </c>
      <c r="F173" s="63" t="str">
        <f>IF($E173="","",ROUNDDOWN(YEARFRAC($E173,'Week 1 Roster'!$D$1-1,1),0))</f>
        <v/>
      </c>
      <c r="G173" s="63" t="str">
        <f>IF($E173="","",ROUNDDOWN(YEARFRAC($E173,'Week 1 Roster'!$D$1+14,1),0))</f>
        <v/>
      </c>
      <c r="H173" s="63" t="str">
        <f t="shared" si="37"/>
        <v/>
      </c>
      <c r="I173" s="63" t="str">
        <f>IF($A173=0,"",VLOOKUP($B173,Employees!$A:$G,6,FALSE))</f>
        <v/>
      </c>
      <c r="J173" s="63" t="str">
        <f>IF($A173=0,"",VLOOKUP($B173,Employees!$A:$G,7,FALSE))</f>
        <v/>
      </c>
      <c r="K173" s="64">
        <f t="shared" si="38"/>
        <v>0.0</v>
      </c>
      <c r="L173" s="64">
        <f t="shared" si="39"/>
        <v>0.0</v>
      </c>
      <c r="M173" s="64">
        <f t="shared" si="40"/>
        <v>0.0</v>
      </c>
      <c r="N173" s="64">
        <f t="shared" si="41"/>
        <v>0.0</v>
      </c>
      <c r="O173" s="64">
        <f t="shared" si="42"/>
        <v>0.0</v>
      </c>
      <c r="P173" s="64">
        <f t="shared" si="43"/>
        <v>0.0</v>
      </c>
      <c r="Q173" s="61">
        <f t="shared" si="44"/>
        <v>0.0</v>
      </c>
      <c r="R173" s="64">
        <f t="shared" si="45"/>
        <v>0.0</v>
      </c>
      <c r="S173" s="64">
        <f t="shared" si="46"/>
        <v>0.0</v>
      </c>
      <c r="T173" s="64">
        <f t="shared" si="47"/>
        <v>0.0</v>
      </c>
      <c r="U173" s="64">
        <f t="shared" si="48"/>
        <v>0.0</v>
      </c>
      <c r="W173" s="65">
        <f>IF($A173=0,0,SUMIF('Week 1 Roster'!$AZ:$AZ,$B173,'Week 1 Roster'!$AE:$AE))</f>
        <v>0.0</v>
      </c>
      <c r="X173" s="65">
        <f>IF($A173=0,0,SUMIF('Week 1 Roster'!$AZ:$AZ,$B173,'Week 1 Roster'!$AG:$AG))</f>
        <v>0.0</v>
      </c>
      <c r="Y173" s="65">
        <f>IF($A173=0,0,SUMIF('Week 1 Roster'!$AZ:$AZ,$B173,'Week 1 Roster'!$AI:$AI))</f>
        <v>0.0</v>
      </c>
      <c r="Z173" s="65">
        <f>IF($A173=0,0,SUMIF('Week 1 Roster'!$AZ:$AZ,$B173,'Week 1 Roster'!$AK:$AK))</f>
        <v>0.0</v>
      </c>
      <c r="AA173" s="65">
        <f>IF($A173=0,0,SUMIF('Week 1 Roster'!$AZ:$AZ,$B173,'Week 1 Roster'!$AM:$AM))</f>
        <v>0.0</v>
      </c>
      <c r="AB173" s="65">
        <f>IF($A173=0,0,SUMIF('Week 1 Roster'!$AZ:$AZ,$B173,'Week 1 Roster'!$AO:$AO))</f>
        <v>0.0</v>
      </c>
      <c r="AC173" s="66">
        <f>IF($A173=0,0,SUMIF('Week 1 Roster'!$AZ:$AZ,$B173,'Week 1 Roster'!$AP:$AP))</f>
        <v>0.0</v>
      </c>
      <c r="AD173" s="65">
        <f>IF($A173=0,0,SUMIF('Week 1 Roster'!$AZ:$AZ,$B173,'Week 1 Roster'!$AQ:$AQ))</f>
        <v>0.0</v>
      </c>
      <c r="AE173" s="65">
        <f>IF($A173=0,0,SUMIF('Week 1 Roster'!$AZ:$AZ,$B173,'Week 1 Roster'!$AR:$AR))</f>
        <v>0.0</v>
      </c>
      <c r="AF173" s="65">
        <f>IF($A173=0,0,SUMIF('Week 1 Roster'!$AZ:$AZ,$B173,'Week 1 Roster'!$AS:$AS))</f>
        <v>0.0</v>
      </c>
      <c r="AG173" s="65">
        <f t="shared" si="49"/>
        <v>0.0</v>
      </c>
      <c r="AI173" s="65">
        <f>IF($A173=0,0,SUMIF('Week 2 Roster'!$AZ:$AZ,$B173,'Week 2 Roster'!$AE:$AE))</f>
        <v>0.0</v>
      </c>
      <c r="AJ173" s="65">
        <f>IF($A173=0,0,SUMIF('Week 2 Roster'!$AZ:$AZ,$B173,'Week 2 Roster'!$AG:$AG))</f>
        <v>0.0</v>
      </c>
      <c r="AK173" s="65">
        <f>IF($A173=0,0,SUMIF('Week 2 Roster'!$AZ:$AZ,$B173,'Week 2 Roster'!$AI:$AI))</f>
        <v>0.0</v>
      </c>
      <c r="AL173" s="65">
        <f>IF($A173=0,0,SUMIF('Week 2 Roster'!$AZ:$AZ,$B173,'Week 2 Roster'!$AK:$AK))</f>
        <v>0.0</v>
      </c>
      <c r="AM173" s="65">
        <f>IF($A173=0,0,SUMIF('Week 2 Roster'!$AZ:$AZ,$B173,'Week 2 Roster'!$AM:$AM))</f>
        <v>0.0</v>
      </c>
      <c r="AN173" s="65">
        <f>IF($A173=0,0,SUMIF('Week 2 Roster'!$AZ:$AZ,$B173,'Week 2 Roster'!$AO:$AO))</f>
        <v>0.0</v>
      </c>
      <c r="AO173" s="66">
        <f>IF($A173=0,0,SUMIF('Week 2 Roster'!$AZ:$AZ,$B173,'Week 2 Roster'!$AP:$AP))</f>
        <v>0.0</v>
      </c>
      <c r="AP173" s="65">
        <f>IF($A173=0,0,SUMIF('Week 2 Roster'!$AZ:$AZ,$B173,'Week 2 Roster'!$AQ:$AQ))</f>
        <v>0.0</v>
      </c>
      <c r="AQ173" s="65">
        <f>IF($A173=0,0,SUMIF('Week 2 Roster'!$AZ:$AZ,$B173,'Week 2 Roster'!$AR:$AR))</f>
        <v>0.0</v>
      </c>
      <c r="AR173" s="65">
        <f>IF($A173=0,0,SUMIF('Week 2 Roster'!$AZ:$AZ,$B173,'Week 2 Roster'!$AS:$AS))</f>
        <v>0.0</v>
      </c>
      <c r="AS173" s="65">
        <f t="shared" si="50"/>
        <v>0.0</v>
      </c>
      <c r="AT173" s="65"/>
    </row>
    <row r="174" spans="8:8">
      <c r="A174" s="60">
        <v>0.0</v>
      </c>
      <c r="B174" s="61" t="s">
        <v>1022</v>
      </c>
      <c r="C174" s="61" t="str">
        <f>IF($A174=0,"",VLOOKUP($B174,Employees!$A:$G,2,FALSE))</f>
        <v/>
      </c>
      <c r="D174" s="61" t="str">
        <f>IF($A174=0,"",VLOOKUP($B174,Employees!$A:$G,3,FALSE))</f>
        <v/>
      </c>
      <c r="E174" s="62" t="str">
        <f>IF($A174=0,"",VLOOKUP($B174,Employees!$A:$G,5,FALSE))</f>
        <v/>
      </c>
      <c r="F174" s="63" t="str">
        <f>IF($E174="","",ROUNDDOWN(YEARFRAC($E174,'Week 1 Roster'!$D$1-1,1),0))</f>
        <v/>
      </c>
      <c r="G174" s="63" t="str">
        <f>IF($E174="","",ROUNDDOWN(YEARFRAC($E174,'Week 1 Roster'!$D$1+14,1),0))</f>
        <v/>
      </c>
      <c r="H174" s="63" t="str">
        <f t="shared" si="37"/>
        <v/>
      </c>
      <c r="I174" s="63" t="str">
        <f>IF($A174=0,"",VLOOKUP($B174,Employees!$A:$G,6,FALSE))</f>
        <v/>
      </c>
      <c r="J174" s="63" t="str">
        <f>IF($A174=0,"",VLOOKUP($B174,Employees!$A:$G,7,FALSE))</f>
        <v/>
      </c>
      <c r="K174" s="64">
        <f t="shared" si="38"/>
        <v>0.0</v>
      </c>
      <c r="L174" s="64">
        <f t="shared" si="39"/>
        <v>0.0</v>
      </c>
      <c r="M174" s="64">
        <f t="shared" si="40"/>
        <v>0.0</v>
      </c>
      <c r="N174" s="64">
        <f t="shared" si="41"/>
        <v>0.0</v>
      </c>
      <c r="O174" s="64">
        <f t="shared" si="42"/>
        <v>0.0</v>
      </c>
      <c r="P174" s="64">
        <f t="shared" si="43"/>
        <v>0.0</v>
      </c>
      <c r="Q174" s="61">
        <f t="shared" si="44"/>
        <v>0.0</v>
      </c>
      <c r="R174" s="64">
        <f t="shared" si="45"/>
        <v>0.0</v>
      </c>
      <c r="S174" s="64">
        <f t="shared" si="46"/>
        <v>0.0</v>
      </c>
      <c r="T174" s="64">
        <f t="shared" si="47"/>
        <v>0.0</v>
      </c>
      <c r="U174" s="64">
        <f t="shared" si="48"/>
        <v>0.0</v>
      </c>
      <c r="W174" s="65">
        <f>IF($A174=0,0,SUMIF('Week 1 Roster'!$AZ:$AZ,$B174,'Week 1 Roster'!$AE:$AE))</f>
        <v>0.0</v>
      </c>
      <c r="X174" s="65">
        <f>IF($A174=0,0,SUMIF('Week 1 Roster'!$AZ:$AZ,$B174,'Week 1 Roster'!$AG:$AG))</f>
        <v>0.0</v>
      </c>
      <c r="Y174" s="65">
        <f>IF($A174=0,0,SUMIF('Week 1 Roster'!$AZ:$AZ,$B174,'Week 1 Roster'!$AI:$AI))</f>
        <v>0.0</v>
      </c>
      <c r="Z174" s="65">
        <f>IF($A174=0,0,SUMIF('Week 1 Roster'!$AZ:$AZ,$B174,'Week 1 Roster'!$AK:$AK))</f>
        <v>0.0</v>
      </c>
      <c r="AA174" s="65">
        <f>IF($A174=0,0,SUMIF('Week 1 Roster'!$AZ:$AZ,$B174,'Week 1 Roster'!$AM:$AM))</f>
        <v>0.0</v>
      </c>
      <c r="AB174" s="65">
        <f>IF($A174=0,0,SUMIF('Week 1 Roster'!$AZ:$AZ,$B174,'Week 1 Roster'!$AO:$AO))</f>
        <v>0.0</v>
      </c>
      <c r="AC174" s="66">
        <f>IF($A174=0,0,SUMIF('Week 1 Roster'!$AZ:$AZ,$B174,'Week 1 Roster'!$AP:$AP))</f>
        <v>0.0</v>
      </c>
      <c r="AD174" s="65">
        <f>IF($A174=0,0,SUMIF('Week 1 Roster'!$AZ:$AZ,$B174,'Week 1 Roster'!$AQ:$AQ))</f>
        <v>0.0</v>
      </c>
      <c r="AE174" s="65">
        <f>IF($A174=0,0,SUMIF('Week 1 Roster'!$AZ:$AZ,$B174,'Week 1 Roster'!$AR:$AR))</f>
        <v>0.0</v>
      </c>
      <c r="AF174" s="65">
        <f>IF($A174=0,0,SUMIF('Week 1 Roster'!$AZ:$AZ,$B174,'Week 1 Roster'!$AS:$AS))</f>
        <v>0.0</v>
      </c>
      <c r="AG174" s="65">
        <f t="shared" si="49"/>
        <v>0.0</v>
      </c>
      <c r="AI174" s="65">
        <f>IF($A174=0,0,SUMIF('Week 2 Roster'!$AZ:$AZ,$B174,'Week 2 Roster'!$AE:$AE))</f>
        <v>0.0</v>
      </c>
      <c r="AJ174" s="65">
        <f>IF($A174=0,0,SUMIF('Week 2 Roster'!$AZ:$AZ,$B174,'Week 2 Roster'!$AG:$AG))</f>
        <v>0.0</v>
      </c>
      <c r="AK174" s="65">
        <f>IF($A174=0,0,SUMIF('Week 2 Roster'!$AZ:$AZ,$B174,'Week 2 Roster'!$AI:$AI))</f>
        <v>0.0</v>
      </c>
      <c r="AL174" s="65">
        <f>IF($A174=0,0,SUMIF('Week 2 Roster'!$AZ:$AZ,$B174,'Week 2 Roster'!$AK:$AK))</f>
        <v>0.0</v>
      </c>
      <c r="AM174" s="65">
        <f>IF($A174=0,0,SUMIF('Week 2 Roster'!$AZ:$AZ,$B174,'Week 2 Roster'!$AM:$AM))</f>
        <v>0.0</v>
      </c>
      <c r="AN174" s="65">
        <f>IF($A174=0,0,SUMIF('Week 2 Roster'!$AZ:$AZ,$B174,'Week 2 Roster'!$AO:$AO))</f>
        <v>0.0</v>
      </c>
      <c r="AO174" s="66">
        <f>IF($A174=0,0,SUMIF('Week 2 Roster'!$AZ:$AZ,$B174,'Week 2 Roster'!$AP:$AP))</f>
        <v>0.0</v>
      </c>
      <c r="AP174" s="65">
        <f>IF($A174=0,0,SUMIF('Week 2 Roster'!$AZ:$AZ,$B174,'Week 2 Roster'!$AQ:$AQ))</f>
        <v>0.0</v>
      </c>
      <c r="AQ174" s="65">
        <f>IF($A174=0,0,SUMIF('Week 2 Roster'!$AZ:$AZ,$B174,'Week 2 Roster'!$AR:$AR))</f>
        <v>0.0</v>
      </c>
      <c r="AR174" s="65">
        <f>IF($A174=0,0,SUMIF('Week 2 Roster'!$AZ:$AZ,$B174,'Week 2 Roster'!$AS:$AS))</f>
        <v>0.0</v>
      </c>
      <c r="AS174" s="65">
        <f t="shared" si="50"/>
        <v>0.0</v>
      </c>
      <c r="AT174" s="65"/>
    </row>
    <row r="175" spans="8:8">
      <c r="A175" s="60">
        <v>0.0</v>
      </c>
      <c r="B175" s="61" t="s">
        <v>1022</v>
      </c>
      <c r="C175" s="61" t="str">
        <f>IF($A175=0,"",VLOOKUP($B175,Employees!$A:$G,2,FALSE))</f>
        <v/>
      </c>
      <c r="D175" s="61" t="str">
        <f>IF($A175=0,"",VLOOKUP($B175,Employees!$A:$G,3,FALSE))</f>
        <v/>
      </c>
      <c r="E175" s="62" t="str">
        <f>IF($A175=0,"",VLOOKUP($B175,Employees!$A:$G,5,FALSE))</f>
        <v/>
      </c>
      <c r="F175" s="63" t="str">
        <f>IF($E175="","",ROUNDDOWN(YEARFRAC($E175,'Week 1 Roster'!$D$1-1,1),0))</f>
        <v/>
      </c>
      <c r="G175" s="63" t="str">
        <f>IF($E175="","",ROUNDDOWN(YEARFRAC($E175,'Week 1 Roster'!$D$1+14,1),0))</f>
        <v/>
      </c>
      <c r="H175" s="63" t="str">
        <f t="shared" si="37"/>
        <v/>
      </c>
      <c r="I175" s="63" t="str">
        <f>IF($A175=0,"",VLOOKUP($B175,Employees!$A:$G,6,FALSE))</f>
        <v/>
      </c>
      <c r="J175" s="63" t="str">
        <f>IF($A175=0,"",VLOOKUP($B175,Employees!$A:$G,7,FALSE))</f>
        <v/>
      </c>
      <c r="K175" s="64">
        <f t="shared" si="38"/>
        <v>0.0</v>
      </c>
      <c r="L175" s="64">
        <f t="shared" si="39"/>
        <v>0.0</v>
      </c>
      <c r="M175" s="64">
        <f t="shared" si="40"/>
        <v>0.0</v>
      </c>
      <c r="N175" s="64">
        <f t="shared" si="41"/>
        <v>0.0</v>
      </c>
      <c r="O175" s="64">
        <f t="shared" si="42"/>
        <v>0.0</v>
      </c>
      <c r="P175" s="64">
        <f t="shared" si="43"/>
        <v>0.0</v>
      </c>
      <c r="Q175" s="61">
        <f t="shared" si="44"/>
        <v>0.0</v>
      </c>
      <c r="R175" s="64">
        <f t="shared" si="45"/>
        <v>0.0</v>
      </c>
      <c r="S175" s="64">
        <f t="shared" si="46"/>
        <v>0.0</v>
      </c>
      <c r="T175" s="64">
        <f t="shared" si="47"/>
        <v>0.0</v>
      </c>
      <c r="U175" s="64">
        <f t="shared" si="48"/>
        <v>0.0</v>
      </c>
      <c r="W175" s="65">
        <f>IF($A175=0,0,SUMIF('Week 1 Roster'!$AZ:$AZ,$B175,'Week 1 Roster'!$AE:$AE))</f>
        <v>0.0</v>
      </c>
      <c r="X175" s="65">
        <f>IF($A175=0,0,SUMIF('Week 1 Roster'!$AZ:$AZ,$B175,'Week 1 Roster'!$AG:$AG))</f>
        <v>0.0</v>
      </c>
      <c r="Y175" s="65">
        <f>IF($A175=0,0,SUMIF('Week 1 Roster'!$AZ:$AZ,$B175,'Week 1 Roster'!$AI:$AI))</f>
        <v>0.0</v>
      </c>
      <c r="Z175" s="65">
        <f>IF($A175=0,0,SUMIF('Week 1 Roster'!$AZ:$AZ,$B175,'Week 1 Roster'!$AK:$AK))</f>
        <v>0.0</v>
      </c>
      <c r="AA175" s="65">
        <f>IF($A175=0,0,SUMIF('Week 1 Roster'!$AZ:$AZ,$B175,'Week 1 Roster'!$AM:$AM))</f>
        <v>0.0</v>
      </c>
      <c r="AB175" s="65">
        <f>IF($A175=0,0,SUMIF('Week 1 Roster'!$AZ:$AZ,$B175,'Week 1 Roster'!$AO:$AO))</f>
        <v>0.0</v>
      </c>
      <c r="AC175" s="66">
        <f>IF($A175=0,0,SUMIF('Week 1 Roster'!$AZ:$AZ,$B175,'Week 1 Roster'!$AP:$AP))</f>
        <v>0.0</v>
      </c>
      <c r="AD175" s="65">
        <f>IF($A175=0,0,SUMIF('Week 1 Roster'!$AZ:$AZ,$B175,'Week 1 Roster'!$AQ:$AQ))</f>
        <v>0.0</v>
      </c>
      <c r="AE175" s="65">
        <f>IF($A175=0,0,SUMIF('Week 1 Roster'!$AZ:$AZ,$B175,'Week 1 Roster'!$AR:$AR))</f>
        <v>0.0</v>
      </c>
      <c r="AF175" s="65">
        <f>IF($A175=0,0,SUMIF('Week 1 Roster'!$AZ:$AZ,$B175,'Week 1 Roster'!$AS:$AS))</f>
        <v>0.0</v>
      </c>
      <c r="AG175" s="65">
        <f t="shared" si="49"/>
        <v>0.0</v>
      </c>
      <c r="AI175" s="65">
        <f>IF($A175=0,0,SUMIF('Week 2 Roster'!$AZ:$AZ,$B175,'Week 2 Roster'!$AE:$AE))</f>
        <v>0.0</v>
      </c>
      <c r="AJ175" s="65">
        <f>IF($A175=0,0,SUMIF('Week 2 Roster'!$AZ:$AZ,$B175,'Week 2 Roster'!$AG:$AG))</f>
        <v>0.0</v>
      </c>
      <c r="AK175" s="65">
        <f>IF($A175=0,0,SUMIF('Week 2 Roster'!$AZ:$AZ,$B175,'Week 2 Roster'!$AI:$AI))</f>
        <v>0.0</v>
      </c>
      <c r="AL175" s="65">
        <f>IF($A175=0,0,SUMIF('Week 2 Roster'!$AZ:$AZ,$B175,'Week 2 Roster'!$AK:$AK))</f>
        <v>0.0</v>
      </c>
      <c r="AM175" s="65">
        <f>IF($A175=0,0,SUMIF('Week 2 Roster'!$AZ:$AZ,$B175,'Week 2 Roster'!$AM:$AM))</f>
        <v>0.0</v>
      </c>
      <c r="AN175" s="65">
        <f>IF($A175=0,0,SUMIF('Week 2 Roster'!$AZ:$AZ,$B175,'Week 2 Roster'!$AO:$AO))</f>
        <v>0.0</v>
      </c>
      <c r="AO175" s="66">
        <f>IF($A175=0,0,SUMIF('Week 2 Roster'!$AZ:$AZ,$B175,'Week 2 Roster'!$AP:$AP))</f>
        <v>0.0</v>
      </c>
      <c r="AP175" s="65">
        <f>IF($A175=0,0,SUMIF('Week 2 Roster'!$AZ:$AZ,$B175,'Week 2 Roster'!$AQ:$AQ))</f>
        <v>0.0</v>
      </c>
      <c r="AQ175" s="65">
        <f>IF($A175=0,0,SUMIF('Week 2 Roster'!$AZ:$AZ,$B175,'Week 2 Roster'!$AR:$AR))</f>
        <v>0.0</v>
      </c>
      <c r="AR175" s="65">
        <f>IF($A175=0,0,SUMIF('Week 2 Roster'!$AZ:$AZ,$B175,'Week 2 Roster'!$AS:$AS))</f>
        <v>0.0</v>
      </c>
      <c r="AS175" s="65">
        <f t="shared" si="50"/>
        <v>0.0</v>
      </c>
      <c r="AT175" s="65"/>
    </row>
    <row r="176" spans="8:8">
      <c r="A176" s="60">
        <v>0.0</v>
      </c>
      <c r="B176" s="61" t="s">
        <v>1022</v>
      </c>
      <c r="C176" s="61" t="str">
        <f>IF($A176=0,"",VLOOKUP($B176,Employees!$A:$G,2,FALSE))</f>
        <v/>
      </c>
      <c r="D176" s="61" t="str">
        <f>IF($A176=0,"",VLOOKUP($B176,Employees!$A:$G,3,FALSE))</f>
        <v/>
      </c>
      <c r="E176" s="62" t="str">
        <f>IF($A176=0,"",VLOOKUP($B176,Employees!$A:$G,5,FALSE))</f>
        <v/>
      </c>
      <c r="F176" s="63" t="str">
        <f>IF($E176="","",ROUNDDOWN(YEARFRAC($E176,'Week 1 Roster'!$D$1-1,1),0))</f>
        <v/>
      </c>
      <c r="G176" s="63" t="str">
        <f>IF($E176="","",ROUNDDOWN(YEARFRAC($E176,'Week 1 Roster'!$D$1+14,1),0))</f>
        <v/>
      </c>
      <c r="H176" s="63" t="str">
        <f t="shared" si="37"/>
        <v/>
      </c>
      <c r="I176" s="63" t="str">
        <f>IF($A176=0,"",VLOOKUP($B176,Employees!$A:$G,6,FALSE))</f>
        <v/>
      </c>
      <c r="J176" s="63" t="str">
        <f>IF($A176=0,"",VLOOKUP($B176,Employees!$A:$G,7,FALSE))</f>
        <v/>
      </c>
      <c r="K176" s="64">
        <f t="shared" si="38"/>
        <v>0.0</v>
      </c>
      <c r="L176" s="64">
        <f t="shared" si="39"/>
        <v>0.0</v>
      </c>
      <c r="M176" s="64">
        <f t="shared" si="40"/>
        <v>0.0</v>
      </c>
      <c r="N176" s="64">
        <f t="shared" si="41"/>
        <v>0.0</v>
      </c>
      <c r="O176" s="64">
        <f t="shared" si="42"/>
        <v>0.0</v>
      </c>
      <c r="P176" s="64">
        <f t="shared" si="43"/>
        <v>0.0</v>
      </c>
      <c r="Q176" s="61">
        <f t="shared" si="44"/>
        <v>0.0</v>
      </c>
      <c r="R176" s="64">
        <f t="shared" si="45"/>
        <v>0.0</v>
      </c>
      <c r="S176" s="64">
        <f t="shared" si="46"/>
        <v>0.0</v>
      </c>
      <c r="T176" s="64">
        <f t="shared" si="47"/>
        <v>0.0</v>
      </c>
      <c r="U176" s="64">
        <f t="shared" si="48"/>
        <v>0.0</v>
      </c>
      <c r="W176" s="65">
        <f>IF($A176=0,0,SUMIF('Week 1 Roster'!$AZ:$AZ,$B176,'Week 1 Roster'!$AE:$AE))</f>
        <v>0.0</v>
      </c>
      <c r="X176" s="65">
        <f>IF($A176=0,0,SUMIF('Week 1 Roster'!$AZ:$AZ,$B176,'Week 1 Roster'!$AG:$AG))</f>
        <v>0.0</v>
      </c>
      <c r="Y176" s="65">
        <f>IF($A176=0,0,SUMIF('Week 1 Roster'!$AZ:$AZ,$B176,'Week 1 Roster'!$AI:$AI))</f>
        <v>0.0</v>
      </c>
      <c r="Z176" s="65">
        <f>IF($A176=0,0,SUMIF('Week 1 Roster'!$AZ:$AZ,$B176,'Week 1 Roster'!$AK:$AK))</f>
        <v>0.0</v>
      </c>
      <c r="AA176" s="65">
        <f>IF($A176=0,0,SUMIF('Week 1 Roster'!$AZ:$AZ,$B176,'Week 1 Roster'!$AM:$AM))</f>
        <v>0.0</v>
      </c>
      <c r="AB176" s="65">
        <f>IF($A176=0,0,SUMIF('Week 1 Roster'!$AZ:$AZ,$B176,'Week 1 Roster'!$AO:$AO))</f>
        <v>0.0</v>
      </c>
      <c r="AC176" s="66">
        <f>IF($A176=0,0,SUMIF('Week 1 Roster'!$AZ:$AZ,$B176,'Week 1 Roster'!$AP:$AP))</f>
        <v>0.0</v>
      </c>
      <c r="AD176" s="65">
        <f>IF($A176=0,0,SUMIF('Week 1 Roster'!$AZ:$AZ,$B176,'Week 1 Roster'!$AQ:$AQ))</f>
        <v>0.0</v>
      </c>
      <c r="AE176" s="65">
        <f>IF($A176=0,0,SUMIF('Week 1 Roster'!$AZ:$AZ,$B176,'Week 1 Roster'!$AR:$AR))</f>
        <v>0.0</v>
      </c>
      <c r="AF176" s="65">
        <f>IF($A176=0,0,SUMIF('Week 1 Roster'!$AZ:$AZ,$B176,'Week 1 Roster'!$AS:$AS))</f>
        <v>0.0</v>
      </c>
      <c r="AG176" s="65">
        <f t="shared" si="49"/>
        <v>0.0</v>
      </c>
      <c r="AI176" s="65">
        <f>IF($A176=0,0,SUMIF('Week 2 Roster'!$AZ:$AZ,$B176,'Week 2 Roster'!$AE:$AE))</f>
        <v>0.0</v>
      </c>
      <c r="AJ176" s="65">
        <f>IF($A176=0,0,SUMIF('Week 2 Roster'!$AZ:$AZ,$B176,'Week 2 Roster'!$AG:$AG))</f>
        <v>0.0</v>
      </c>
      <c r="AK176" s="65">
        <f>IF($A176=0,0,SUMIF('Week 2 Roster'!$AZ:$AZ,$B176,'Week 2 Roster'!$AI:$AI))</f>
        <v>0.0</v>
      </c>
      <c r="AL176" s="65">
        <f>IF($A176=0,0,SUMIF('Week 2 Roster'!$AZ:$AZ,$B176,'Week 2 Roster'!$AK:$AK))</f>
        <v>0.0</v>
      </c>
      <c r="AM176" s="65">
        <f>IF($A176=0,0,SUMIF('Week 2 Roster'!$AZ:$AZ,$B176,'Week 2 Roster'!$AM:$AM))</f>
        <v>0.0</v>
      </c>
      <c r="AN176" s="65">
        <f>IF($A176=0,0,SUMIF('Week 2 Roster'!$AZ:$AZ,$B176,'Week 2 Roster'!$AO:$AO))</f>
        <v>0.0</v>
      </c>
      <c r="AO176" s="66">
        <f>IF($A176=0,0,SUMIF('Week 2 Roster'!$AZ:$AZ,$B176,'Week 2 Roster'!$AP:$AP))</f>
        <v>0.0</v>
      </c>
      <c r="AP176" s="65">
        <f>IF($A176=0,0,SUMIF('Week 2 Roster'!$AZ:$AZ,$B176,'Week 2 Roster'!$AQ:$AQ))</f>
        <v>0.0</v>
      </c>
      <c r="AQ176" s="65">
        <f>IF($A176=0,0,SUMIF('Week 2 Roster'!$AZ:$AZ,$B176,'Week 2 Roster'!$AR:$AR))</f>
        <v>0.0</v>
      </c>
      <c r="AR176" s="65">
        <f>IF($A176=0,0,SUMIF('Week 2 Roster'!$AZ:$AZ,$B176,'Week 2 Roster'!$AS:$AS))</f>
        <v>0.0</v>
      </c>
      <c r="AS176" s="65">
        <f t="shared" si="50"/>
        <v>0.0</v>
      </c>
      <c r="AT176" s="65"/>
    </row>
    <row r="177" spans="8:8">
      <c r="A177" s="60">
        <v>0.0</v>
      </c>
      <c r="B177" s="61" t="s">
        <v>1022</v>
      </c>
      <c r="C177" s="61" t="str">
        <f>IF($A177=0,"",VLOOKUP($B177,Employees!$A:$G,2,FALSE))</f>
        <v/>
      </c>
      <c r="D177" s="61" t="str">
        <f>IF($A177=0,"",VLOOKUP($B177,Employees!$A:$G,3,FALSE))</f>
        <v/>
      </c>
      <c r="E177" s="62" t="str">
        <f>IF($A177=0,"",VLOOKUP($B177,Employees!$A:$G,5,FALSE))</f>
        <v/>
      </c>
      <c r="F177" s="63" t="str">
        <f>IF($E177="","",ROUNDDOWN(YEARFRAC($E177,'Week 1 Roster'!$D$1-1,1),0))</f>
        <v/>
      </c>
      <c r="G177" s="63" t="str">
        <f>IF($E177="","",ROUNDDOWN(YEARFRAC($E177,'Week 1 Roster'!$D$1+14,1),0))</f>
        <v/>
      </c>
      <c r="H177" s="63" t="str">
        <f t="shared" si="37"/>
        <v/>
      </c>
      <c r="I177" s="63" t="str">
        <f>IF($A177=0,"",VLOOKUP($B177,Employees!$A:$G,6,FALSE))</f>
        <v/>
      </c>
      <c r="J177" s="63" t="str">
        <f>IF($A177=0,"",VLOOKUP($B177,Employees!$A:$G,7,FALSE))</f>
        <v/>
      </c>
      <c r="K177" s="64">
        <f t="shared" si="38"/>
        <v>0.0</v>
      </c>
      <c r="L177" s="64">
        <f t="shared" si="39"/>
        <v>0.0</v>
      </c>
      <c r="M177" s="64">
        <f t="shared" si="40"/>
        <v>0.0</v>
      </c>
      <c r="N177" s="64">
        <f t="shared" si="41"/>
        <v>0.0</v>
      </c>
      <c r="O177" s="64">
        <f t="shared" si="42"/>
        <v>0.0</v>
      </c>
      <c r="P177" s="64">
        <f t="shared" si="43"/>
        <v>0.0</v>
      </c>
      <c r="Q177" s="61">
        <f t="shared" si="44"/>
        <v>0.0</v>
      </c>
      <c r="R177" s="64">
        <f t="shared" si="45"/>
        <v>0.0</v>
      </c>
      <c r="S177" s="64">
        <f t="shared" si="46"/>
        <v>0.0</v>
      </c>
      <c r="T177" s="64">
        <f t="shared" si="47"/>
        <v>0.0</v>
      </c>
      <c r="U177" s="64">
        <f t="shared" si="48"/>
        <v>0.0</v>
      </c>
      <c r="W177" s="65">
        <f>IF($A177=0,0,SUMIF('Week 1 Roster'!$AZ:$AZ,$B177,'Week 1 Roster'!$AE:$AE))</f>
        <v>0.0</v>
      </c>
      <c r="X177" s="65">
        <f>IF($A177=0,0,SUMIF('Week 1 Roster'!$AZ:$AZ,$B177,'Week 1 Roster'!$AG:$AG))</f>
        <v>0.0</v>
      </c>
      <c r="Y177" s="65">
        <f>IF($A177=0,0,SUMIF('Week 1 Roster'!$AZ:$AZ,$B177,'Week 1 Roster'!$AI:$AI))</f>
        <v>0.0</v>
      </c>
      <c r="Z177" s="65">
        <f>IF($A177=0,0,SUMIF('Week 1 Roster'!$AZ:$AZ,$B177,'Week 1 Roster'!$AK:$AK))</f>
        <v>0.0</v>
      </c>
      <c r="AA177" s="65">
        <f>IF($A177=0,0,SUMIF('Week 1 Roster'!$AZ:$AZ,$B177,'Week 1 Roster'!$AM:$AM))</f>
        <v>0.0</v>
      </c>
      <c r="AB177" s="65">
        <f>IF($A177=0,0,SUMIF('Week 1 Roster'!$AZ:$AZ,$B177,'Week 1 Roster'!$AO:$AO))</f>
        <v>0.0</v>
      </c>
      <c r="AC177" s="66">
        <f>IF($A177=0,0,SUMIF('Week 1 Roster'!$AZ:$AZ,$B177,'Week 1 Roster'!$AP:$AP))</f>
        <v>0.0</v>
      </c>
      <c r="AD177" s="65">
        <f>IF($A177=0,0,SUMIF('Week 1 Roster'!$AZ:$AZ,$B177,'Week 1 Roster'!$AQ:$AQ))</f>
        <v>0.0</v>
      </c>
      <c r="AE177" s="65">
        <f>IF($A177=0,0,SUMIF('Week 1 Roster'!$AZ:$AZ,$B177,'Week 1 Roster'!$AR:$AR))</f>
        <v>0.0</v>
      </c>
      <c r="AF177" s="65">
        <f>IF($A177=0,0,SUMIF('Week 1 Roster'!$AZ:$AZ,$B177,'Week 1 Roster'!$AS:$AS))</f>
        <v>0.0</v>
      </c>
      <c r="AG177" s="65">
        <f t="shared" si="49"/>
        <v>0.0</v>
      </c>
      <c r="AI177" s="65">
        <f>IF($A177=0,0,SUMIF('Week 2 Roster'!$AZ:$AZ,$B177,'Week 2 Roster'!$AE:$AE))</f>
        <v>0.0</v>
      </c>
      <c r="AJ177" s="65">
        <f>IF($A177=0,0,SUMIF('Week 2 Roster'!$AZ:$AZ,$B177,'Week 2 Roster'!$AG:$AG))</f>
        <v>0.0</v>
      </c>
      <c r="AK177" s="65">
        <f>IF($A177=0,0,SUMIF('Week 2 Roster'!$AZ:$AZ,$B177,'Week 2 Roster'!$AI:$AI))</f>
        <v>0.0</v>
      </c>
      <c r="AL177" s="65">
        <f>IF($A177=0,0,SUMIF('Week 2 Roster'!$AZ:$AZ,$B177,'Week 2 Roster'!$AK:$AK))</f>
        <v>0.0</v>
      </c>
      <c r="AM177" s="65">
        <f>IF($A177=0,0,SUMIF('Week 2 Roster'!$AZ:$AZ,$B177,'Week 2 Roster'!$AM:$AM))</f>
        <v>0.0</v>
      </c>
      <c r="AN177" s="65">
        <f>IF($A177=0,0,SUMIF('Week 2 Roster'!$AZ:$AZ,$B177,'Week 2 Roster'!$AO:$AO))</f>
        <v>0.0</v>
      </c>
      <c r="AO177" s="66">
        <f>IF($A177=0,0,SUMIF('Week 2 Roster'!$AZ:$AZ,$B177,'Week 2 Roster'!$AP:$AP))</f>
        <v>0.0</v>
      </c>
      <c r="AP177" s="65">
        <f>IF($A177=0,0,SUMIF('Week 2 Roster'!$AZ:$AZ,$B177,'Week 2 Roster'!$AQ:$AQ))</f>
        <v>0.0</v>
      </c>
      <c r="AQ177" s="65">
        <f>IF($A177=0,0,SUMIF('Week 2 Roster'!$AZ:$AZ,$B177,'Week 2 Roster'!$AR:$AR))</f>
        <v>0.0</v>
      </c>
      <c r="AR177" s="65">
        <f>IF($A177=0,0,SUMIF('Week 2 Roster'!$AZ:$AZ,$B177,'Week 2 Roster'!$AS:$AS))</f>
        <v>0.0</v>
      </c>
      <c r="AS177" s="65">
        <f t="shared" si="50"/>
        <v>0.0</v>
      </c>
      <c r="AT177" s="65"/>
    </row>
    <row r="178" spans="8:8">
      <c r="A178" s="60">
        <v>0.0</v>
      </c>
      <c r="B178" s="61" t="s">
        <v>1022</v>
      </c>
      <c r="C178" s="61" t="str">
        <f>IF($A178=0,"",VLOOKUP($B178,Employees!$A:$G,2,FALSE))</f>
        <v/>
      </c>
      <c r="D178" s="61" t="str">
        <f>IF($A178=0,"",VLOOKUP($B178,Employees!$A:$G,3,FALSE))</f>
        <v/>
      </c>
      <c r="E178" s="62" t="str">
        <f>IF($A178=0,"",VLOOKUP($B178,Employees!$A:$G,5,FALSE))</f>
        <v/>
      </c>
      <c r="F178" s="63" t="str">
        <f>IF($E178="","",ROUNDDOWN(YEARFRAC($E178,'Week 1 Roster'!$D$1-1,1),0))</f>
        <v/>
      </c>
      <c r="G178" s="63" t="str">
        <f>IF($E178="","",ROUNDDOWN(YEARFRAC($E178,'Week 1 Roster'!$D$1+14,1),0))</f>
        <v/>
      </c>
      <c r="H178" s="63" t="str">
        <f t="shared" si="37"/>
        <v/>
      </c>
      <c r="I178" s="63" t="str">
        <f>IF($A178=0,"",VLOOKUP($B178,Employees!$A:$G,6,FALSE))</f>
        <v/>
      </c>
      <c r="J178" s="63" t="str">
        <f>IF($A178=0,"",VLOOKUP($B178,Employees!$A:$G,7,FALSE))</f>
        <v/>
      </c>
      <c r="K178" s="64">
        <f t="shared" si="38"/>
        <v>0.0</v>
      </c>
      <c r="L178" s="64">
        <f t="shared" si="39"/>
        <v>0.0</v>
      </c>
      <c r="M178" s="64">
        <f t="shared" si="40"/>
        <v>0.0</v>
      </c>
      <c r="N178" s="64">
        <f t="shared" si="41"/>
        <v>0.0</v>
      </c>
      <c r="O178" s="64">
        <f t="shared" si="42"/>
        <v>0.0</v>
      </c>
      <c r="P178" s="64">
        <f t="shared" si="43"/>
        <v>0.0</v>
      </c>
      <c r="Q178" s="61">
        <f t="shared" si="44"/>
        <v>0.0</v>
      </c>
      <c r="R178" s="64">
        <f t="shared" si="45"/>
        <v>0.0</v>
      </c>
      <c r="S178" s="64">
        <f t="shared" si="46"/>
        <v>0.0</v>
      </c>
      <c r="T178" s="64">
        <f t="shared" si="47"/>
        <v>0.0</v>
      </c>
      <c r="U178" s="64">
        <f t="shared" si="48"/>
        <v>0.0</v>
      </c>
      <c r="W178" s="65">
        <f>IF($A178=0,0,SUMIF('Week 1 Roster'!$AZ:$AZ,$B178,'Week 1 Roster'!$AE:$AE))</f>
        <v>0.0</v>
      </c>
      <c r="X178" s="65">
        <f>IF($A178=0,0,SUMIF('Week 1 Roster'!$AZ:$AZ,$B178,'Week 1 Roster'!$AG:$AG))</f>
        <v>0.0</v>
      </c>
      <c r="Y178" s="65">
        <f>IF($A178=0,0,SUMIF('Week 1 Roster'!$AZ:$AZ,$B178,'Week 1 Roster'!$AI:$AI))</f>
        <v>0.0</v>
      </c>
      <c r="Z178" s="65">
        <f>IF($A178=0,0,SUMIF('Week 1 Roster'!$AZ:$AZ,$B178,'Week 1 Roster'!$AK:$AK))</f>
        <v>0.0</v>
      </c>
      <c r="AA178" s="65">
        <f>IF($A178=0,0,SUMIF('Week 1 Roster'!$AZ:$AZ,$B178,'Week 1 Roster'!$AM:$AM))</f>
        <v>0.0</v>
      </c>
      <c r="AB178" s="65">
        <f>IF($A178=0,0,SUMIF('Week 1 Roster'!$AZ:$AZ,$B178,'Week 1 Roster'!$AO:$AO))</f>
        <v>0.0</v>
      </c>
      <c r="AC178" s="66">
        <f>IF($A178=0,0,SUMIF('Week 1 Roster'!$AZ:$AZ,$B178,'Week 1 Roster'!$AP:$AP))</f>
        <v>0.0</v>
      </c>
      <c r="AD178" s="65">
        <f>IF($A178=0,0,SUMIF('Week 1 Roster'!$AZ:$AZ,$B178,'Week 1 Roster'!$AQ:$AQ))</f>
        <v>0.0</v>
      </c>
      <c r="AE178" s="65">
        <f>IF($A178=0,0,SUMIF('Week 1 Roster'!$AZ:$AZ,$B178,'Week 1 Roster'!$AR:$AR))</f>
        <v>0.0</v>
      </c>
      <c r="AF178" s="65">
        <f>IF($A178=0,0,SUMIF('Week 1 Roster'!$AZ:$AZ,$B178,'Week 1 Roster'!$AS:$AS))</f>
        <v>0.0</v>
      </c>
      <c r="AG178" s="65">
        <f t="shared" si="49"/>
        <v>0.0</v>
      </c>
      <c r="AI178" s="65">
        <f>IF($A178=0,0,SUMIF('Week 2 Roster'!$AZ:$AZ,$B178,'Week 2 Roster'!$AE:$AE))</f>
        <v>0.0</v>
      </c>
      <c r="AJ178" s="65">
        <f>IF($A178=0,0,SUMIF('Week 2 Roster'!$AZ:$AZ,$B178,'Week 2 Roster'!$AG:$AG))</f>
        <v>0.0</v>
      </c>
      <c r="AK178" s="65">
        <f>IF($A178=0,0,SUMIF('Week 2 Roster'!$AZ:$AZ,$B178,'Week 2 Roster'!$AI:$AI))</f>
        <v>0.0</v>
      </c>
      <c r="AL178" s="65">
        <f>IF($A178=0,0,SUMIF('Week 2 Roster'!$AZ:$AZ,$B178,'Week 2 Roster'!$AK:$AK))</f>
        <v>0.0</v>
      </c>
      <c r="AM178" s="65">
        <f>IF($A178=0,0,SUMIF('Week 2 Roster'!$AZ:$AZ,$B178,'Week 2 Roster'!$AM:$AM))</f>
        <v>0.0</v>
      </c>
      <c r="AN178" s="65">
        <f>IF($A178=0,0,SUMIF('Week 2 Roster'!$AZ:$AZ,$B178,'Week 2 Roster'!$AO:$AO))</f>
        <v>0.0</v>
      </c>
      <c r="AO178" s="66">
        <f>IF($A178=0,0,SUMIF('Week 2 Roster'!$AZ:$AZ,$B178,'Week 2 Roster'!$AP:$AP))</f>
        <v>0.0</v>
      </c>
      <c r="AP178" s="65">
        <f>IF($A178=0,0,SUMIF('Week 2 Roster'!$AZ:$AZ,$B178,'Week 2 Roster'!$AQ:$AQ))</f>
        <v>0.0</v>
      </c>
      <c r="AQ178" s="65">
        <f>IF($A178=0,0,SUMIF('Week 2 Roster'!$AZ:$AZ,$B178,'Week 2 Roster'!$AR:$AR))</f>
        <v>0.0</v>
      </c>
      <c r="AR178" s="65">
        <f>IF($A178=0,0,SUMIF('Week 2 Roster'!$AZ:$AZ,$B178,'Week 2 Roster'!$AS:$AS))</f>
        <v>0.0</v>
      </c>
      <c r="AS178" s="65">
        <f t="shared" si="50"/>
        <v>0.0</v>
      </c>
      <c r="AT178" s="65"/>
    </row>
    <row r="179" spans="8:8">
      <c r="A179" s="60">
        <v>0.0</v>
      </c>
      <c r="B179" s="61" t="s">
        <v>1022</v>
      </c>
      <c r="C179" s="61" t="str">
        <f>IF($A179=0,"",VLOOKUP($B179,Employees!$A:$G,2,FALSE))</f>
        <v/>
      </c>
      <c r="D179" s="61" t="str">
        <f>IF($A179=0,"",VLOOKUP($B179,Employees!$A:$G,3,FALSE))</f>
        <v/>
      </c>
      <c r="E179" s="62" t="str">
        <f>IF($A179=0,"",VLOOKUP($B179,Employees!$A:$G,5,FALSE))</f>
        <v/>
      </c>
      <c r="F179" s="63" t="str">
        <f>IF($E179="","",ROUNDDOWN(YEARFRAC($E179,'Week 1 Roster'!$D$1-1,1),0))</f>
        <v/>
      </c>
      <c r="G179" s="63" t="str">
        <f>IF($E179="","",ROUNDDOWN(YEARFRAC($E179,'Week 1 Roster'!$D$1+14,1),0))</f>
        <v/>
      </c>
      <c r="H179" s="63" t="str">
        <f t="shared" si="37"/>
        <v/>
      </c>
      <c r="I179" s="63" t="str">
        <f>IF($A179=0,"",VLOOKUP($B179,Employees!$A:$G,6,FALSE))</f>
        <v/>
      </c>
      <c r="J179" s="63" t="str">
        <f>IF($A179=0,"",VLOOKUP($B179,Employees!$A:$G,7,FALSE))</f>
        <v/>
      </c>
      <c r="K179" s="64">
        <f t="shared" si="38"/>
        <v>0.0</v>
      </c>
      <c r="L179" s="64">
        <f t="shared" si="39"/>
        <v>0.0</v>
      </c>
      <c r="M179" s="64">
        <f t="shared" si="40"/>
        <v>0.0</v>
      </c>
      <c r="N179" s="64">
        <f t="shared" si="41"/>
        <v>0.0</v>
      </c>
      <c r="O179" s="64">
        <f t="shared" si="42"/>
        <v>0.0</v>
      </c>
      <c r="P179" s="64">
        <f t="shared" si="43"/>
        <v>0.0</v>
      </c>
      <c r="Q179" s="61">
        <f t="shared" si="44"/>
        <v>0.0</v>
      </c>
      <c r="R179" s="64">
        <f t="shared" si="45"/>
        <v>0.0</v>
      </c>
      <c r="S179" s="64">
        <f t="shared" si="46"/>
        <v>0.0</v>
      </c>
      <c r="T179" s="64">
        <f t="shared" si="47"/>
        <v>0.0</v>
      </c>
      <c r="U179" s="64">
        <f t="shared" si="48"/>
        <v>0.0</v>
      </c>
      <c r="W179" s="65">
        <f>IF($A179=0,0,SUMIF('Week 1 Roster'!$AZ:$AZ,$B179,'Week 1 Roster'!$AE:$AE))</f>
        <v>0.0</v>
      </c>
      <c r="X179" s="65">
        <f>IF($A179=0,0,SUMIF('Week 1 Roster'!$AZ:$AZ,$B179,'Week 1 Roster'!$AG:$AG))</f>
        <v>0.0</v>
      </c>
      <c r="Y179" s="65">
        <f>IF($A179=0,0,SUMIF('Week 1 Roster'!$AZ:$AZ,$B179,'Week 1 Roster'!$AI:$AI))</f>
        <v>0.0</v>
      </c>
      <c r="Z179" s="65">
        <f>IF($A179=0,0,SUMIF('Week 1 Roster'!$AZ:$AZ,$B179,'Week 1 Roster'!$AK:$AK))</f>
        <v>0.0</v>
      </c>
      <c r="AA179" s="65">
        <f>IF($A179=0,0,SUMIF('Week 1 Roster'!$AZ:$AZ,$B179,'Week 1 Roster'!$AM:$AM))</f>
        <v>0.0</v>
      </c>
      <c r="AB179" s="65">
        <f>IF($A179=0,0,SUMIF('Week 1 Roster'!$AZ:$AZ,$B179,'Week 1 Roster'!$AO:$AO))</f>
        <v>0.0</v>
      </c>
      <c r="AC179" s="66">
        <f>IF($A179=0,0,SUMIF('Week 1 Roster'!$AZ:$AZ,$B179,'Week 1 Roster'!$AP:$AP))</f>
        <v>0.0</v>
      </c>
      <c r="AD179" s="65">
        <f>IF($A179=0,0,SUMIF('Week 1 Roster'!$AZ:$AZ,$B179,'Week 1 Roster'!$AQ:$AQ))</f>
        <v>0.0</v>
      </c>
      <c r="AE179" s="65">
        <f>IF($A179=0,0,SUMIF('Week 1 Roster'!$AZ:$AZ,$B179,'Week 1 Roster'!$AR:$AR))</f>
        <v>0.0</v>
      </c>
      <c r="AF179" s="65">
        <f>IF($A179=0,0,SUMIF('Week 1 Roster'!$AZ:$AZ,$B179,'Week 1 Roster'!$AS:$AS))</f>
        <v>0.0</v>
      </c>
      <c r="AG179" s="65">
        <f t="shared" si="49"/>
        <v>0.0</v>
      </c>
      <c r="AI179" s="65">
        <f>IF($A179=0,0,SUMIF('Week 2 Roster'!$AZ:$AZ,$B179,'Week 2 Roster'!$AE:$AE))</f>
        <v>0.0</v>
      </c>
      <c r="AJ179" s="65">
        <f>IF($A179=0,0,SUMIF('Week 2 Roster'!$AZ:$AZ,$B179,'Week 2 Roster'!$AG:$AG))</f>
        <v>0.0</v>
      </c>
      <c r="AK179" s="65">
        <f>IF($A179=0,0,SUMIF('Week 2 Roster'!$AZ:$AZ,$B179,'Week 2 Roster'!$AI:$AI))</f>
        <v>0.0</v>
      </c>
      <c r="AL179" s="65">
        <f>IF($A179=0,0,SUMIF('Week 2 Roster'!$AZ:$AZ,$B179,'Week 2 Roster'!$AK:$AK))</f>
        <v>0.0</v>
      </c>
      <c r="AM179" s="65">
        <f>IF($A179=0,0,SUMIF('Week 2 Roster'!$AZ:$AZ,$B179,'Week 2 Roster'!$AM:$AM))</f>
        <v>0.0</v>
      </c>
      <c r="AN179" s="65">
        <f>IF($A179=0,0,SUMIF('Week 2 Roster'!$AZ:$AZ,$B179,'Week 2 Roster'!$AO:$AO))</f>
        <v>0.0</v>
      </c>
      <c r="AO179" s="66">
        <f>IF($A179=0,0,SUMIF('Week 2 Roster'!$AZ:$AZ,$B179,'Week 2 Roster'!$AP:$AP))</f>
        <v>0.0</v>
      </c>
      <c r="AP179" s="65">
        <f>IF($A179=0,0,SUMIF('Week 2 Roster'!$AZ:$AZ,$B179,'Week 2 Roster'!$AQ:$AQ))</f>
        <v>0.0</v>
      </c>
      <c r="AQ179" s="65">
        <f>IF($A179=0,0,SUMIF('Week 2 Roster'!$AZ:$AZ,$B179,'Week 2 Roster'!$AR:$AR))</f>
        <v>0.0</v>
      </c>
      <c r="AR179" s="65">
        <f>IF($A179=0,0,SUMIF('Week 2 Roster'!$AZ:$AZ,$B179,'Week 2 Roster'!$AS:$AS))</f>
        <v>0.0</v>
      </c>
      <c r="AS179" s="65">
        <f t="shared" si="50"/>
        <v>0.0</v>
      </c>
      <c r="AT179" s="65"/>
    </row>
    <row r="180" spans="8:8">
      <c r="A180" s="60">
        <v>0.0</v>
      </c>
      <c r="B180" s="61" t="s">
        <v>1022</v>
      </c>
      <c r="C180" s="61" t="str">
        <f>IF($A180=0,"",VLOOKUP($B180,Employees!$A:$G,2,FALSE))</f>
        <v/>
      </c>
      <c r="D180" s="61" t="str">
        <f>IF($A180=0,"",VLOOKUP($B180,Employees!$A:$G,3,FALSE))</f>
        <v/>
      </c>
      <c r="E180" s="62" t="str">
        <f>IF($A180=0,"",VLOOKUP($B180,Employees!$A:$G,5,FALSE))</f>
        <v/>
      </c>
      <c r="F180" s="63" t="str">
        <f>IF($E180="","",ROUNDDOWN(YEARFRAC($E180,'Week 1 Roster'!$D$1-1,1),0))</f>
        <v/>
      </c>
      <c r="G180" s="63" t="str">
        <f>IF($E180="","",ROUNDDOWN(YEARFRAC($E180,'Week 1 Roster'!$D$1+14,1),0))</f>
        <v/>
      </c>
      <c r="H180" s="63" t="str">
        <f t="shared" si="37"/>
        <v/>
      </c>
      <c r="I180" s="63" t="str">
        <f>IF($A180=0,"",VLOOKUP($B180,Employees!$A:$G,6,FALSE))</f>
        <v/>
      </c>
      <c r="J180" s="63" t="str">
        <f>IF($A180=0,"",VLOOKUP($B180,Employees!$A:$G,7,FALSE))</f>
        <v/>
      </c>
      <c r="K180" s="64">
        <f t="shared" si="38"/>
        <v>0.0</v>
      </c>
      <c r="L180" s="64">
        <f t="shared" si="39"/>
        <v>0.0</v>
      </c>
      <c r="M180" s="64">
        <f t="shared" si="40"/>
        <v>0.0</v>
      </c>
      <c r="N180" s="64">
        <f t="shared" si="41"/>
        <v>0.0</v>
      </c>
      <c r="O180" s="64">
        <f t="shared" si="42"/>
        <v>0.0</v>
      </c>
      <c r="P180" s="64">
        <f t="shared" si="43"/>
        <v>0.0</v>
      </c>
      <c r="Q180" s="61">
        <f t="shared" si="44"/>
        <v>0.0</v>
      </c>
      <c r="R180" s="64">
        <f t="shared" si="45"/>
        <v>0.0</v>
      </c>
      <c r="S180" s="64">
        <f t="shared" si="46"/>
        <v>0.0</v>
      </c>
      <c r="T180" s="64">
        <f t="shared" si="47"/>
        <v>0.0</v>
      </c>
      <c r="U180" s="64">
        <f t="shared" si="48"/>
        <v>0.0</v>
      </c>
      <c r="W180" s="65">
        <f>IF($A180=0,0,SUMIF('Week 1 Roster'!$AZ:$AZ,$B180,'Week 1 Roster'!$AE:$AE))</f>
        <v>0.0</v>
      </c>
      <c r="X180" s="65">
        <f>IF($A180=0,0,SUMIF('Week 1 Roster'!$AZ:$AZ,$B180,'Week 1 Roster'!$AG:$AG))</f>
        <v>0.0</v>
      </c>
      <c r="Y180" s="65">
        <f>IF($A180=0,0,SUMIF('Week 1 Roster'!$AZ:$AZ,$B180,'Week 1 Roster'!$AI:$AI))</f>
        <v>0.0</v>
      </c>
      <c r="Z180" s="65">
        <f>IF($A180=0,0,SUMIF('Week 1 Roster'!$AZ:$AZ,$B180,'Week 1 Roster'!$AK:$AK))</f>
        <v>0.0</v>
      </c>
      <c r="AA180" s="65">
        <f>IF($A180=0,0,SUMIF('Week 1 Roster'!$AZ:$AZ,$B180,'Week 1 Roster'!$AM:$AM))</f>
        <v>0.0</v>
      </c>
      <c r="AB180" s="65">
        <f>IF($A180=0,0,SUMIF('Week 1 Roster'!$AZ:$AZ,$B180,'Week 1 Roster'!$AO:$AO))</f>
        <v>0.0</v>
      </c>
      <c r="AC180" s="66">
        <f>IF($A180=0,0,SUMIF('Week 1 Roster'!$AZ:$AZ,$B180,'Week 1 Roster'!$AP:$AP))</f>
        <v>0.0</v>
      </c>
      <c r="AD180" s="65">
        <f>IF($A180=0,0,SUMIF('Week 1 Roster'!$AZ:$AZ,$B180,'Week 1 Roster'!$AQ:$AQ))</f>
        <v>0.0</v>
      </c>
      <c r="AE180" s="65">
        <f>IF($A180=0,0,SUMIF('Week 1 Roster'!$AZ:$AZ,$B180,'Week 1 Roster'!$AR:$AR))</f>
        <v>0.0</v>
      </c>
      <c r="AF180" s="65">
        <f>IF($A180=0,0,SUMIF('Week 1 Roster'!$AZ:$AZ,$B180,'Week 1 Roster'!$AS:$AS))</f>
        <v>0.0</v>
      </c>
      <c r="AG180" s="65">
        <f t="shared" si="49"/>
        <v>0.0</v>
      </c>
      <c r="AI180" s="65">
        <f>IF($A180=0,0,SUMIF('Week 2 Roster'!$AZ:$AZ,$B180,'Week 2 Roster'!$AE:$AE))</f>
        <v>0.0</v>
      </c>
      <c r="AJ180" s="65">
        <f>IF($A180=0,0,SUMIF('Week 2 Roster'!$AZ:$AZ,$B180,'Week 2 Roster'!$AG:$AG))</f>
        <v>0.0</v>
      </c>
      <c r="AK180" s="65">
        <f>IF($A180=0,0,SUMIF('Week 2 Roster'!$AZ:$AZ,$B180,'Week 2 Roster'!$AI:$AI))</f>
        <v>0.0</v>
      </c>
      <c r="AL180" s="65">
        <f>IF($A180=0,0,SUMIF('Week 2 Roster'!$AZ:$AZ,$B180,'Week 2 Roster'!$AK:$AK))</f>
        <v>0.0</v>
      </c>
      <c r="AM180" s="65">
        <f>IF($A180=0,0,SUMIF('Week 2 Roster'!$AZ:$AZ,$B180,'Week 2 Roster'!$AM:$AM))</f>
        <v>0.0</v>
      </c>
      <c r="AN180" s="65">
        <f>IF($A180=0,0,SUMIF('Week 2 Roster'!$AZ:$AZ,$B180,'Week 2 Roster'!$AO:$AO))</f>
        <v>0.0</v>
      </c>
      <c r="AO180" s="66">
        <f>IF($A180=0,0,SUMIF('Week 2 Roster'!$AZ:$AZ,$B180,'Week 2 Roster'!$AP:$AP))</f>
        <v>0.0</v>
      </c>
      <c r="AP180" s="65">
        <f>IF($A180=0,0,SUMIF('Week 2 Roster'!$AZ:$AZ,$B180,'Week 2 Roster'!$AQ:$AQ))</f>
        <v>0.0</v>
      </c>
      <c r="AQ180" s="65">
        <f>IF($A180=0,0,SUMIF('Week 2 Roster'!$AZ:$AZ,$B180,'Week 2 Roster'!$AR:$AR))</f>
        <v>0.0</v>
      </c>
      <c r="AR180" s="65">
        <f>IF($A180=0,0,SUMIF('Week 2 Roster'!$AZ:$AZ,$B180,'Week 2 Roster'!$AS:$AS))</f>
        <v>0.0</v>
      </c>
      <c r="AS180" s="65">
        <f t="shared" si="50"/>
        <v>0.0</v>
      </c>
      <c r="AT180" s="65"/>
    </row>
    <row r="181" spans="8:8">
      <c r="A181" s="60">
        <v>0.0</v>
      </c>
      <c r="B181" s="61" t="s">
        <v>1022</v>
      </c>
      <c r="C181" s="61" t="str">
        <f>IF($A181=0,"",VLOOKUP($B181,Employees!$A:$G,2,FALSE))</f>
        <v/>
      </c>
      <c r="D181" s="61" t="str">
        <f>IF($A181=0,"",VLOOKUP($B181,Employees!$A:$G,3,FALSE))</f>
        <v/>
      </c>
      <c r="E181" s="62" t="str">
        <f>IF($A181=0,"",VLOOKUP($B181,Employees!$A:$G,5,FALSE))</f>
        <v/>
      </c>
      <c r="F181" s="63" t="str">
        <f>IF($E181="","",ROUNDDOWN(YEARFRAC($E181,'Week 1 Roster'!$D$1-1,1),0))</f>
        <v/>
      </c>
      <c r="G181" s="63" t="str">
        <f>IF($E181="","",ROUNDDOWN(YEARFRAC($E181,'Week 1 Roster'!$D$1+14,1),0))</f>
        <v/>
      </c>
      <c r="H181" s="63" t="str">
        <f t="shared" si="37"/>
        <v/>
      </c>
      <c r="I181" s="63" t="str">
        <f>IF($A181=0,"",VLOOKUP($B181,Employees!$A:$G,6,FALSE))</f>
        <v/>
      </c>
      <c r="J181" s="63" t="str">
        <f>IF($A181=0,"",VLOOKUP($B181,Employees!$A:$G,7,FALSE))</f>
        <v/>
      </c>
      <c r="K181" s="64">
        <f t="shared" si="38"/>
        <v>0.0</v>
      </c>
      <c r="L181" s="64">
        <f t="shared" si="39"/>
        <v>0.0</v>
      </c>
      <c r="M181" s="64">
        <f t="shared" si="40"/>
        <v>0.0</v>
      </c>
      <c r="N181" s="64">
        <f t="shared" si="41"/>
        <v>0.0</v>
      </c>
      <c r="O181" s="64">
        <f t="shared" si="42"/>
        <v>0.0</v>
      </c>
      <c r="P181" s="64">
        <f t="shared" si="43"/>
        <v>0.0</v>
      </c>
      <c r="Q181" s="61">
        <f t="shared" si="44"/>
        <v>0.0</v>
      </c>
      <c r="R181" s="64">
        <f t="shared" si="45"/>
        <v>0.0</v>
      </c>
      <c r="S181" s="64">
        <f t="shared" si="46"/>
        <v>0.0</v>
      </c>
      <c r="T181" s="64">
        <f t="shared" si="47"/>
        <v>0.0</v>
      </c>
      <c r="U181" s="64">
        <f t="shared" si="48"/>
        <v>0.0</v>
      </c>
      <c r="W181" s="65">
        <f>IF($A181=0,0,SUMIF('Week 1 Roster'!$AZ:$AZ,$B181,'Week 1 Roster'!$AE:$AE))</f>
        <v>0.0</v>
      </c>
      <c r="X181" s="65">
        <f>IF($A181=0,0,SUMIF('Week 1 Roster'!$AZ:$AZ,$B181,'Week 1 Roster'!$AG:$AG))</f>
        <v>0.0</v>
      </c>
      <c r="Y181" s="65">
        <f>IF($A181=0,0,SUMIF('Week 1 Roster'!$AZ:$AZ,$B181,'Week 1 Roster'!$AI:$AI))</f>
        <v>0.0</v>
      </c>
      <c r="Z181" s="65">
        <f>IF($A181=0,0,SUMIF('Week 1 Roster'!$AZ:$AZ,$B181,'Week 1 Roster'!$AK:$AK))</f>
        <v>0.0</v>
      </c>
      <c r="AA181" s="65">
        <f>IF($A181=0,0,SUMIF('Week 1 Roster'!$AZ:$AZ,$B181,'Week 1 Roster'!$AM:$AM))</f>
        <v>0.0</v>
      </c>
      <c r="AB181" s="65">
        <f>IF($A181=0,0,SUMIF('Week 1 Roster'!$AZ:$AZ,$B181,'Week 1 Roster'!$AO:$AO))</f>
        <v>0.0</v>
      </c>
      <c r="AC181" s="66">
        <f>IF($A181=0,0,SUMIF('Week 1 Roster'!$AZ:$AZ,$B181,'Week 1 Roster'!$AP:$AP))</f>
        <v>0.0</v>
      </c>
      <c r="AD181" s="65">
        <f>IF($A181=0,0,SUMIF('Week 1 Roster'!$AZ:$AZ,$B181,'Week 1 Roster'!$AQ:$AQ))</f>
        <v>0.0</v>
      </c>
      <c r="AE181" s="65">
        <f>IF($A181=0,0,SUMIF('Week 1 Roster'!$AZ:$AZ,$B181,'Week 1 Roster'!$AR:$AR))</f>
        <v>0.0</v>
      </c>
      <c r="AF181" s="65">
        <f>IF($A181=0,0,SUMIF('Week 1 Roster'!$AZ:$AZ,$B181,'Week 1 Roster'!$AS:$AS))</f>
        <v>0.0</v>
      </c>
      <c r="AG181" s="65">
        <f t="shared" si="49"/>
        <v>0.0</v>
      </c>
      <c r="AI181" s="65">
        <f>IF($A181=0,0,SUMIF('Week 2 Roster'!$AZ:$AZ,$B181,'Week 2 Roster'!$AE:$AE))</f>
        <v>0.0</v>
      </c>
      <c r="AJ181" s="65">
        <f>IF($A181=0,0,SUMIF('Week 2 Roster'!$AZ:$AZ,$B181,'Week 2 Roster'!$AG:$AG))</f>
        <v>0.0</v>
      </c>
      <c r="AK181" s="65">
        <f>IF($A181=0,0,SUMIF('Week 2 Roster'!$AZ:$AZ,$B181,'Week 2 Roster'!$AI:$AI))</f>
        <v>0.0</v>
      </c>
      <c r="AL181" s="65">
        <f>IF($A181=0,0,SUMIF('Week 2 Roster'!$AZ:$AZ,$B181,'Week 2 Roster'!$AK:$AK))</f>
        <v>0.0</v>
      </c>
      <c r="AM181" s="65">
        <f>IF($A181=0,0,SUMIF('Week 2 Roster'!$AZ:$AZ,$B181,'Week 2 Roster'!$AM:$AM))</f>
        <v>0.0</v>
      </c>
      <c r="AN181" s="65">
        <f>IF($A181=0,0,SUMIF('Week 2 Roster'!$AZ:$AZ,$B181,'Week 2 Roster'!$AO:$AO))</f>
        <v>0.0</v>
      </c>
      <c r="AO181" s="66">
        <f>IF($A181=0,0,SUMIF('Week 2 Roster'!$AZ:$AZ,$B181,'Week 2 Roster'!$AP:$AP))</f>
        <v>0.0</v>
      </c>
      <c r="AP181" s="65">
        <f>IF($A181=0,0,SUMIF('Week 2 Roster'!$AZ:$AZ,$B181,'Week 2 Roster'!$AQ:$AQ))</f>
        <v>0.0</v>
      </c>
      <c r="AQ181" s="65">
        <f>IF($A181=0,0,SUMIF('Week 2 Roster'!$AZ:$AZ,$B181,'Week 2 Roster'!$AR:$AR))</f>
        <v>0.0</v>
      </c>
      <c r="AR181" s="65">
        <f>IF($A181=0,0,SUMIF('Week 2 Roster'!$AZ:$AZ,$B181,'Week 2 Roster'!$AS:$AS))</f>
        <v>0.0</v>
      </c>
      <c r="AS181" s="65">
        <f t="shared" si="50"/>
        <v>0.0</v>
      </c>
      <c r="AT181" s="65"/>
    </row>
    <row r="182" spans="8:8">
      <c r="A182" s="60">
        <v>0.0</v>
      </c>
      <c r="B182" s="61" t="s">
        <v>1022</v>
      </c>
      <c r="C182" s="61" t="str">
        <f>IF($A182=0,"",VLOOKUP($B182,Employees!$A:$G,2,FALSE))</f>
        <v/>
      </c>
      <c r="D182" s="61" t="str">
        <f>IF($A182=0,"",VLOOKUP($B182,Employees!$A:$G,3,FALSE))</f>
        <v/>
      </c>
      <c r="E182" s="62" t="str">
        <f>IF($A182=0,"",VLOOKUP($B182,Employees!$A:$G,5,FALSE))</f>
        <v/>
      </c>
      <c r="F182" s="63" t="str">
        <f>IF($E182="","",ROUNDDOWN(YEARFRAC($E182,'Week 1 Roster'!$D$1-1,1),0))</f>
        <v/>
      </c>
      <c r="G182" s="63" t="str">
        <f>IF($E182="","",ROUNDDOWN(YEARFRAC($E182,'Week 1 Roster'!$D$1+14,1),0))</f>
        <v/>
      </c>
      <c r="H182" s="63" t="str">
        <f t="shared" si="37"/>
        <v/>
      </c>
      <c r="I182" s="63" t="str">
        <f>IF($A182=0,"",VLOOKUP($B182,Employees!$A:$G,6,FALSE))</f>
        <v/>
      </c>
      <c r="J182" s="63" t="str">
        <f>IF($A182=0,"",VLOOKUP($B182,Employees!$A:$G,7,FALSE))</f>
        <v/>
      </c>
      <c r="K182" s="64">
        <f t="shared" si="38"/>
        <v>0.0</v>
      </c>
      <c r="L182" s="64">
        <f t="shared" si="39"/>
        <v>0.0</v>
      </c>
      <c r="M182" s="64">
        <f t="shared" si="40"/>
        <v>0.0</v>
      </c>
      <c r="N182" s="64">
        <f t="shared" si="41"/>
        <v>0.0</v>
      </c>
      <c r="O182" s="64">
        <f t="shared" si="42"/>
        <v>0.0</v>
      </c>
      <c r="P182" s="64">
        <f t="shared" si="43"/>
        <v>0.0</v>
      </c>
      <c r="Q182" s="61">
        <f t="shared" si="44"/>
        <v>0.0</v>
      </c>
      <c r="R182" s="64">
        <f t="shared" si="45"/>
        <v>0.0</v>
      </c>
      <c r="S182" s="64">
        <f t="shared" si="46"/>
        <v>0.0</v>
      </c>
      <c r="T182" s="64">
        <f t="shared" si="47"/>
        <v>0.0</v>
      </c>
      <c r="U182" s="64">
        <f t="shared" si="48"/>
        <v>0.0</v>
      </c>
      <c r="W182" s="65">
        <f>IF($A182=0,0,SUMIF('Week 1 Roster'!$AZ:$AZ,$B182,'Week 1 Roster'!$AE:$AE))</f>
        <v>0.0</v>
      </c>
      <c r="X182" s="65">
        <f>IF($A182=0,0,SUMIF('Week 1 Roster'!$AZ:$AZ,$B182,'Week 1 Roster'!$AG:$AG))</f>
        <v>0.0</v>
      </c>
      <c r="Y182" s="65">
        <f>IF($A182=0,0,SUMIF('Week 1 Roster'!$AZ:$AZ,$B182,'Week 1 Roster'!$AI:$AI))</f>
        <v>0.0</v>
      </c>
      <c r="Z182" s="65">
        <f>IF($A182=0,0,SUMIF('Week 1 Roster'!$AZ:$AZ,$B182,'Week 1 Roster'!$AK:$AK))</f>
        <v>0.0</v>
      </c>
      <c r="AA182" s="65">
        <f>IF($A182=0,0,SUMIF('Week 1 Roster'!$AZ:$AZ,$B182,'Week 1 Roster'!$AM:$AM))</f>
        <v>0.0</v>
      </c>
      <c r="AB182" s="65">
        <f>IF($A182=0,0,SUMIF('Week 1 Roster'!$AZ:$AZ,$B182,'Week 1 Roster'!$AO:$AO))</f>
        <v>0.0</v>
      </c>
      <c r="AC182" s="66">
        <f>IF($A182=0,0,SUMIF('Week 1 Roster'!$AZ:$AZ,$B182,'Week 1 Roster'!$AP:$AP))</f>
        <v>0.0</v>
      </c>
      <c r="AD182" s="65">
        <f>IF($A182=0,0,SUMIF('Week 1 Roster'!$AZ:$AZ,$B182,'Week 1 Roster'!$AQ:$AQ))</f>
        <v>0.0</v>
      </c>
      <c r="AE182" s="65">
        <f>IF($A182=0,0,SUMIF('Week 1 Roster'!$AZ:$AZ,$B182,'Week 1 Roster'!$AR:$AR))</f>
        <v>0.0</v>
      </c>
      <c r="AF182" s="65">
        <f>IF($A182=0,0,SUMIF('Week 1 Roster'!$AZ:$AZ,$B182,'Week 1 Roster'!$AS:$AS))</f>
        <v>0.0</v>
      </c>
      <c r="AG182" s="65">
        <f t="shared" si="49"/>
        <v>0.0</v>
      </c>
      <c r="AI182" s="65">
        <f>IF($A182=0,0,SUMIF('Week 2 Roster'!$AZ:$AZ,$B182,'Week 2 Roster'!$AE:$AE))</f>
        <v>0.0</v>
      </c>
      <c r="AJ182" s="65">
        <f>IF($A182=0,0,SUMIF('Week 2 Roster'!$AZ:$AZ,$B182,'Week 2 Roster'!$AG:$AG))</f>
        <v>0.0</v>
      </c>
      <c r="AK182" s="65">
        <f>IF($A182=0,0,SUMIF('Week 2 Roster'!$AZ:$AZ,$B182,'Week 2 Roster'!$AI:$AI))</f>
        <v>0.0</v>
      </c>
      <c r="AL182" s="65">
        <f>IF($A182=0,0,SUMIF('Week 2 Roster'!$AZ:$AZ,$B182,'Week 2 Roster'!$AK:$AK))</f>
        <v>0.0</v>
      </c>
      <c r="AM182" s="65">
        <f>IF($A182=0,0,SUMIF('Week 2 Roster'!$AZ:$AZ,$B182,'Week 2 Roster'!$AM:$AM))</f>
        <v>0.0</v>
      </c>
      <c r="AN182" s="65">
        <f>IF($A182=0,0,SUMIF('Week 2 Roster'!$AZ:$AZ,$B182,'Week 2 Roster'!$AO:$AO))</f>
        <v>0.0</v>
      </c>
      <c r="AO182" s="66">
        <f>IF($A182=0,0,SUMIF('Week 2 Roster'!$AZ:$AZ,$B182,'Week 2 Roster'!$AP:$AP))</f>
        <v>0.0</v>
      </c>
      <c r="AP182" s="65">
        <f>IF($A182=0,0,SUMIF('Week 2 Roster'!$AZ:$AZ,$B182,'Week 2 Roster'!$AQ:$AQ))</f>
        <v>0.0</v>
      </c>
      <c r="AQ182" s="65">
        <f>IF($A182=0,0,SUMIF('Week 2 Roster'!$AZ:$AZ,$B182,'Week 2 Roster'!$AR:$AR))</f>
        <v>0.0</v>
      </c>
      <c r="AR182" s="65">
        <f>IF($A182=0,0,SUMIF('Week 2 Roster'!$AZ:$AZ,$B182,'Week 2 Roster'!$AS:$AS))</f>
        <v>0.0</v>
      </c>
      <c r="AS182" s="65">
        <f t="shared" si="50"/>
        <v>0.0</v>
      </c>
      <c r="AT182" s="65"/>
    </row>
    <row r="183" spans="8:8">
      <c r="A183" s="60">
        <v>0.0</v>
      </c>
      <c r="B183" s="61" t="s">
        <v>1022</v>
      </c>
      <c r="C183" s="61" t="str">
        <f>IF($A183=0,"",VLOOKUP($B183,Employees!$A:$G,2,FALSE))</f>
        <v/>
      </c>
      <c r="D183" s="61" t="str">
        <f>IF($A183=0,"",VLOOKUP($B183,Employees!$A:$G,3,FALSE))</f>
        <v/>
      </c>
      <c r="E183" s="62" t="str">
        <f>IF($A183=0,"",VLOOKUP($B183,Employees!$A:$G,5,FALSE))</f>
        <v/>
      </c>
      <c r="F183" s="63" t="str">
        <f>IF($E183="","",ROUNDDOWN(YEARFRAC($E183,'Week 1 Roster'!$D$1-1,1),0))</f>
        <v/>
      </c>
      <c r="G183" s="63" t="str">
        <f>IF($E183="","",ROUNDDOWN(YEARFRAC($E183,'Week 1 Roster'!$D$1+14,1),0))</f>
        <v/>
      </c>
      <c r="H183" s="63" t="str">
        <f t="shared" si="37"/>
        <v/>
      </c>
      <c r="I183" s="63" t="str">
        <f>IF($A183=0,"",VLOOKUP($B183,Employees!$A:$G,6,FALSE))</f>
        <v/>
      </c>
      <c r="J183" s="63" t="str">
        <f>IF($A183=0,"",VLOOKUP($B183,Employees!$A:$G,7,FALSE))</f>
        <v/>
      </c>
      <c r="K183" s="64">
        <f t="shared" si="38"/>
        <v>0.0</v>
      </c>
      <c r="L183" s="64">
        <f t="shared" si="39"/>
        <v>0.0</v>
      </c>
      <c r="M183" s="64">
        <f t="shared" si="40"/>
        <v>0.0</v>
      </c>
      <c r="N183" s="64">
        <f t="shared" si="41"/>
        <v>0.0</v>
      </c>
      <c r="O183" s="64">
        <f t="shared" si="42"/>
        <v>0.0</v>
      </c>
      <c r="P183" s="64">
        <f t="shared" si="43"/>
        <v>0.0</v>
      </c>
      <c r="Q183" s="61">
        <f t="shared" si="44"/>
        <v>0.0</v>
      </c>
      <c r="R183" s="64">
        <f t="shared" si="45"/>
        <v>0.0</v>
      </c>
      <c r="S183" s="64">
        <f t="shared" si="46"/>
        <v>0.0</v>
      </c>
      <c r="T183" s="64">
        <f t="shared" si="47"/>
        <v>0.0</v>
      </c>
      <c r="U183" s="64">
        <f t="shared" si="48"/>
        <v>0.0</v>
      </c>
      <c r="W183" s="65">
        <f>IF($A183=0,0,SUMIF('Week 1 Roster'!$AZ:$AZ,$B183,'Week 1 Roster'!$AE:$AE))</f>
        <v>0.0</v>
      </c>
      <c r="X183" s="65">
        <f>IF($A183=0,0,SUMIF('Week 1 Roster'!$AZ:$AZ,$B183,'Week 1 Roster'!$AG:$AG))</f>
        <v>0.0</v>
      </c>
      <c r="Y183" s="65">
        <f>IF($A183=0,0,SUMIF('Week 1 Roster'!$AZ:$AZ,$B183,'Week 1 Roster'!$AI:$AI))</f>
        <v>0.0</v>
      </c>
      <c r="Z183" s="65">
        <f>IF($A183=0,0,SUMIF('Week 1 Roster'!$AZ:$AZ,$B183,'Week 1 Roster'!$AK:$AK))</f>
        <v>0.0</v>
      </c>
      <c r="AA183" s="65">
        <f>IF($A183=0,0,SUMIF('Week 1 Roster'!$AZ:$AZ,$B183,'Week 1 Roster'!$AM:$AM))</f>
        <v>0.0</v>
      </c>
      <c r="AB183" s="65">
        <f>IF($A183=0,0,SUMIF('Week 1 Roster'!$AZ:$AZ,$B183,'Week 1 Roster'!$AO:$AO))</f>
        <v>0.0</v>
      </c>
      <c r="AC183" s="66">
        <f>IF($A183=0,0,SUMIF('Week 1 Roster'!$AZ:$AZ,$B183,'Week 1 Roster'!$AP:$AP))</f>
        <v>0.0</v>
      </c>
      <c r="AD183" s="65">
        <f>IF($A183=0,0,SUMIF('Week 1 Roster'!$AZ:$AZ,$B183,'Week 1 Roster'!$AQ:$AQ))</f>
        <v>0.0</v>
      </c>
      <c r="AE183" s="65">
        <f>IF($A183=0,0,SUMIF('Week 1 Roster'!$AZ:$AZ,$B183,'Week 1 Roster'!$AR:$AR))</f>
        <v>0.0</v>
      </c>
      <c r="AF183" s="65">
        <f>IF($A183=0,0,SUMIF('Week 1 Roster'!$AZ:$AZ,$B183,'Week 1 Roster'!$AS:$AS))</f>
        <v>0.0</v>
      </c>
      <c r="AG183" s="65">
        <f t="shared" si="49"/>
        <v>0.0</v>
      </c>
      <c r="AI183" s="65">
        <f>IF($A183=0,0,SUMIF('Week 2 Roster'!$AZ:$AZ,$B183,'Week 2 Roster'!$AE:$AE))</f>
        <v>0.0</v>
      </c>
      <c r="AJ183" s="65">
        <f>IF($A183=0,0,SUMIF('Week 2 Roster'!$AZ:$AZ,$B183,'Week 2 Roster'!$AG:$AG))</f>
        <v>0.0</v>
      </c>
      <c r="AK183" s="65">
        <f>IF($A183=0,0,SUMIF('Week 2 Roster'!$AZ:$AZ,$B183,'Week 2 Roster'!$AI:$AI))</f>
        <v>0.0</v>
      </c>
      <c r="AL183" s="65">
        <f>IF($A183=0,0,SUMIF('Week 2 Roster'!$AZ:$AZ,$B183,'Week 2 Roster'!$AK:$AK))</f>
        <v>0.0</v>
      </c>
      <c r="AM183" s="65">
        <f>IF($A183=0,0,SUMIF('Week 2 Roster'!$AZ:$AZ,$B183,'Week 2 Roster'!$AM:$AM))</f>
        <v>0.0</v>
      </c>
      <c r="AN183" s="65">
        <f>IF($A183=0,0,SUMIF('Week 2 Roster'!$AZ:$AZ,$B183,'Week 2 Roster'!$AO:$AO))</f>
        <v>0.0</v>
      </c>
      <c r="AO183" s="66">
        <f>IF($A183=0,0,SUMIF('Week 2 Roster'!$AZ:$AZ,$B183,'Week 2 Roster'!$AP:$AP))</f>
        <v>0.0</v>
      </c>
      <c r="AP183" s="65">
        <f>IF($A183=0,0,SUMIF('Week 2 Roster'!$AZ:$AZ,$B183,'Week 2 Roster'!$AQ:$AQ))</f>
        <v>0.0</v>
      </c>
      <c r="AQ183" s="65">
        <f>IF($A183=0,0,SUMIF('Week 2 Roster'!$AZ:$AZ,$B183,'Week 2 Roster'!$AR:$AR))</f>
        <v>0.0</v>
      </c>
      <c r="AR183" s="65">
        <f>IF($A183=0,0,SUMIF('Week 2 Roster'!$AZ:$AZ,$B183,'Week 2 Roster'!$AS:$AS))</f>
        <v>0.0</v>
      </c>
      <c r="AS183" s="65">
        <f t="shared" si="50"/>
        <v>0.0</v>
      </c>
      <c r="AT183" s="65"/>
    </row>
    <row r="184" spans="8:8">
      <c r="A184" s="60">
        <v>0.0</v>
      </c>
      <c r="B184" s="61" t="s">
        <v>1022</v>
      </c>
      <c r="C184" s="61" t="str">
        <f>IF($A184=0,"",VLOOKUP($B184,Employees!$A:$G,2,FALSE))</f>
        <v/>
      </c>
      <c r="D184" s="61" t="str">
        <f>IF($A184=0,"",VLOOKUP($B184,Employees!$A:$G,3,FALSE))</f>
        <v/>
      </c>
      <c r="E184" s="62" t="str">
        <f>IF($A184=0,"",VLOOKUP($B184,Employees!$A:$G,5,FALSE))</f>
        <v/>
      </c>
      <c r="F184" s="63" t="str">
        <f>IF($E184="","",ROUNDDOWN(YEARFRAC($E184,'Week 1 Roster'!$D$1-1,1),0))</f>
        <v/>
      </c>
      <c r="G184" s="63" t="str">
        <f>IF($E184="","",ROUNDDOWN(YEARFRAC($E184,'Week 1 Roster'!$D$1+14,1),0))</f>
        <v/>
      </c>
      <c r="H184" s="63" t="str">
        <f t="shared" si="37"/>
        <v/>
      </c>
      <c r="I184" s="63" t="str">
        <f>IF($A184=0,"",VLOOKUP($B184,Employees!$A:$G,6,FALSE))</f>
        <v/>
      </c>
      <c r="J184" s="63" t="str">
        <f>IF($A184=0,"",VLOOKUP($B184,Employees!$A:$G,7,FALSE))</f>
        <v/>
      </c>
      <c r="K184" s="64">
        <f t="shared" si="38"/>
        <v>0.0</v>
      </c>
      <c r="L184" s="64">
        <f t="shared" si="39"/>
        <v>0.0</v>
      </c>
      <c r="M184" s="64">
        <f t="shared" si="40"/>
        <v>0.0</v>
      </c>
      <c r="N184" s="64">
        <f t="shared" si="41"/>
        <v>0.0</v>
      </c>
      <c r="O184" s="64">
        <f t="shared" si="42"/>
        <v>0.0</v>
      </c>
      <c r="P184" s="64">
        <f t="shared" si="43"/>
        <v>0.0</v>
      </c>
      <c r="Q184" s="61">
        <f t="shared" si="44"/>
        <v>0.0</v>
      </c>
      <c r="R184" s="64">
        <f t="shared" si="45"/>
        <v>0.0</v>
      </c>
      <c r="S184" s="64">
        <f t="shared" si="46"/>
        <v>0.0</v>
      </c>
      <c r="T184" s="64">
        <f t="shared" si="47"/>
        <v>0.0</v>
      </c>
      <c r="U184" s="64">
        <f t="shared" si="48"/>
        <v>0.0</v>
      </c>
      <c r="W184" s="65">
        <f>IF($A184=0,0,SUMIF('Week 1 Roster'!$AZ:$AZ,$B184,'Week 1 Roster'!$AE:$AE))</f>
        <v>0.0</v>
      </c>
      <c r="X184" s="65">
        <f>IF($A184=0,0,SUMIF('Week 1 Roster'!$AZ:$AZ,$B184,'Week 1 Roster'!$AG:$AG))</f>
        <v>0.0</v>
      </c>
      <c r="Y184" s="65">
        <f>IF($A184=0,0,SUMIF('Week 1 Roster'!$AZ:$AZ,$B184,'Week 1 Roster'!$AI:$AI))</f>
        <v>0.0</v>
      </c>
      <c r="Z184" s="65">
        <f>IF($A184=0,0,SUMIF('Week 1 Roster'!$AZ:$AZ,$B184,'Week 1 Roster'!$AK:$AK))</f>
        <v>0.0</v>
      </c>
      <c r="AA184" s="65">
        <f>IF($A184=0,0,SUMIF('Week 1 Roster'!$AZ:$AZ,$B184,'Week 1 Roster'!$AM:$AM))</f>
        <v>0.0</v>
      </c>
      <c r="AB184" s="65">
        <f>IF($A184=0,0,SUMIF('Week 1 Roster'!$AZ:$AZ,$B184,'Week 1 Roster'!$AO:$AO))</f>
        <v>0.0</v>
      </c>
      <c r="AC184" s="66">
        <f>IF($A184=0,0,SUMIF('Week 1 Roster'!$AZ:$AZ,$B184,'Week 1 Roster'!$AP:$AP))</f>
        <v>0.0</v>
      </c>
      <c r="AD184" s="65">
        <f>IF($A184=0,0,SUMIF('Week 1 Roster'!$AZ:$AZ,$B184,'Week 1 Roster'!$AQ:$AQ))</f>
        <v>0.0</v>
      </c>
      <c r="AE184" s="65">
        <f>IF($A184=0,0,SUMIF('Week 1 Roster'!$AZ:$AZ,$B184,'Week 1 Roster'!$AR:$AR))</f>
        <v>0.0</v>
      </c>
      <c r="AF184" s="65">
        <f>IF($A184=0,0,SUMIF('Week 1 Roster'!$AZ:$AZ,$B184,'Week 1 Roster'!$AS:$AS))</f>
        <v>0.0</v>
      </c>
      <c r="AG184" s="65">
        <f t="shared" si="49"/>
        <v>0.0</v>
      </c>
      <c r="AI184" s="65">
        <f>IF($A184=0,0,SUMIF('Week 2 Roster'!$AZ:$AZ,$B184,'Week 2 Roster'!$AE:$AE))</f>
        <v>0.0</v>
      </c>
      <c r="AJ184" s="65">
        <f>IF($A184=0,0,SUMIF('Week 2 Roster'!$AZ:$AZ,$B184,'Week 2 Roster'!$AG:$AG))</f>
        <v>0.0</v>
      </c>
      <c r="AK184" s="65">
        <f>IF($A184=0,0,SUMIF('Week 2 Roster'!$AZ:$AZ,$B184,'Week 2 Roster'!$AI:$AI))</f>
        <v>0.0</v>
      </c>
      <c r="AL184" s="65">
        <f>IF($A184=0,0,SUMIF('Week 2 Roster'!$AZ:$AZ,$B184,'Week 2 Roster'!$AK:$AK))</f>
        <v>0.0</v>
      </c>
      <c r="AM184" s="65">
        <f>IF($A184=0,0,SUMIF('Week 2 Roster'!$AZ:$AZ,$B184,'Week 2 Roster'!$AM:$AM))</f>
        <v>0.0</v>
      </c>
      <c r="AN184" s="65">
        <f>IF($A184=0,0,SUMIF('Week 2 Roster'!$AZ:$AZ,$B184,'Week 2 Roster'!$AO:$AO))</f>
        <v>0.0</v>
      </c>
      <c r="AO184" s="66">
        <f>IF($A184=0,0,SUMIF('Week 2 Roster'!$AZ:$AZ,$B184,'Week 2 Roster'!$AP:$AP))</f>
        <v>0.0</v>
      </c>
      <c r="AP184" s="65">
        <f>IF($A184=0,0,SUMIF('Week 2 Roster'!$AZ:$AZ,$B184,'Week 2 Roster'!$AQ:$AQ))</f>
        <v>0.0</v>
      </c>
      <c r="AQ184" s="65">
        <f>IF($A184=0,0,SUMIF('Week 2 Roster'!$AZ:$AZ,$B184,'Week 2 Roster'!$AR:$AR))</f>
        <v>0.0</v>
      </c>
      <c r="AR184" s="65">
        <f>IF($A184=0,0,SUMIF('Week 2 Roster'!$AZ:$AZ,$B184,'Week 2 Roster'!$AS:$AS))</f>
        <v>0.0</v>
      </c>
      <c r="AS184" s="65">
        <f t="shared" si="50"/>
        <v>0.0</v>
      </c>
      <c r="AT184" s="65"/>
    </row>
    <row r="185" spans="8:8">
      <c r="A185" s="60">
        <v>0.0</v>
      </c>
      <c r="B185" s="61" t="s">
        <v>1022</v>
      </c>
      <c r="C185" s="61" t="str">
        <f>IF($A185=0,"",VLOOKUP($B185,Employees!$A:$G,2,FALSE))</f>
        <v/>
      </c>
      <c r="D185" s="61" t="str">
        <f>IF($A185=0,"",VLOOKUP($B185,Employees!$A:$G,3,FALSE))</f>
        <v/>
      </c>
      <c r="E185" s="62" t="str">
        <f>IF($A185=0,"",VLOOKUP($B185,Employees!$A:$G,5,FALSE))</f>
        <v/>
      </c>
      <c r="F185" s="63" t="str">
        <f>IF($E185="","",ROUNDDOWN(YEARFRAC($E185,'Week 1 Roster'!$D$1-1,1),0))</f>
        <v/>
      </c>
      <c r="G185" s="63" t="str">
        <f>IF($E185="","",ROUNDDOWN(YEARFRAC($E185,'Week 1 Roster'!$D$1+14,1),0))</f>
        <v/>
      </c>
      <c r="H185" s="63" t="str">
        <f t="shared" si="37"/>
        <v/>
      </c>
      <c r="I185" s="63" t="str">
        <f>IF($A185=0,"",VLOOKUP($B185,Employees!$A:$G,6,FALSE))</f>
        <v/>
      </c>
      <c r="J185" s="63" t="str">
        <f>IF($A185=0,"",VLOOKUP($B185,Employees!$A:$G,7,FALSE))</f>
        <v/>
      </c>
      <c r="K185" s="64">
        <f t="shared" si="38"/>
        <v>0.0</v>
      </c>
      <c r="L185" s="64">
        <f t="shared" si="39"/>
        <v>0.0</v>
      </c>
      <c r="M185" s="64">
        <f t="shared" si="40"/>
        <v>0.0</v>
      </c>
      <c r="N185" s="64">
        <f t="shared" si="41"/>
        <v>0.0</v>
      </c>
      <c r="O185" s="64">
        <f t="shared" si="42"/>
        <v>0.0</v>
      </c>
      <c r="P185" s="64">
        <f t="shared" si="43"/>
        <v>0.0</v>
      </c>
      <c r="Q185" s="61">
        <f t="shared" si="44"/>
        <v>0.0</v>
      </c>
      <c r="R185" s="64">
        <f t="shared" si="45"/>
        <v>0.0</v>
      </c>
      <c r="S185" s="64">
        <f t="shared" si="46"/>
        <v>0.0</v>
      </c>
      <c r="T185" s="64">
        <f t="shared" si="47"/>
        <v>0.0</v>
      </c>
      <c r="U185" s="64">
        <f t="shared" si="48"/>
        <v>0.0</v>
      </c>
      <c r="W185" s="65">
        <f>IF($A185=0,0,SUMIF('Week 1 Roster'!$AZ:$AZ,$B185,'Week 1 Roster'!$AE:$AE))</f>
        <v>0.0</v>
      </c>
      <c r="X185" s="65">
        <f>IF($A185=0,0,SUMIF('Week 1 Roster'!$AZ:$AZ,$B185,'Week 1 Roster'!$AG:$AG))</f>
        <v>0.0</v>
      </c>
      <c r="Y185" s="65">
        <f>IF($A185=0,0,SUMIF('Week 1 Roster'!$AZ:$AZ,$B185,'Week 1 Roster'!$AI:$AI))</f>
        <v>0.0</v>
      </c>
      <c r="Z185" s="65">
        <f>IF($A185=0,0,SUMIF('Week 1 Roster'!$AZ:$AZ,$B185,'Week 1 Roster'!$AK:$AK))</f>
        <v>0.0</v>
      </c>
      <c r="AA185" s="65">
        <f>IF($A185=0,0,SUMIF('Week 1 Roster'!$AZ:$AZ,$B185,'Week 1 Roster'!$AM:$AM))</f>
        <v>0.0</v>
      </c>
      <c r="AB185" s="65">
        <f>IF($A185=0,0,SUMIF('Week 1 Roster'!$AZ:$AZ,$B185,'Week 1 Roster'!$AO:$AO))</f>
        <v>0.0</v>
      </c>
      <c r="AC185" s="66">
        <f>IF($A185=0,0,SUMIF('Week 1 Roster'!$AZ:$AZ,$B185,'Week 1 Roster'!$AP:$AP))</f>
        <v>0.0</v>
      </c>
      <c r="AD185" s="65">
        <f>IF($A185=0,0,SUMIF('Week 1 Roster'!$AZ:$AZ,$B185,'Week 1 Roster'!$AQ:$AQ))</f>
        <v>0.0</v>
      </c>
      <c r="AE185" s="65">
        <f>IF($A185=0,0,SUMIF('Week 1 Roster'!$AZ:$AZ,$B185,'Week 1 Roster'!$AR:$AR))</f>
        <v>0.0</v>
      </c>
      <c r="AF185" s="65">
        <f>IF($A185=0,0,SUMIF('Week 1 Roster'!$AZ:$AZ,$B185,'Week 1 Roster'!$AS:$AS))</f>
        <v>0.0</v>
      </c>
      <c r="AG185" s="65">
        <f t="shared" si="49"/>
        <v>0.0</v>
      </c>
      <c r="AI185" s="65">
        <f>IF($A185=0,0,SUMIF('Week 2 Roster'!$AZ:$AZ,$B185,'Week 2 Roster'!$AE:$AE))</f>
        <v>0.0</v>
      </c>
      <c r="AJ185" s="65">
        <f>IF($A185=0,0,SUMIF('Week 2 Roster'!$AZ:$AZ,$B185,'Week 2 Roster'!$AG:$AG))</f>
        <v>0.0</v>
      </c>
      <c r="AK185" s="65">
        <f>IF($A185=0,0,SUMIF('Week 2 Roster'!$AZ:$AZ,$B185,'Week 2 Roster'!$AI:$AI))</f>
        <v>0.0</v>
      </c>
      <c r="AL185" s="65">
        <f>IF($A185=0,0,SUMIF('Week 2 Roster'!$AZ:$AZ,$B185,'Week 2 Roster'!$AK:$AK))</f>
        <v>0.0</v>
      </c>
      <c r="AM185" s="65">
        <f>IF($A185=0,0,SUMIF('Week 2 Roster'!$AZ:$AZ,$B185,'Week 2 Roster'!$AM:$AM))</f>
        <v>0.0</v>
      </c>
      <c r="AN185" s="65">
        <f>IF($A185=0,0,SUMIF('Week 2 Roster'!$AZ:$AZ,$B185,'Week 2 Roster'!$AO:$AO))</f>
        <v>0.0</v>
      </c>
      <c r="AO185" s="66">
        <f>IF($A185=0,0,SUMIF('Week 2 Roster'!$AZ:$AZ,$B185,'Week 2 Roster'!$AP:$AP))</f>
        <v>0.0</v>
      </c>
      <c r="AP185" s="65">
        <f>IF($A185=0,0,SUMIF('Week 2 Roster'!$AZ:$AZ,$B185,'Week 2 Roster'!$AQ:$AQ))</f>
        <v>0.0</v>
      </c>
      <c r="AQ185" s="65">
        <f>IF($A185=0,0,SUMIF('Week 2 Roster'!$AZ:$AZ,$B185,'Week 2 Roster'!$AR:$AR))</f>
        <v>0.0</v>
      </c>
      <c r="AR185" s="65">
        <f>IF($A185=0,0,SUMIF('Week 2 Roster'!$AZ:$AZ,$B185,'Week 2 Roster'!$AS:$AS))</f>
        <v>0.0</v>
      </c>
      <c r="AS185" s="65">
        <f t="shared" si="50"/>
        <v>0.0</v>
      </c>
      <c r="AT185" s="65"/>
    </row>
    <row r="186" spans="8:8">
      <c r="A186" s="60">
        <v>0.0</v>
      </c>
      <c r="B186" s="61" t="s">
        <v>1022</v>
      </c>
      <c r="C186" s="61" t="str">
        <f>IF($A186=0,"",VLOOKUP($B186,Employees!$A:$G,2,FALSE))</f>
        <v/>
      </c>
      <c r="D186" s="61" t="str">
        <f>IF($A186=0,"",VLOOKUP($B186,Employees!$A:$G,3,FALSE))</f>
        <v/>
      </c>
      <c r="E186" s="62" t="str">
        <f>IF($A186=0,"",VLOOKUP($B186,Employees!$A:$G,5,FALSE))</f>
        <v/>
      </c>
      <c r="F186" s="63" t="str">
        <f>IF($E186="","",ROUNDDOWN(YEARFRAC($E186,'Week 1 Roster'!$D$1-1,1),0))</f>
        <v/>
      </c>
      <c r="G186" s="63" t="str">
        <f>IF($E186="","",ROUNDDOWN(YEARFRAC($E186,'Week 1 Roster'!$D$1+14,1),0))</f>
        <v/>
      </c>
      <c r="H186" s="63" t="str">
        <f t="shared" si="37"/>
        <v/>
      </c>
      <c r="I186" s="63" t="str">
        <f>IF($A186=0,"",VLOOKUP($B186,Employees!$A:$G,6,FALSE))</f>
        <v/>
      </c>
      <c r="J186" s="63" t="str">
        <f>IF($A186=0,"",VLOOKUP($B186,Employees!$A:$G,7,FALSE))</f>
        <v/>
      </c>
      <c r="K186" s="64">
        <f t="shared" si="38"/>
        <v>0.0</v>
      </c>
      <c r="L186" s="64">
        <f t="shared" si="39"/>
        <v>0.0</v>
      </c>
      <c r="M186" s="64">
        <f t="shared" si="40"/>
        <v>0.0</v>
      </c>
      <c r="N186" s="64">
        <f t="shared" si="41"/>
        <v>0.0</v>
      </c>
      <c r="O186" s="64">
        <f t="shared" si="42"/>
        <v>0.0</v>
      </c>
      <c r="P186" s="64">
        <f t="shared" si="43"/>
        <v>0.0</v>
      </c>
      <c r="Q186" s="61">
        <f t="shared" si="44"/>
        <v>0.0</v>
      </c>
      <c r="R186" s="64">
        <f t="shared" si="45"/>
        <v>0.0</v>
      </c>
      <c r="S186" s="64">
        <f t="shared" si="46"/>
        <v>0.0</v>
      </c>
      <c r="T186" s="64">
        <f t="shared" si="47"/>
        <v>0.0</v>
      </c>
      <c r="U186" s="64">
        <f t="shared" si="48"/>
        <v>0.0</v>
      </c>
      <c r="W186" s="65">
        <f>IF($A186=0,0,SUMIF('Week 1 Roster'!$AZ:$AZ,$B186,'Week 1 Roster'!$AE:$AE))</f>
        <v>0.0</v>
      </c>
      <c r="X186" s="65">
        <f>IF($A186=0,0,SUMIF('Week 1 Roster'!$AZ:$AZ,$B186,'Week 1 Roster'!$AG:$AG))</f>
        <v>0.0</v>
      </c>
      <c r="Y186" s="65">
        <f>IF($A186=0,0,SUMIF('Week 1 Roster'!$AZ:$AZ,$B186,'Week 1 Roster'!$AI:$AI))</f>
        <v>0.0</v>
      </c>
      <c r="Z186" s="65">
        <f>IF($A186=0,0,SUMIF('Week 1 Roster'!$AZ:$AZ,$B186,'Week 1 Roster'!$AK:$AK))</f>
        <v>0.0</v>
      </c>
      <c r="AA186" s="65">
        <f>IF($A186=0,0,SUMIF('Week 1 Roster'!$AZ:$AZ,$B186,'Week 1 Roster'!$AM:$AM))</f>
        <v>0.0</v>
      </c>
      <c r="AB186" s="65">
        <f>IF($A186=0,0,SUMIF('Week 1 Roster'!$AZ:$AZ,$B186,'Week 1 Roster'!$AO:$AO))</f>
        <v>0.0</v>
      </c>
      <c r="AC186" s="66">
        <f>IF($A186=0,0,SUMIF('Week 1 Roster'!$AZ:$AZ,$B186,'Week 1 Roster'!$AP:$AP))</f>
        <v>0.0</v>
      </c>
      <c r="AD186" s="65">
        <f>IF($A186=0,0,SUMIF('Week 1 Roster'!$AZ:$AZ,$B186,'Week 1 Roster'!$AQ:$AQ))</f>
        <v>0.0</v>
      </c>
      <c r="AE186" s="65">
        <f>IF($A186=0,0,SUMIF('Week 1 Roster'!$AZ:$AZ,$B186,'Week 1 Roster'!$AR:$AR))</f>
        <v>0.0</v>
      </c>
      <c r="AF186" s="65">
        <f>IF($A186=0,0,SUMIF('Week 1 Roster'!$AZ:$AZ,$B186,'Week 1 Roster'!$AS:$AS))</f>
        <v>0.0</v>
      </c>
      <c r="AG186" s="65">
        <f t="shared" si="49"/>
        <v>0.0</v>
      </c>
      <c r="AI186" s="65">
        <f>IF($A186=0,0,SUMIF('Week 2 Roster'!$AZ:$AZ,$B186,'Week 2 Roster'!$AE:$AE))</f>
        <v>0.0</v>
      </c>
      <c r="AJ186" s="65">
        <f>IF($A186=0,0,SUMIF('Week 2 Roster'!$AZ:$AZ,$B186,'Week 2 Roster'!$AG:$AG))</f>
        <v>0.0</v>
      </c>
      <c r="AK186" s="65">
        <f>IF($A186=0,0,SUMIF('Week 2 Roster'!$AZ:$AZ,$B186,'Week 2 Roster'!$AI:$AI))</f>
        <v>0.0</v>
      </c>
      <c r="AL186" s="65">
        <f>IF($A186=0,0,SUMIF('Week 2 Roster'!$AZ:$AZ,$B186,'Week 2 Roster'!$AK:$AK))</f>
        <v>0.0</v>
      </c>
      <c r="AM186" s="65">
        <f>IF($A186=0,0,SUMIF('Week 2 Roster'!$AZ:$AZ,$B186,'Week 2 Roster'!$AM:$AM))</f>
        <v>0.0</v>
      </c>
      <c r="AN186" s="65">
        <f>IF($A186=0,0,SUMIF('Week 2 Roster'!$AZ:$AZ,$B186,'Week 2 Roster'!$AO:$AO))</f>
        <v>0.0</v>
      </c>
      <c r="AO186" s="66">
        <f>IF($A186=0,0,SUMIF('Week 2 Roster'!$AZ:$AZ,$B186,'Week 2 Roster'!$AP:$AP))</f>
        <v>0.0</v>
      </c>
      <c r="AP186" s="65">
        <f>IF($A186=0,0,SUMIF('Week 2 Roster'!$AZ:$AZ,$B186,'Week 2 Roster'!$AQ:$AQ))</f>
        <v>0.0</v>
      </c>
      <c r="AQ186" s="65">
        <f>IF($A186=0,0,SUMIF('Week 2 Roster'!$AZ:$AZ,$B186,'Week 2 Roster'!$AR:$AR))</f>
        <v>0.0</v>
      </c>
      <c r="AR186" s="65">
        <f>IF($A186=0,0,SUMIF('Week 2 Roster'!$AZ:$AZ,$B186,'Week 2 Roster'!$AS:$AS))</f>
        <v>0.0</v>
      </c>
      <c r="AS186" s="65">
        <f t="shared" si="50"/>
        <v>0.0</v>
      </c>
      <c r="AT186" s="65"/>
    </row>
    <row r="187" spans="8:8">
      <c r="A187" s="60">
        <v>0.0</v>
      </c>
      <c r="B187" s="61" t="s">
        <v>1022</v>
      </c>
      <c r="C187" s="61" t="str">
        <f>IF($A187=0,"",VLOOKUP($B187,Employees!$A:$G,2,FALSE))</f>
        <v/>
      </c>
      <c r="D187" s="61" t="str">
        <f>IF($A187=0,"",VLOOKUP($B187,Employees!$A:$G,3,FALSE))</f>
        <v/>
      </c>
      <c r="E187" s="62" t="str">
        <f>IF($A187=0,"",VLOOKUP($B187,Employees!$A:$G,5,FALSE))</f>
        <v/>
      </c>
      <c r="F187" s="63" t="str">
        <f>IF($E187="","",ROUNDDOWN(YEARFRAC($E187,'Week 1 Roster'!$D$1-1,1),0))</f>
        <v/>
      </c>
      <c r="G187" s="63" t="str">
        <f>IF($E187="","",ROUNDDOWN(YEARFRAC($E187,'Week 1 Roster'!$D$1+14,1),0))</f>
        <v/>
      </c>
      <c r="H187" s="63" t="str">
        <f t="shared" si="37"/>
        <v/>
      </c>
      <c r="I187" s="63" t="str">
        <f>IF($A187=0,"",VLOOKUP($B187,Employees!$A:$G,6,FALSE))</f>
        <v/>
      </c>
      <c r="J187" s="63" t="str">
        <f>IF($A187=0,"",VLOOKUP($B187,Employees!$A:$G,7,FALSE))</f>
        <v/>
      </c>
      <c r="K187" s="64">
        <f t="shared" si="38"/>
        <v>0.0</v>
      </c>
      <c r="L187" s="64">
        <f t="shared" si="39"/>
        <v>0.0</v>
      </c>
      <c r="M187" s="64">
        <f t="shared" si="40"/>
        <v>0.0</v>
      </c>
      <c r="N187" s="64">
        <f t="shared" si="41"/>
        <v>0.0</v>
      </c>
      <c r="O187" s="64">
        <f t="shared" si="42"/>
        <v>0.0</v>
      </c>
      <c r="P187" s="64">
        <f t="shared" si="43"/>
        <v>0.0</v>
      </c>
      <c r="Q187" s="61">
        <f t="shared" si="44"/>
        <v>0.0</v>
      </c>
      <c r="R187" s="64">
        <f t="shared" si="45"/>
        <v>0.0</v>
      </c>
      <c r="S187" s="64">
        <f t="shared" si="46"/>
        <v>0.0</v>
      </c>
      <c r="T187" s="64">
        <f t="shared" si="47"/>
        <v>0.0</v>
      </c>
      <c r="U187" s="64">
        <f t="shared" si="48"/>
        <v>0.0</v>
      </c>
      <c r="W187" s="65">
        <f>IF($A187=0,0,SUMIF('Week 1 Roster'!$AZ:$AZ,$B187,'Week 1 Roster'!$AE:$AE))</f>
        <v>0.0</v>
      </c>
      <c r="X187" s="65">
        <f>IF($A187=0,0,SUMIF('Week 1 Roster'!$AZ:$AZ,$B187,'Week 1 Roster'!$AG:$AG))</f>
        <v>0.0</v>
      </c>
      <c r="Y187" s="65">
        <f>IF($A187=0,0,SUMIF('Week 1 Roster'!$AZ:$AZ,$B187,'Week 1 Roster'!$AI:$AI))</f>
        <v>0.0</v>
      </c>
      <c r="Z187" s="65">
        <f>IF($A187=0,0,SUMIF('Week 1 Roster'!$AZ:$AZ,$B187,'Week 1 Roster'!$AK:$AK))</f>
        <v>0.0</v>
      </c>
      <c r="AA187" s="65">
        <f>IF($A187=0,0,SUMIF('Week 1 Roster'!$AZ:$AZ,$B187,'Week 1 Roster'!$AM:$AM))</f>
        <v>0.0</v>
      </c>
      <c r="AB187" s="65">
        <f>IF($A187=0,0,SUMIF('Week 1 Roster'!$AZ:$AZ,$B187,'Week 1 Roster'!$AO:$AO))</f>
        <v>0.0</v>
      </c>
      <c r="AC187" s="66">
        <f>IF($A187=0,0,SUMIF('Week 1 Roster'!$AZ:$AZ,$B187,'Week 1 Roster'!$AP:$AP))</f>
        <v>0.0</v>
      </c>
      <c r="AD187" s="65">
        <f>IF($A187=0,0,SUMIF('Week 1 Roster'!$AZ:$AZ,$B187,'Week 1 Roster'!$AQ:$AQ))</f>
        <v>0.0</v>
      </c>
      <c r="AE187" s="65">
        <f>IF($A187=0,0,SUMIF('Week 1 Roster'!$AZ:$AZ,$B187,'Week 1 Roster'!$AR:$AR))</f>
        <v>0.0</v>
      </c>
      <c r="AF187" s="65">
        <f>IF($A187=0,0,SUMIF('Week 1 Roster'!$AZ:$AZ,$B187,'Week 1 Roster'!$AS:$AS))</f>
        <v>0.0</v>
      </c>
      <c r="AG187" s="65">
        <f t="shared" si="49"/>
        <v>0.0</v>
      </c>
      <c r="AI187" s="65">
        <f>IF($A187=0,0,SUMIF('Week 2 Roster'!$AZ:$AZ,$B187,'Week 2 Roster'!$AE:$AE))</f>
        <v>0.0</v>
      </c>
      <c r="AJ187" s="65">
        <f>IF($A187=0,0,SUMIF('Week 2 Roster'!$AZ:$AZ,$B187,'Week 2 Roster'!$AG:$AG))</f>
        <v>0.0</v>
      </c>
      <c r="AK187" s="65">
        <f>IF($A187=0,0,SUMIF('Week 2 Roster'!$AZ:$AZ,$B187,'Week 2 Roster'!$AI:$AI))</f>
        <v>0.0</v>
      </c>
      <c r="AL187" s="65">
        <f>IF($A187=0,0,SUMIF('Week 2 Roster'!$AZ:$AZ,$B187,'Week 2 Roster'!$AK:$AK))</f>
        <v>0.0</v>
      </c>
      <c r="AM187" s="65">
        <f>IF($A187=0,0,SUMIF('Week 2 Roster'!$AZ:$AZ,$B187,'Week 2 Roster'!$AM:$AM))</f>
        <v>0.0</v>
      </c>
      <c r="AN187" s="65">
        <f>IF($A187=0,0,SUMIF('Week 2 Roster'!$AZ:$AZ,$B187,'Week 2 Roster'!$AO:$AO))</f>
        <v>0.0</v>
      </c>
      <c r="AO187" s="66">
        <f>IF($A187=0,0,SUMIF('Week 2 Roster'!$AZ:$AZ,$B187,'Week 2 Roster'!$AP:$AP))</f>
        <v>0.0</v>
      </c>
      <c r="AP187" s="65">
        <f>IF($A187=0,0,SUMIF('Week 2 Roster'!$AZ:$AZ,$B187,'Week 2 Roster'!$AQ:$AQ))</f>
        <v>0.0</v>
      </c>
      <c r="AQ187" s="65">
        <f>IF($A187=0,0,SUMIF('Week 2 Roster'!$AZ:$AZ,$B187,'Week 2 Roster'!$AR:$AR))</f>
        <v>0.0</v>
      </c>
      <c r="AR187" s="65">
        <f>IF($A187=0,0,SUMIF('Week 2 Roster'!$AZ:$AZ,$B187,'Week 2 Roster'!$AS:$AS))</f>
        <v>0.0</v>
      </c>
      <c r="AS187" s="65">
        <f t="shared" si="50"/>
        <v>0.0</v>
      </c>
      <c r="AT187" s="65"/>
    </row>
    <row r="188" spans="8:8">
      <c r="A188" s="60">
        <v>0.0</v>
      </c>
      <c r="B188" s="61" t="s">
        <v>1022</v>
      </c>
      <c r="C188" s="61" t="str">
        <f>IF($A188=0,"",VLOOKUP($B188,Employees!$A:$G,2,FALSE))</f>
        <v/>
      </c>
      <c r="D188" s="61" t="str">
        <f>IF($A188=0,"",VLOOKUP($B188,Employees!$A:$G,3,FALSE))</f>
        <v/>
      </c>
      <c r="E188" s="62" t="str">
        <f>IF($A188=0,"",VLOOKUP($B188,Employees!$A:$G,5,FALSE))</f>
        <v/>
      </c>
      <c r="F188" s="63" t="str">
        <f>IF($E188="","",ROUNDDOWN(YEARFRAC($E188,'Week 1 Roster'!$D$1-1,1),0))</f>
        <v/>
      </c>
      <c r="G188" s="63" t="str">
        <f>IF($E188="","",ROUNDDOWN(YEARFRAC($E188,'Week 1 Roster'!$D$1+14,1),0))</f>
        <v/>
      </c>
      <c r="H188" s="63" t="str">
        <f t="shared" si="37"/>
        <v/>
      </c>
      <c r="I188" s="63" t="str">
        <f>IF($A188=0,"",VLOOKUP($B188,Employees!$A:$G,6,FALSE))</f>
        <v/>
      </c>
      <c r="J188" s="63" t="str">
        <f>IF($A188=0,"",VLOOKUP($B188,Employees!$A:$G,7,FALSE))</f>
        <v/>
      </c>
      <c r="K188" s="64">
        <f t="shared" si="38"/>
        <v>0.0</v>
      </c>
      <c r="L188" s="64">
        <f t="shared" si="39"/>
        <v>0.0</v>
      </c>
      <c r="M188" s="64">
        <f t="shared" si="40"/>
        <v>0.0</v>
      </c>
      <c r="N188" s="64">
        <f t="shared" si="41"/>
        <v>0.0</v>
      </c>
      <c r="O188" s="64">
        <f t="shared" si="42"/>
        <v>0.0</v>
      </c>
      <c r="P188" s="64">
        <f t="shared" si="43"/>
        <v>0.0</v>
      </c>
      <c r="Q188" s="61">
        <f t="shared" si="44"/>
        <v>0.0</v>
      </c>
      <c r="R188" s="64">
        <f t="shared" si="45"/>
        <v>0.0</v>
      </c>
      <c r="S188" s="64">
        <f t="shared" si="46"/>
        <v>0.0</v>
      </c>
      <c r="T188" s="64">
        <f t="shared" si="47"/>
        <v>0.0</v>
      </c>
      <c r="U188" s="64">
        <f t="shared" si="48"/>
        <v>0.0</v>
      </c>
      <c r="W188" s="65">
        <f>IF($A188=0,0,SUMIF('Week 1 Roster'!$AZ:$AZ,$B188,'Week 1 Roster'!$AE:$AE))</f>
        <v>0.0</v>
      </c>
      <c r="X188" s="65">
        <f>IF($A188=0,0,SUMIF('Week 1 Roster'!$AZ:$AZ,$B188,'Week 1 Roster'!$AG:$AG))</f>
        <v>0.0</v>
      </c>
      <c r="Y188" s="65">
        <f>IF($A188=0,0,SUMIF('Week 1 Roster'!$AZ:$AZ,$B188,'Week 1 Roster'!$AI:$AI))</f>
        <v>0.0</v>
      </c>
      <c r="Z188" s="65">
        <f>IF($A188=0,0,SUMIF('Week 1 Roster'!$AZ:$AZ,$B188,'Week 1 Roster'!$AK:$AK))</f>
        <v>0.0</v>
      </c>
      <c r="AA188" s="65">
        <f>IF($A188=0,0,SUMIF('Week 1 Roster'!$AZ:$AZ,$B188,'Week 1 Roster'!$AM:$AM))</f>
        <v>0.0</v>
      </c>
      <c r="AB188" s="65">
        <f>IF($A188=0,0,SUMIF('Week 1 Roster'!$AZ:$AZ,$B188,'Week 1 Roster'!$AO:$AO))</f>
        <v>0.0</v>
      </c>
      <c r="AC188" s="66">
        <f>IF($A188=0,0,SUMIF('Week 1 Roster'!$AZ:$AZ,$B188,'Week 1 Roster'!$AP:$AP))</f>
        <v>0.0</v>
      </c>
      <c r="AD188" s="65">
        <f>IF($A188=0,0,SUMIF('Week 1 Roster'!$AZ:$AZ,$B188,'Week 1 Roster'!$AQ:$AQ))</f>
        <v>0.0</v>
      </c>
      <c r="AE188" s="65">
        <f>IF($A188=0,0,SUMIF('Week 1 Roster'!$AZ:$AZ,$B188,'Week 1 Roster'!$AR:$AR))</f>
        <v>0.0</v>
      </c>
      <c r="AF188" s="65">
        <f>IF($A188=0,0,SUMIF('Week 1 Roster'!$AZ:$AZ,$B188,'Week 1 Roster'!$AS:$AS))</f>
        <v>0.0</v>
      </c>
      <c r="AG188" s="65">
        <f t="shared" si="49"/>
        <v>0.0</v>
      </c>
      <c r="AI188" s="65">
        <f>IF($A188=0,0,SUMIF('Week 2 Roster'!$AZ:$AZ,$B188,'Week 2 Roster'!$AE:$AE))</f>
        <v>0.0</v>
      </c>
      <c r="AJ188" s="65">
        <f>IF($A188=0,0,SUMIF('Week 2 Roster'!$AZ:$AZ,$B188,'Week 2 Roster'!$AG:$AG))</f>
        <v>0.0</v>
      </c>
      <c r="AK188" s="65">
        <f>IF($A188=0,0,SUMIF('Week 2 Roster'!$AZ:$AZ,$B188,'Week 2 Roster'!$AI:$AI))</f>
        <v>0.0</v>
      </c>
      <c r="AL188" s="65">
        <f>IF($A188=0,0,SUMIF('Week 2 Roster'!$AZ:$AZ,$B188,'Week 2 Roster'!$AK:$AK))</f>
        <v>0.0</v>
      </c>
      <c r="AM188" s="65">
        <f>IF($A188=0,0,SUMIF('Week 2 Roster'!$AZ:$AZ,$B188,'Week 2 Roster'!$AM:$AM))</f>
        <v>0.0</v>
      </c>
      <c r="AN188" s="65">
        <f>IF($A188=0,0,SUMIF('Week 2 Roster'!$AZ:$AZ,$B188,'Week 2 Roster'!$AO:$AO))</f>
        <v>0.0</v>
      </c>
      <c r="AO188" s="66">
        <f>IF($A188=0,0,SUMIF('Week 2 Roster'!$AZ:$AZ,$B188,'Week 2 Roster'!$AP:$AP))</f>
        <v>0.0</v>
      </c>
      <c r="AP188" s="65">
        <f>IF($A188=0,0,SUMIF('Week 2 Roster'!$AZ:$AZ,$B188,'Week 2 Roster'!$AQ:$AQ))</f>
        <v>0.0</v>
      </c>
      <c r="AQ188" s="65">
        <f>IF($A188=0,0,SUMIF('Week 2 Roster'!$AZ:$AZ,$B188,'Week 2 Roster'!$AR:$AR))</f>
        <v>0.0</v>
      </c>
      <c r="AR188" s="65">
        <f>IF($A188=0,0,SUMIF('Week 2 Roster'!$AZ:$AZ,$B188,'Week 2 Roster'!$AS:$AS))</f>
        <v>0.0</v>
      </c>
      <c r="AS188" s="65">
        <f t="shared" si="50"/>
        <v>0.0</v>
      </c>
      <c r="AT188" s="65"/>
    </row>
    <row r="189" spans="8:8">
      <c r="A189" s="60">
        <v>0.0</v>
      </c>
      <c r="B189" s="61" t="s">
        <v>1022</v>
      </c>
      <c r="C189" s="61" t="str">
        <f>IF($A189=0,"",VLOOKUP($B189,Employees!$A:$G,2,FALSE))</f>
        <v/>
      </c>
      <c r="D189" s="61" t="str">
        <f>IF($A189=0,"",VLOOKUP($B189,Employees!$A:$G,3,FALSE))</f>
        <v/>
      </c>
      <c r="E189" s="62" t="str">
        <f>IF($A189=0,"",VLOOKUP($B189,Employees!$A:$G,5,FALSE))</f>
        <v/>
      </c>
      <c r="F189" s="63" t="str">
        <f>IF($E189="","",ROUNDDOWN(YEARFRAC($E189,'Week 1 Roster'!$D$1-1,1),0))</f>
        <v/>
      </c>
      <c r="G189" s="63" t="str">
        <f>IF($E189="","",ROUNDDOWN(YEARFRAC($E189,'Week 1 Roster'!$D$1+14,1),0))</f>
        <v/>
      </c>
      <c r="H189" s="63" t="str">
        <f t="shared" si="37"/>
        <v/>
      </c>
      <c r="I189" s="63" t="str">
        <f>IF($A189=0,"",VLOOKUP($B189,Employees!$A:$G,6,FALSE))</f>
        <v/>
      </c>
      <c r="J189" s="63" t="str">
        <f>IF($A189=0,"",VLOOKUP($B189,Employees!$A:$G,7,FALSE))</f>
        <v/>
      </c>
      <c r="K189" s="64">
        <f t="shared" si="38"/>
        <v>0.0</v>
      </c>
      <c r="L189" s="64">
        <f t="shared" si="39"/>
        <v>0.0</v>
      </c>
      <c r="M189" s="64">
        <f t="shared" si="40"/>
        <v>0.0</v>
      </c>
      <c r="N189" s="64">
        <f t="shared" si="41"/>
        <v>0.0</v>
      </c>
      <c r="O189" s="64">
        <f t="shared" si="42"/>
        <v>0.0</v>
      </c>
      <c r="P189" s="64">
        <f t="shared" si="43"/>
        <v>0.0</v>
      </c>
      <c r="Q189" s="61">
        <f t="shared" si="44"/>
        <v>0.0</v>
      </c>
      <c r="R189" s="64">
        <f t="shared" si="45"/>
        <v>0.0</v>
      </c>
      <c r="S189" s="64">
        <f t="shared" si="46"/>
        <v>0.0</v>
      </c>
      <c r="T189" s="64">
        <f t="shared" si="47"/>
        <v>0.0</v>
      </c>
      <c r="U189" s="64">
        <f t="shared" si="48"/>
        <v>0.0</v>
      </c>
      <c r="W189" s="65">
        <f>IF($A189=0,0,SUMIF('Week 1 Roster'!$AZ:$AZ,$B189,'Week 1 Roster'!$AE:$AE))</f>
        <v>0.0</v>
      </c>
      <c r="X189" s="65">
        <f>IF($A189=0,0,SUMIF('Week 1 Roster'!$AZ:$AZ,$B189,'Week 1 Roster'!$AG:$AG))</f>
        <v>0.0</v>
      </c>
      <c r="Y189" s="65">
        <f>IF($A189=0,0,SUMIF('Week 1 Roster'!$AZ:$AZ,$B189,'Week 1 Roster'!$AI:$AI))</f>
        <v>0.0</v>
      </c>
      <c r="Z189" s="65">
        <f>IF($A189=0,0,SUMIF('Week 1 Roster'!$AZ:$AZ,$B189,'Week 1 Roster'!$AK:$AK))</f>
        <v>0.0</v>
      </c>
      <c r="AA189" s="65">
        <f>IF($A189=0,0,SUMIF('Week 1 Roster'!$AZ:$AZ,$B189,'Week 1 Roster'!$AM:$AM))</f>
        <v>0.0</v>
      </c>
      <c r="AB189" s="65">
        <f>IF($A189=0,0,SUMIF('Week 1 Roster'!$AZ:$AZ,$B189,'Week 1 Roster'!$AO:$AO))</f>
        <v>0.0</v>
      </c>
      <c r="AC189" s="66">
        <f>IF($A189=0,0,SUMIF('Week 1 Roster'!$AZ:$AZ,$B189,'Week 1 Roster'!$AP:$AP))</f>
        <v>0.0</v>
      </c>
      <c r="AD189" s="65">
        <f>IF($A189=0,0,SUMIF('Week 1 Roster'!$AZ:$AZ,$B189,'Week 1 Roster'!$AQ:$AQ))</f>
        <v>0.0</v>
      </c>
      <c r="AE189" s="65">
        <f>IF($A189=0,0,SUMIF('Week 1 Roster'!$AZ:$AZ,$B189,'Week 1 Roster'!$AR:$AR))</f>
        <v>0.0</v>
      </c>
      <c r="AF189" s="65">
        <f>IF($A189=0,0,SUMIF('Week 1 Roster'!$AZ:$AZ,$B189,'Week 1 Roster'!$AS:$AS))</f>
        <v>0.0</v>
      </c>
      <c r="AG189" s="65">
        <f t="shared" si="49"/>
        <v>0.0</v>
      </c>
      <c r="AI189" s="65">
        <f>IF($A189=0,0,SUMIF('Week 2 Roster'!$AZ:$AZ,$B189,'Week 2 Roster'!$AE:$AE))</f>
        <v>0.0</v>
      </c>
      <c r="AJ189" s="65">
        <f>IF($A189=0,0,SUMIF('Week 2 Roster'!$AZ:$AZ,$B189,'Week 2 Roster'!$AG:$AG))</f>
        <v>0.0</v>
      </c>
      <c r="AK189" s="65">
        <f>IF($A189=0,0,SUMIF('Week 2 Roster'!$AZ:$AZ,$B189,'Week 2 Roster'!$AI:$AI))</f>
        <v>0.0</v>
      </c>
      <c r="AL189" s="65">
        <f>IF($A189=0,0,SUMIF('Week 2 Roster'!$AZ:$AZ,$B189,'Week 2 Roster'!$AK:$AK))</f>
        <v>0.0</v>
      </c>
      <c r="AM189" s="65">
        <f>IF($A189=0,0,SUMIF('Week 2 Roster'!$AZ:$AZ,$B189,'Week 2 Roster'!$AM:$AM))</f>
        <v>0.0</v>
      </c>
      <c r="AN189" s="65">
        <f>IF($A189=0,0,SUMIF('Week 2 Roster'!$AZ:$AZ,$B189,'Week 2 Roster'!$AO:$AO))</f>
        <v>0.0</v>
      </c>
      <c r="AO189" s="66">
        <f>IF($A189=0,0,SUMIF('Week 2 Roster'!$AZ:$AZ,$B189,'Week 2 Roster'!$AP:$AP))</f>
        <v>0.0</v>
      </c>
      <c r="AP189" s="65">
        <f>IF($A189=0,0,SUMIF('Week 2 Roster'!$AZ:$AZ,$B189,'Week 2 Roster'!$AQ:$AQ))</f>
        <v>0.0</v>
      </c>
      <c r="AQ189" s="65">
        <f>IF($A189=0,0,SUMIF('Week 2 Roster'!$AZ:$AZ,$B189,'Week 2 Roster'!$AR:$AR))</f>
        <v>0.0</v>
      </c>
      <c r="AR189" s="65">
        <f>IF($A189=0,0,SUMIF('Week 2 Roster'!$AZ:$AZ,$B189,'Week 2 Roster'!$AS:$AS))</f>
        <v>0.0</v>
      </c>
      <c r="AS189" s="65">
        <f t="shared" si="50"/>
        <v>0.0</v>
      </c>
      <c r="AT189" s="65"/>
    </row>
    <row r="190" spans="8:8">
      <c r="A190" s="60">
        <v>0.0</v>
      </c>
      <c r="B190" s="61" t="s">
        <v>1022</v>
      </c>
      <c r="C190" s="61" t="str">
        <f>IF($A190=0,"",VLOOKUP($B190,Employees!$A:$G,2,FALSE))</f>
        <v/>
      </c>
      <c r="D190" s="61" t="str">
        <f>IF($A190=0,"",VLOOKUP($B190,Employees!$A:$G,3,FALSE))</f>
        <v/>
      </c>
      <c r="E190" s="62" t="str">
        <f>IF($A190=0,"",VLOOKUP($B190,Employees!$A:$G,5,FALSE))</f>
        <v/>
      </c>
      <c r="F190" s="63" t="str">
        <f>IF($E190="","",ROUNDDOWN(YEARFRAC($E190,'Week 1 Roster'!$D$1-1,1),0))</f>
        <v/>
      </c>
      <c r="G190" s="63" t="str">
        <f>IF($E190="","",ROUNDDOWN(YEARFRAC($E190,'Week 1 Roster'!$D$1+14,1),0))</f>
        <v/>
      </c>
      <c r="H190" s="63" t="str">
        <f t="shared" si="37"/>
        <v/>
      </c>
      <c r="I190" s="63" t="str">
        <f>IF($A190=0,"",VLOOKUP($B190,Employees!$A:$G,6,FALSE))</f>
        <v/>
      </c>
      <c r="J190" s="63" t="str">
        <f>IF($A190=0,"",VLOOKUP($B190,Employees!$A:$G,7,FALSE))</f>
        <v/>
      </c>
      <c r="K190" s="64">
        <f t="shared" si="38"/>
        <v>0.0</v>
      </c>
      <c r="L190" s="64">
        <f t="shared" si="39"/>
        <v>0.0</v>
      </c>
      <c r="M190" s="64">
        <f t="shared" si="40"/>
        <v>0.0</v>
      </c>
      <c r="N190" s="64">
        <f t="shared" si="41"/>
        <v>0.0</v>
      </c>
      <c r="O190" s="64">
        <f t="shared" si="42"/>
        <v>0.0</v>
      </c>
      <c r="P190" s="64">
        <f t="shared" si="43"/>
        <v>0.0</v>
      </c>
      <c r="Q190" s="61">
        <f t="shared" si="44"/>
        <v>0.0</v>
      </c>
      <c r="R190" s="64">
        <f t="shared" si="45"/>
        <v>0.0</v>
      </c>
      <c r="S190" s="64">
        <f t="shared" si="46"/>
        <v>0.0</v>
      </c>
      <c r="T190" s="64">
        <f t="shared" si="47"/>
        <v>0.0</v>
      </c>
      <c r="U190" s="64">
        <f t="shared" si="48"/>
        <v>0.0</v>
      </c>
      <c r="W190" s="65">
        <f>IF($A190=0,0,SUMIF('Week 1 Roster'!$AZ:$AZ,$B190,'Week 1 Roster'!$AE:$AE))</f>
        <v>0.0</v>
      </c>
      <c r="X190" s="65">
        <f>IF($A190=0,0,SUMIF('Week 1 Roster'!$AZ:$AZ,$B190,'Week 1 Roster'!$AG:$AG))</f>
        <v>0.0</v>
      </c>
      <c r="Y190" s="65">
        <f>IF($A190=0,0,SUMIF('Week 1 Roster'!$AZ:$AZ,$B190,'Week 1 Roster'!$AI:$AI))</f>
        <v>0.0</v>
      </c>
      <c r="Z190" s="65">
        <f>IF($A190=0,0,SUMIF('Week 1 Roster'!$AZ:$AZ,$B190,'Week 1 Roster'!$AK:$AK))</f>
        <v>0.0</v>
      </c>
      <c r="AA190" s="65">
        <f>IF($A190=0,0,SUMIF('Week 1 Roster'!$AZ:$AZ,$B190,'Week 1 Roster'!$AM:$AM))</f>
        <v>0.0</v>
      </c>
      <c r="AB190" s="65">
        <f>IF($A190=0,0,SUMIF('Week 1 Roster'!$AZ:$AZ,$B190,'Week 1 Roster'!$AO:$AO))</f>
        <v>0.0</v>
      </c>
      <c r="AC190" s="66">
        <f>IF($A190=0,0,SUMIF('Week 1 Roster'!$AZ:$AZ,$B190,'Week 1 Roster'!$AP:$AP))</f>
        <v>0.0</v>
      </c>
      <c r="AD190" s="65">
        <f>IF($A190=0,0,SUMIF('Week 1 Roster'!$AZ:$AZ,$B190,'Week 1 Roster'!$AQ:$AQ))</f>
        <v>0.0</v>
      </c>
      <c r="AE190" s="65">
        <f>IF($A190=0,0,SUMIF('Week 1 Roster'!$AZ:$AZ,$B190,'Week 1 Roster'!$AR:$AR))</f>
        <v>0.0</v>
      </c>
      <c r="AF190" s="65">
        <f>IF($A190=0,0,SUMIF('Week 1 Roster'!$AZ:$AZ,$B190,'Week 1 Roster'!$AS:$AS))</f>
        <v>0.0</v>
      </c>
      <c r="AG190" s="65">
        <f t="shared" si="49"/>
        <v>0.0</v>
      </c>
      <c r="AI190" s="65">
        <f>IF($A190=0,0,SUMIF('Week 2 Roster'!$AZ:$AZ,$B190,'Week 2 Roster'!$AE:$AE))</f>
        <v>0.0</v>
      </c>
      <c r="AJ190" s="65">
        <f>IF($A190=0,0,SUMIF('Week 2 Roster'!$AZ:$AZ,$B190,'Week 2 Roster'!$AG:$AG))</f>
        <v>0.0</v>
      </c>
      <c r="AK190" s="65">
        <f>IF($A190=0,0,SUMIF('Week 2 Roster'!$AZ:$AZ,$B190,'Week 2 Roster'!$AI:$AI))</f>
        <v>0.0</v>
      </c>
      <c r="AL190" s="65">
        <f>IF($A190=0,0,SUMIF('Week 2 Roster'!$AZ:$AZ,$B190,'Week 2 Roster'!$AK:$AK))</f>
        <v>0.0</v>
      </c>
      <c r="AM190" s="65">
        <f>IF($A190=0,0,SUMIF('Week 2 Roster'!$AZ:$AZ,$B190,'Week 2 Roster'!$AM:$AM))</f>
        <v>0.0</v>
      </c>
      <c r="AN190" s="65">
        <f>IF($A190=0,0,SUMIF('Week 2 Roster'!$AZ:$AZ,$B190,'Week 2 Roster'!$AO:$AO))</f>
        <v>0.0</v>
      </c>
      <c r="AO190" s="66">
        <f>IF($A190=0,0,SUMIF('Week 2 Roster'!$AZ:$AZ,$B190,'Week 2 Roster'!$AP:$AP))</f>
        <v>0.0</v>
      </c>
      <c r="AP190" s="65">
        <f>IF($A190=0,0,SUMIF('Week 2 Roster'!$AZ:$AZ,$B190,'Week 2 Roster'!$AQ:$AQ))</f>
        <v>0.0</v>
      </c>
      <c r="AQ190" s="65">
        <f>IF($A190=0,0,SUMIF('Week 2 Roster'!$AZ:$AZ,$B190,'Week 2 Roster'!$AR:$AR))</f>
        <v>0.0</v>
      </c>
      <c r="AR190" s="65">
        <f>IF($A190=0,0,SUMIF('Week 2 Roster'!$AZ:$AZ,$B190,'Week 2 Roster'!$AS:$AS))</f>
        <v>0.0</v>
      </c>
      <c r="AS190" s="65">
        <f t="shared" si="50"/>
        <v>0.0</v>
      </c>
      <c r="AT190" s="65"/>
    </row>
    <row r="191" spans="8:8">
      <c r="A191" s="60">
        <v>0.0</v>
      </c>
      <c r="B191" s="61" t="s">
        <v>1022</v>
      </c>
      <c r="C191" s="61" t="str">
        <f>IF($A191=0,"",VLOOKUP($B191,Employees!$A:$G,2,FALSE))</f>
        <v/>
      </c>
      <c r="D191" s="61" t="str">
        <f>IF($A191=0,"",VLOOKUP($B191,Employees!$A:$G,3,FALSE))</f>
        <v/>
      </c>
      <c r="E191" s="62" t="str">
        <f>IF($A191=0,"",VLOOKUP($B191,Employees!$A:$G,5,FALSE))</f>
        <v/>
      </c>
      <c r="F191" s="63" t="str">
        <f>IF($E191="","",ROUNDDOWN(YEARFRAC($E191,'Week 1 Roster'!$D$1-1,1),0))</f>
        <v/>
      </c>
      <c r="G191" s="63" t="str">
        <f>IF($E191="","",ROUNDDOWN(YEARFRAC($E191,'Week 1 Roster'!$D$1+14,1),0))</f>
        <v/>
      </c>
      <c r="H191" s="63" t="str">
        <f t="shared" si="37"/>
        <v/>
      </c>
      <c r="I191" s="63" t="str">
        <f>IF($A191=0,"",VLOOKUP($B191,Employees!$A:$G,6,FALSE))</f>
        <v/>
      </c>
      <c r="J191" s="63" t="str">
        <f>IF($A191=0,"",VLOOKUP($B191,Employees!$A:$G,7,FALSE))</f>
        <v/>
      </c>
      <c r="K191" s="64">
        <f t="shared" si="38"/>
        <v>0.0</v>
      </c>
      <c r="L191" s="64">
        <f t="shared" si="39"/>
        <v>0.0</v>
      </c>
      <c r="M191" s="64">
        <f t="shared" si="40"/>
        <v>0.0</v>
      </c>
      <c r="N191" s="64">
        <f t="shared" si="41"/>
        <v>0.0</v>
      </c>
      <c r="O191" s="64">
        <f t="shared" si="42"/>
        <v>0.0</v>
      </c>
      <c r="P191" s="64">
        <f t="shared" si="43"/>
        <v>0.0</v>
      </c>
      <c r="Q191" s="61">
        <f t="shared" si="44"/>
        <v>0.0</v>
      </c>
      <c r="R191" s="64">
        <f t="shared" si="45"/>
        <v>0.0</v>
      </c>
      <c r="S191" s="64">
        <f t="shared" si="46"/>
        <v>0.0</v>
      </c>
      <c r="T191" s="64">
        <f t="shared" si="47"/>
        <v>0.0</v>
      </c>
      <c r="U191" s="64">
        <f t="shared" si="48"/>
        <v>0.0</v>
      </c>
      <c r="W191" s="65">
        <f>IF($A191=0,0,SUMIF('Week 1 Roster'!$AZ:$AZ,$B191,'Week 1 Roster'!$AE:$AE))</f>
        <v>0.0</v>
      </c>
      <c r="X191" s="65">
        <f>IF($A191=0,0,SUMIF('Week 1 Roster'!$AZ:$AZ,$B191,'Week 1 Roster'!$AG:$AG))</f>
        <v>0.0</v>
      </c>
      <c r="Y191" s="65">
        <f>IF($A191=0,0,SUMIF('Week 1 Roster'!$AZ:$AZ,$B191,'Week 1 Roster'!$AI:$AI))</f>
        <v>0.0</v>
      </c>
      <c r="Z191" s="65">
        <f>IF($A191=0,0,SUMIF('Week 1 Roster'!$AZ:$AZ,$B191,'Week 1 Roster'!$AK:$AK))</f>
        <v>0.0</v>
      </c>
      <c r="AA191" s="65">
        <f>IF($A191=0,0,SUMIF('Week 1 Roster'!$AZ:$AZ,$B191,'Week 1 Roster'!$AM:$AM))</f>
        <v>0.0</v>
      </c>
      <c r="AB191" s="65">
        <f>IF($A191=0,0,SUMIF('Week 1 Roster'!$AZ:$AZ,$B191,'Week 1 Roster'!$AO:$AO))</f>
        <v>0.0</v>
      </c>
      <c r="AC191" s="66">
        <f>IF($A191=0,0,SUMIF('Week 1 Roster'!$AZ:$AZ,$B191,'Week 1 Roster'!$AP:$AP))</f>
        <v>0.0</v>
      </c>
      <c r="AD191" s="65">
        <f>IF($A191=0,0,SUMIF('Week 1 Roster'!$AZ:$AZ,$B191,'Week 1 Roster'!$AQ:$AQ))</f>
        <v>0.0</v>
      </c>
      <c r="AE191" s="65">
        <f>IF($A191=0,0,SUMIF('Week 1 Roster'!$AZ:$AZ,$B191,'Week 1 Roster'!$AR:$AR))</f>
        <v>0.0</v>
      </c>
      <c r="AF191" s="65">
        <f>IF($A191=0,0,SUMIF('Week 1 Roster'!$AZ:$AZ,$B191,'Week 1 Roster'!$AS:$AS))</f>
        <v>0.0</v>
      </c>
      <c r="AG191" s="65">
        <f t="shared" si="49"/>
        <v>0.0</v>
      </c>
      <c r="AI191" s="65">
        <f>IF($A191=0,0,SUMIF('Week 2 Roster'!$AZ:$AZ,$B191,'Week 2 Roster'!$AE:$AE))</f>
        <v>0.0</v>
      </c>
      <c r="AJ191" s="65">
        <f>IF($A191=0,0,SUMIF('Week 2 Roster'!$AZ:$AZ,$B191,'Week 2 Roster'!$AG:$AG))</f>
        <v>0.0</v>
      </c>
      <c r="AK191" s="65">
        <f>IF($A191=0,0,SUMIF('Week 2 Roster'!$AZ:$AZ,$B191,'Week 2 Roster'!$AI:$AI))</f>
        <v>0.0</v>
      </c>
      <c r="AL191" s="65">
        <f>IF($A191=0,0,SUMIF('Week 2 Roster'!$AZ:$AZ,$B191,'Week 2 Roster'!$AK:$AK))</f>
        <v>0.0</v>
      </c>
      <c r="AM191" s="65">
        <f>IF($A191=0,0,SUMIF('Week 2 Roster'!$AZ:$AZ,$B191,'Week 2 Roster'!$AM:$AM))</f>
        <v>0.0</v>
      </c>
      <c r="AN191" s="65">
        <f>IF($A191=0,0,SUMIF('Week 2 Roster'!$AZ:$AZ,$B191,'Week 2 Roster'!$AO:$AO))</f>
        <v>0.0</v>
      </c>
      <c r="AO191" s="66">
        <f>IF($A191=0,0,SUMIF('Week 2 Roster'!$AZ:$AZ,$B191,'Week 2 Roster'!$AP:$AP))</f>
        <v>0.0</v>
      </c>
      <c r="AP191" s="65">
        <f>IF($A191=0,0,SUMIF('Week 2 Roster'!$AZ:$AZ,$B191,'Week 2 Roster'!$AQ:$AQ))</f>
        <v>0.0</v>
      </c>
      <c r="AQ191" s="65">
        <f>IF($A191=0,0,SUMIF('Week 2 Roster'!$AZ:$AZ,$B191,'Week 2 Roster'!$AR:$AR))</f>
        <v>0.0</v>
      </c>
      <c r="AR191" s="65">
        <f>IF($A191=0,0,SUMIF('Week 2 Roster'!$AZ:$AZ,$B191,'Week 2 Roster'!$AS:$AS))</f>
        <v>0.0</v>
      </c>
      <c r="AS191" s="65">
        <f t="shared" si="50"/>
        <v>0.0</v>
      </c>
      <c r="AT191" s="65"/>
    </row>
    <row r="192" spans="8:8">
      <c r="A192" s="60">
        <v>0.0</v>
      </c>
      <c r="B192" s="61" t="s">
        <v>1022</v>
      </c>
      <c r="C192" s="61" t="str">
        <f>IF($A192=0,"",VLOOKUP($B192,Employees!$A:$G,2,FALSE))</f>
        <v/>
      </c>
      <c r="D192" s="61" t="str">
        <f>IF($A192=0,"",VLOOKUP($B192,Employees!$A:$G,3,FALSE))</f>
        <v/>
      </c>
      <c r="E192" s="62" t="str">
        <f>IF($A192=0,"",VLOOKUP($B192,Employees!$A:$G,5,FALSE))</f>
        <v/>
      </c>
      <c r="F192" s="63" t="str">
        <f>IF($E192="","",ROUNDDOWN(YEARFRAC($E192,'Week 1 Roster'!$D$1-1,1),0))</f>
        <v/>
      </c>
      <c r="G192" s="63" t="str">
        <f>IF($E192="","",ROUNDDOWN(YEARFRAC($E192,'Week 1 Roster'!$D$1+14,1),0))</f>
        <v/>
      </c>
      <c r="H192" s="63" t="str">
        <f t="shared" si="37"/>
        <v/>
      </c>
      <c r="I192" s="63" t="str">
        <f>IF($A192=0,"",VLOOKUP($B192,Employees!$A:$G,6,FALSE))</f>
        <v/>
      </c>
      <c r="J192" s="63" t="str">
        <f>IF($A192=0,"",VLOOKUP($B192,Employees!$A:$G,7,FALSE))</f>
        <v/>
      </c>
      <c r="K192" s="64">
        <f t="shared" si="38"/>
        <v>0.0</v>
      </c>
      <c r="L192" s="64">
        <f t="shared" si="39"/>
        <v>0.0</v>
      </c>
      <c r="M192" s="64">
        <f t="shared" si="40"/>
        <v>0.0</v>
      </c>
      <c r="N192" s="64">
        <f t="shared" si="41"/>
        <v>0.0</v>
      </c>
      <c r="O192" s="64">
        <f t="shared" si="42"/>
        <v>0.0</v>
      </c>
      <c r="P192" s="64">
        <f t="shared" si="43"/>
        <v>0.0</v>
      </c>
      <c r="Q192" s="61">
        <f t="shared" si="44"/>
        <v>0.0</v>
      </c>
      <c r="R192" s="64">
        <f t="shared" si="45"/>
        <v>0.0</v>
      </c>
      <c r="S192" s="64">
        <f t="shared" si="46"/>
        <v>0.0</v>
      </c>
      <c r="T192" s="64">
        <f t="shared" si="47"/>
        <v>0.0</v>
      </c>
      <c r="U192" s="64">
        <f t="shared" si="48"/>
        <v>0.0</v>
      </c>
      <c r="W192" s="65">
        <f>IF($A192=0,0,SUMIF('Week 1 Roster'!$AZ:$AZ,$B192,'Week 1 Roster'!$AE:$AE))</f>
        <v>0.0</v>
      </c>
      <c r="X192" s="65">
        <f>IF($A192=0,0,SUMIF('Week 1 Roster'!$AZ:$AZ,$B192,'Week 1 Roster'!$AG:$AG))</f>
        <v>0.0</v>
      </c>
      <c r="Y192" s="65">
        <f>IF($A192=0,0,SUMIF('Week 1 Roster'!$AZ:$AZ,$B192,'Week 1 Roster'!$AI:$AI))</f>
        <v>0.0</v>
      </c>
      <c r="Z192" s="65">
        <f>IF($A192=0,0,SUMIF('Week 1 Roster'!$AZ:$AZ,$B192,'Week 1 Roster'!$AK:$AK))</f>
        <v>0.0</v>
      </c>
      <c r="AA192" s="65">
        <f>IF($A192=0,0,SUMIF('Week 1 Roster'!$AZ:$AZ,$B192,'Week 1 Roster'!$AM:$AM))</f>
        <v>0.0</v>
      </c>
      <c r="AB192" s="65">
        <f>IF($A192=0,0,SUMIF('Week 1 Roster'!$AZ:$AZ,$B192,'Week 1 Roster'!$AO:$AO))</f>
        <v>0.0</v>
      </c>
      <c r="AC192" s="66">
        <f>IF($A192=0,0,SUMIF('Week 1 Roster'!$AZ:$AZ,$B192,'Week 1 Roster'!$AP:$AP))</f>
        <v>0.0</v>
      </c>
      <c r="AD192" s="65">
        <f>IF($A192=0,0,SUMIF('Week 1 Roster'!$AZ:$AZ,$B192,'Week 1 Roster'!$AQ:$AQ))</f>
        <v>0.0</v>
      </c>
      <c r="AE192" s="65">
        <f>IF($A192=0,0,SUMIF('Week 1 Roster'!$AZ:$AZ,$B192,'Week 1 Roster'!$AR:$AR))</f>
        <v>0.0</v>
      </c>
      <c r="AF192" s="65">
        <f>IF($A192=0,0,SUMIF('Week 1 Roster'!$AZ:$AZ,$B192,'Week 1 Roster'!$AS:$AS))</f>
        <v>0.0</v>
      </c>
      <c r="AG192" s="65">
        <f t="shared" si="49"/>
        <v>0.0</v>
      </c>
      <c r="AI192" s="65">
        <f>IF($A192=0,0,SUMIF('Week 2 Roster'!$AZ:$AZ,$B192,'Week 2 Roster'!$AE:$AE))</f>
        <v>0.0</v>
      </c>
      <c r="AJ192" s="65">
        <f>IF($A192=0,0,SUMIF('Week 2 Roster'!$AZ:$AZ,$B192,'Week 2 Roster'!$AG:$AG))</f>
        <v>0.0</v>
      </c>
      <c r="AK192" s="65">
        <f>IF($A192=0,0,SUMIF('Week 2 Roster'!$AZ:$AZ,$B192,'Week 2 Roster'!$AI:$AI))</f>
        <v>0.0</v>
      </c>
      <c r="AL192" s="65">
        <f>IF($A192=0,0,SUMIF('Week 2 Roster'!$AZ:$AZ,$B192,'Week 2 Roster'!$AK:$AK))</f>
        <v>0.0</v>
      </c>
      <c r="AM192" s="65">
        <f>IF($A192=0,0,SUMIF('Week 2 Roster'!$AZ:$AZ,$B192,'Week 2 Roster'!$AM:$AM))</f>
        <v>0.0</v>
      </c>
      <c r="AN192" s="65">
        <f>IF($A192=0,0,SUMIF('Week 2 Roster'!$AZ:$AZ,$B192,'Week 2 Roster'!$AO:$AO))</f>
        <v>0.0</v>
      </c>
      <c r="AO192" s="66">
        <f>IF($A192=0,0,SUMIF('Week 2 Roster'!$AZ:$AZ,$B192,'Week 2 Roster'!$AP:$AP))</f>
        <v>0.0</v>
      </c>
      <c r="AP192" s="65">
        <f>IF($A192=0,0,SUMIF('Week 2 Roster'!$AZ:$AZ,$B192,'Week 2 Roster'!$AQ:$AQ))</f>
        <v>0.0</v>
      </c>
      <c r="AQ192" s="65">
        <f>IF($A192=0,0,SUMIF('Week 2 Roster'!$AZ:$AZ,$B192,'Week 2 Roster'!$AR:$AR))</f>
        <v>0.0</v>
      </c>
      <c r="AR192" s="65">
        <f>IF($A192=0,0,SUMIF('Week 2 Roster'!$AZ:$AZ,$B192,'Week 2 Roster'!$AS:$AS))</f>
        <v>0.0</v>
      </c>
      <c r="AS192" s="65">
        <f t="shared" si="50"/>
        <v>0.0</v>
      </c>
      <c r="AT192" s="65"/>
    </row>
    <row r="193" spans="8:8">
      <c r="A193" s="60">
        <v>0.0</v>
      </c>
      <c r="B193" s="61" t="s">
        <v>1022</v>
      </c>
      <c r="C193" s="61" t="str">
        <f>IF($A193=0,"",VLOOKUP($B193,Employees!$A:$G,2,FALSE))</f>
        <v/>
      </c>
      <c r="D193" s="61" t="str">
        <f>IF($A193=0,"",VLOOKUP($B193,Employees!$A:$G,3,FALSE))</f>
        <v/>
      </c>
      <c r="E193" s="62" t="str">
        <f>IF($A193=0,"",VLOOKUP($B193,Employees!$A:$G,5,FALSE))</f>
        <v/>
      </c>
      <c r="F193" s="63" t="str">
        <f>IF($E193="","",ROUNDDOWN(YEARFRAC($E193,'Week 1 Roster'!$D$1-1,1),0))</f>
        <v/>
      </c>
      <c r="G193" s="63" t="str">
        <f>IF($E193="","",ROUNDDOWN(YEARFRAC($E193,'Week 1 Roster'!$D$1+14,1),0))</f>
        <v/>
      </c>
      <c r="H193" s="63" t="str">
        <f t="shared" si="37"/>
        <v/>
      </c>
      <c r="I193" s="63" t="str">
        <f>IF($A193=0,"",VLOOKUP($B193,Employees!$A:$G,6,FALSE))</f>
        <v/>
      </c>
      <c r="J193" s="63" t="str">
        <f>IF($A193=0,"",VLOOKUP($B193,Employees!$A:$G,7,FALSE))</f>
        <v/>
      </c>
      <c r="K193" s="64">
        <f t="shared" si="38"/>
        <v>0.0</v>
      </c>
      <c r="L193" s="64">
        <f t="shared" si="39"/>
        <v>0.0</v>
      </c>
      <c r="M193" s="64">
        <f t="shared" si="40"/>
        <v>0.0</v>
      </c>
      <c r="N193" s="64">
        <f t="shared" si="41"/>
        <v>0.0</v>
      </c>
      <c r="O193" s="64">
        <f t="shared" si="42"/>
        <v>0.0</v>
      </c>
      <c r="P193" s="64">
        <f t="shared" si="43"/>
        <v>0.0</v>
      </c>
      <c r="Q193" s="61">
        <f t="shared" si="44"/>
        <v>0.0</v>
      </c>
      <c r="R193" s="64">
        <f t="shared" si="45"/>
        <v>0.0</v>
      </c>
      <c r="S193" s="64">
        <f t="shared" si="46"/>
        <v>0.0</v>
      </c>
      <c r="T193" s="64">
        <f t="shared" si="47"/>
        <v>0.0</v>
      </c>
      <c r="U193" s="64">
        <f t="shared" si="48"/>
        <v>0.0</v>
      </c>
      <c r="W193" s="65">
        <f>IF($A193=0,0,SUMIF('Week 1 Roster'!$AZ:$AZ,$B193,'Week 1 Roster'!$AE:$AE))</f>
        <v>0.0</v>
      </c>
      <c r="X193" s="65">
        <f>IF($A193=0,0,SUMIF('Week 1 Roster'!$AZ:$AZ,$B193,'Week 1 Roster'!$AG:$AG))</f>
        <v>0.0</v>
      </c>
      <c r="Y193" s="65">
        <f>IF($A193=0,0,SUMIF('Week 1 Roster'!$AZ:$AZ,$B193,'Week 1 Roster'!$AI:$AI))</f>
        <v>0.0</v>
      </c>
      <c r="Z193" s="65">
        <f>IF($A193=0,0,SUMIF('Week 1 Roster'!$AZ:$AZ,$B193,'Week 1 Roster'!$AK:$AK))</f>
        <v>0.0</v>
      </c>
      <c r="AA193" s="65">
        <f>IF($A193=0,0,SUMIF('Week 1 Roster'!$AZ:$AZ,$B193,'Week 1 Roster'!$AM:$AM))</f>
        <v>0.0</v>
      </c>
      <c r="AB193" s="65">
        <f>IF($A193=0,0,SUMIF('Week 1 Roster'!$AZ:$AZ,$B193,'Week 1 Roster'!$AO:$AO))</f>
        <v>0.0</v>
      </c>
      <c r="AC193" s="66">
        <f>IF($A193=0,0,SUMIF('Week 1 Roster'!$AZ:$AZ,$B193,'Week 1 Roster'!$AP:$AP))</f>
        <v>0.0</v>
      </c>
      <c r="AD193" s="65">
        <f>IF($A193=0,0,SUMIF('Week 1 Roster'!$AZ:$AZ,$B193,'Week 1 Roster'!$AQ:$AQ))</f>
        <v>0.0</v>
      </c>
      <c r="AE193" s="65">
        <f>IF($A193=0,0,SUMIF('Week 1 Roster'!$AZ:$AZ,$B193,'Week 1 Roster'!$AR:$AR))</f>
        <v>0.0</v>
      </c>
      <c r="AF193" s="65">
        <f>IF($A193=0,0,SUMIF('Week 1 Roster'!$AZ:$AZ,$B193,'Week 1 Roster'!$AS:$AS))</f>
        <v>0.0</v>
      </c>
      <c r="AG193" s="65">
        <f t="shared" si="49"/>
        <v>0.0</v>
      </c>
      <c r="AI193" s="65">
        <f>IF($A193=0,0,SUMIF('Week 2 Roster'!$AZ:$AZ,$B193,'Week 2 Roster'!$AE:$AE))</f>
        <v>0.0</v>
      </c>
      <c r="AJ193" s="65">
        <f>IF($A193=0,0,SUMIF('Week 2 Roster'!$AZ:$AZ,$B193,'Week 2 Roster'!$AG:$AG))</f>
        <v>0.0</v>
      </c>
      <c r="AK193" s="65">
        <f>IF($A193=0,0,SUMIF('Week 2 Roster'!$AZ:$AZ,$B193,'Week 2 Roster'!$AI:$AI))</f>
        <v>0.0</v>
      </c>
      <c r="AL193" s="65">
        <f>IF($A193=0,0,SUMIF('Week 2 Roster'!$AZ:$AZ,$B193,'Week 2 Roster'!$AK:$AK))</f>
        <v>0.0</v>
      </c>
      <c r="AM193" s="65">
        <f>IF($A193=0,0,SUMIF('Week 2 Roster'!$AZ:$AZ,$B193,'Week 2 Roster'!$AM:$AM))</f>
        <v>0.0</v>
      </c>
      <c r="AN193" s="65">
        <f>IF($A193=0,0,SUMIF('Week 2 Roster'!$AZ:$AZ,$B193,'Week 2 Roster'!$AO:$AO))</f>
        <v>0.0</v>
      </c>
      <c r="AO193" s="66">
        <f>IF($A193=0,0,SUMIF('Week 2 Roster'!$AZ:$AZ,$B193,'Week 2 Roster'!$AP:$AP))</f>
        <v>0.0</v>
      </c>
      <c r="AP193" s="65">
        <f>IF($A193=0,0,SUMIF('Week 2 Roster'!$AZ:$AZ,$B193,'Week 2 Roster'!$AQ:$AQ))</f>
        <v>0.0</v>
      </c>
      <c r="AQ193" s="65">
        <f>IF($A193=0,0,SUMIF('Week 2 Roster'!$AZ:$AZ,$B193,'Week 2 Roster'!$AR:$AR))</f>
        <v>0.0</v>
      </c>
      <c r="AR193" s="65">
        <f>IF($A193=0,0,SUMIF('Week 2 Roster'!$AZ:$AZ,$B193,'Week 2 Roster'!$AS:$AS))</f>
        <v>0.0</v>
      </c>
      <c r="AS193" s="65">
        <f t="shared" si="50"/>
        <v>0.0</v>
      </c>
      <c r="AT193" s="65"/>
    </row>
    <row r="194" spans="8:8">
      <c r="A194" s="60">
        <v>0.0</v>
      </c>
      <c r="B194" s="61" t="s">
        <v>1022</v>
      </c>
      <c r="C194" s="61" t="str">
        <f>IF($A194=0,"",VLOOKUP($B194,Employees!$A:$G,2,FALSE))</f>
        <v/>
      </c>
      <c r="D194" s="61" t="str">
        <f>IF($A194=0,"",VLOOKUP($B194,Employees!$A:$G,3,FALSE))</f>
        <v/>
      </c>
      <c r="E194" s="62" t="str">
        <f>IF($A194=0,"",VLOOKUP($B194,Employees!$A:$G,5,FALSE))</f>
        <v/>
      </c>
      <c r="F194" s="63" t="str">
        <f>IF($E194="","",ROUNDDOWN(YEARFRAC($E194,'Week 1 Roster'!$D$1-1,1),0))</f>
        <v/>
      </c>
      <c r="G194" s="63" t="str">
        <f>IF($E194="","",ROUNDDOWN(YEARFRAC($E194,'Week 1 Roster'!$D$1+14,1),0))</f>
        <v/>
      </c>
      <c r="H194" s="63" t="str">
        <f t="shared" si="37"/>
        <v/>
      </c>
      <c r="I194" s="63" t="str">
        <f>IF($A194=0,"",VLOOKUP($B194,Employees!$A:$G,6,FALSE))</f>
        <v/>
      </c>
      <c r="J194" s="63" t="str">
        <f>IF($A194=0,"",VLOOKUP($B194,Employees!$A:$G,7,FALSE))</f>
        <v/>
      </c>
      <c r="K194" s="64">
        <f t="shared" si="38"/>
        <v>0.0</v>
      </c>
      <c r="L194" s="64">
        <f t="shared" si="39"/>
        <v>0.0</v>
      </c>
      <c r="M194" s="64">
        <f t="shared" si="40"/>
        <v>0.0</v>
      </c>
      <c r="N194" s="64">
        <f t="shared" si="41"/>
        <v>0.0</v>
      </c>
      <c r="O194" s="64">
        <f t="shared" si="42"/>
        <v>0.0</v>
      </c>
      <c r="P194" s="64">
        <f t="shared" si="43"/>
        <v>0.0</v>
      </c>
      <c r="Q194" s="61">
        <f t="shared" si="44"/>
        <v>0.0</v>
      </c>
      <c r="R194" s="64">
        <f t="shared" si="45"/>
        <v>0.0</v>
      </c>
      <c r="S194" s="64">
        <f t="shared" si="46"/>
        <v>0.0</v>
      </c>
      <c r="T194" s="64">
        <f t="shared" si="47"/>
        <v>0.0</v>
      </c>
      <c r="U194" s="64">
        <f t="shared" si="48"/>
        <v>0.0</v>
      </c>
      <c r="W194" s="65">
        <f>IF($A194=0,0,SUMIF('Week 1 Roster'!$AZ:$AZ,$B194,'Week 1 Roster'!$AE:$AE))</f>
        <v>0.0</v>
      </c>
      <c r="X194" s="65">
        <f>IF($A194=0,0,SUMIF('Week 1 Roster'!$AZ:$AZ,$B194,'Week 1 Roster'!$AG:$AG))</f>
        <v>0.0</v>
      </c>
      <c r="Y194" s="65">
        <f>IF($A194=0,0,SUMIF('Week 1 Roster'!$AZ:$AZ,$B194,'Week 1 Roster'!$AI:$AI))</f>
        <v>0.0</v>
      </c>
      <c r="Z194" s="65">
        <f>IF($A194=0,0,SUMIF('Week 1 Roster'!$AZ:$AZ,$B194,'Week 1 Roster'!$AK:$AK))</f>
        <v>0.0</v>
      </c>
      <c r="AA194" s="65">
        <f>IF($A194=0,0,SUMIF('Week 1 Roster'!$AZ:$AZ,$B194,'Week 1 Roster'!$AM:$AM))</f>
        <v>0.0</v>
      </c>
      <c r="AB194" s="65">
        <f>IF($A194=0,0,SUMIF('Week 1 Roster'!$AZ:$AZ,$B194,'Week 1 Roster'!$AO:$AO))</f>
        <v>0.0</v>
      </c>
      <c r="AC194" s="66">
        <f>IF($A194=0,0,SUMIF('Week 1 Roster'!$AZ:$AZ,$B194,'Week 1 Roster'!$AP:$AP))</f>
        <v>0.0</v>
      </c>
      <c r="AD194" s="65">
        <f>IF($A194=0,0,SUMIF('Week 1 Roster'!$AZ:$AZ,$B194,'Week 1 Roster'!$AQ:$AQ))</f>
        <v>0.0</v>
      </c>
      <c r="AE194" s="65">
        <f>IF($A194=0,0,SUMIF('Week 1 Roster'!$AZ:$AZ,$B194,'Week 1 Roster'!$AR:$AR))</f>
        <v>0.0</v>
      </c>
      <c r="AF194" s="65">
        <f>IF($A194=0,0,SUMIF('Week 1 Roster'!$AZ:$AZ,$B194,'Week 1 Roster'!$AS:$AS))</f>
        <v>0.0</v>
      </c>
      <c r="AG194" s="65">
        <f t="shared" si="49"/>
        <v>0.0</v>
      </c>
      <c r="AI194" s="65">
        <f>IF($A194=0,0,SUMIF('Week 2 Roster'!$AZ:$AZ,$B194,'Week 2 Roster'!$AE:$AE))</f>
        <v>0.0</v>
      </c>
      <c r="AJ194" s="65">
        <f>IF($A194=0,0,SUMIF('Week 2 Roster'!$AZ:$AZ,$B194,'Week 2 Roster'!$AG:$AG))</f>
        <v>0.0</v>
      </c>
      <c r="AK194" s="65">
        <f>IF($A194=0,0,SUMIF('Week 2 Roster'!$AZ:$AZ,$B194,'Week 2 Roster'!$AI:$AI))</f>
        <v>0.0</v>
      </c>
      <c r="AL194" s="65">
        <f>IF($A194=0,0,SUMIF('Week 2 Roster'!$AZ:$AZ,$B194,'Week 2 Roster'!$AK:$AK))</f>
        <v>0.0</v>
      </c>
      <c r="AM194" s="65">
        <f>IF($A194=0,0,SUMIF('Week 2 Roster'!$AZ:$AZ,$B194,'Week 2 Roster'!$AM:$AM))</f>
        <v>0.0</v>
      </c>
      <c r="AN194" s="65">
        <f>IF($A194=0,0,SUMIF('Week 2 Roster'!$AZ:$AZ,$B194,'Week 2 Roster'!$AO:$AO))</f>
        <v>0.0</v>
      </c>
      <c r="AO194" s="66">
        <f>IF($A194=0,0,SUMIF('Week 2 Roster'!$AZ:$AZ,$B194,'Week 2 Roster'!$AP:$AP))</f>
        <v>0.0</v>
      </c>
      <c r="AP194" s="65">
        <f>IF($A194=0,0,SUMIF('Week 2 Roster'!$AZ:$AZ,$B194,'Week 2 Roster'!$AQ:$AQ))</f>
        <v>0.0</v>
      </c>
      <c r="AQ194" s="65">
        <f>IF($A194=0,0,SUMIF('Week 2 Roster'!$AZ:$AZ,$B194,'Week 2 Roster'!$AR:$AR))</f>
        <v>0.0</v>
      </c>
      <c r="AR194" s="65">
        <f>IF($A194=0,0,SUMIF('Week 2 Roster'!$AZ:$AZ,$B194,'Week 2 Roster'!$AS:$AS))</f>
        <v>0.0</v>
      </c>
      <c r="AS194" s="65">
        <f t="shared" si="50"/>
        <v>0.0</v>
      </c>
      <c r="AT194" s="65"/>
    </row>
    <row r="195" spans="8:8">
      <c r="A195" s="60">
        <v>0.0</v>
      </c>
      <c r="B195" s="61" t="s">
        <v>1022</v>
      </c>
      <c r="C195" s="61" t="str">
        <f>IF($A195=0,"",VLOOKUP($B195,Employees!$A:$G,2,FALSE))</f>
        <v/>
      </c>
      <c r="D195" s="61" t="str">
        <f>IF($A195=0,"",VLOOKUP($B195,Employees!$A:$G,3,FALSE))</f>
        <v/>
      </c>
      <c r="E195" s="62" t="str">
        <f>IF($A195=0,"",VLOOKUP($B195,Employees!$A:$G,5,FALSE))</f>
        <v/>
      </c>
      <c r="F195" s="63" t="str">
        <f>IF($E195="","",ROUNDDOWN(YEARFRAC($E195,'Week 1 Roster'!$D$1-1,1),0))</f>
        <v/>
      </c>
      <c r="G195" s="63" t="str">
        <f>IF($E195="","",ROUNDDOWN(YEARFRAC($E195,'Week 1 Roster'!$D$1+14,1),0))</f>
        <v/>
      </c>
      <c r="H195" s="63" t="str">
        <f t="shared" si="51" ref="H195:H200">IF($E195="","",IF(AND(F195&lt;21,F195&lt;&gt;G195),TRUE,FALSE))</f>
        <v/>
      </c>
      <c r="I195" s="63" t="str">
        <f>IF($A195=0,"",VLOOKUP($B195,Employees!$A:$G,6,FALSE))</f>
        <v/>
      </c>
      <c r="J195" s="63" t="str">
        <f>IF($A195=0,"",VLOOKUP($B195,Employees!$A:$G,7,FALSE))</f>
        <v/>
      </c>
      <c r="K195" s="64">
        <f t="shared" si="52" ref="K195:K200">W195+AI195</f>
        <v>0.0</v>
      </c>
      <c r="L195" s="64">
        <f t="shared" si="53" ref="L195:L200">X195+AJ195</f>
        <v>0.0</v>
      </c>
      <c r="M195" s="64">
        <f t="shared" si="54" ref="M195:M200">Y195+AK195</f>
        <v>0.0</v>
      </c>
      <c r="N195" s="64">
        <f t="shared" si="55" ref="N195:N200">Z195+AL195</f>
        <v>0.0</v>
      </c>
      <c r="O195" s="64">
        <f t="shared" si="56" ref="O195:O200">AA195+AM195</f>
        <v>0.0</v>
      </c>
      <c r="P195" s="64">
        <f t="shared" si="57" ref="P195:P200">AB195+AN195</f>
        <v>0.0</v>
      </c>
      <c r="Q195" s="61">
        <f t="shared" si="58" ref="Q195:Q200">AC195+AO195</f>
        <v>0.0</v>
      </c>
      <c r="R195" s="64">
        <f t="shared" si="59" ref="R195:R200">AD195+AP195</f>
        <v>0.0</v>
      </c>
      <c r="S195" s="64">
        <f t="shared" si="60" ref="S195:S200">AE195+AQ195</f>
        <v>0.0</v>
      </c>
      <c r="T195" s="64">
        <f t="shared" si="61" ref="T195:T200">AF195+AR195</f>
        <v>0.0</v>
      </c>
      <c r="U195" s="64">
        <f t="shared" si="62" ref="U195:U200">SUM(K195:P195,R195:T195)</f>
        <v>0.0</v>
      </c>
      <c r="W195" s="65">
        <f>IF($A195=0,0,SUMIF('Week 1 Roster'!$AZ:$AZ,$B195,'Week 1 Roster'!$AE:$AE))</f>
        <v>0.0</v>
      </c>
      <c r="X195" s="65">
        <f>IF($A195=0,0,SUMIF('Week 1 Roster'!$AZ:$AZ,$B195,'Week 1 Roster'!$AG:$AG))</f>
        <v>0.0</v>
      </c>
      <c r="Y195" s="65">
        <f>IF($A195=0,0,SUMIF('Week 1 Roster'!$AZ:$AZ,$B195,'Week 1 Roster'!$AI:$AI))</f>
        <v>0.0</v>
      </c>
      <c r="Z195" s="65">
        <f>IF($A195=0,0,SUMIF('Week 1 Roster'!$AZ:$AZ,$B195,'Week 1 Roster'!$AK:$AK))</f>
        <v>0.0</v>
      </c>
      <c r="AA195" s="65">
        <f>IF($A195=0,0,SUMIF('Week 1 Roster'!$AZ:$AZ,$B195,'Week 1 Roster'!$AM:$AM))</f>
        <v>0.0</v>
      </c>
      <c r="AB195" s="65">
        <f>IF($A195=0,0,SUMIF('Week 1 Roster'!$AZ:$AZ,$B195,'Week 1 Roster'!$AO:$AO))</f>
        <v>0.0</v>
      </c>
      <c r="AC195" s="66">
        <f>IF($A195=0,0,SUMIF('Week 1 Roster'!$AZ:$AZ,$B195,'Week 1 Roster'!$AP:$AP))</f>
        <v>0.0</v>
      </c>
      <c r="AD195" s="65">
        <f>IF($A195=0,0,SUMIF('Week 1 Roster'!$AZ:$AZ,$B195,'Week 1 Roster'!$AQ:$AQ))</f>
        <v>0.0</v>
      </c>
      <c r="AE195" s="65">
        <f>IF($A195=0,0,SUMIF('Week 1 Roster'!$AZ:$AZ,$B195,'Week 1 Roster'!$AR:$AR))</f>
        <v>0.0</v>
      </c>
      <c r="AF195" s="65">
        <f>IF($A195=0,0,SUMIF('Week 1 Roster'!$AZ:$AZ,$B195,'Week 1 Roster'!$AS:$AS))</f>
        <v>0.0</v>
      </c>
      <c r="AG195" s="65">
        <f t="shared" si="63" ref="AG195:AG200">SUM(W195:AB195,AD195:AF195)</f>
        <v>0.0</v>
      </c>
      <c r="AI195" s="65">
        <f>IF($A195=0,0,SUMIF('Week 2 Roster'!$AZ:$AZ,$B195,'Week 2 Roster'!$AE:$AE))</f>
        <v>0.0</v>
      </c>
      <c r="AJ195" s="65">
        <f>IF($A195=0,0,SUMIF('Week 2 Roster'!$AZ:$AZ,$B195,'Week 2 Roster'!$AG:$AG))</f>
        <v>0.0</v>
      </c>
      <c r="AK195" s="65">
        <f>IF($A195=0,0,SUMIF('Week 2 Roster'!$AZ:$AZ,$B195,'Week 2 Roster'!$AI:$AI))</f>
        <v>0.0</v>
      </c>
      <c r="AL195" s="65">
        <f>IF($A195=0,0,SUMIF('Week 2 Roster'!$AZ:$AZ,$B195,'Week 2 Roster'!$AK:$AK))</f>
        <v>0.0</v>
      </c>
      <c r="AM195" s="65">
        <f>IF($A195=0,0,SUMIF('Week 2 Roster'!$AZ:$AZ,$B195,'Week 2 Roster'!$AM:$AM))</f>
        <v>0.0</v>
      </c>
      <c r="AN195" s="65">
        <f>IF($A195=0,0,SUMIF('Week 2 Roster'!$AZ:$AZ,$B195,'Week 2 Roster'!$AO:$AO))</f>
        <v>0.0</v>
      </c>
      <c r="AO195" s="66">
        <f>IF($A195=0,0,SUMIF('Week 2 Roster'!$AZ:$AZ,$B195,'Week 2 Roster'!$AP:$AP))</f>
        <v>0.0</v>
      </c>
      <c r="AP195" s="65">
        <f>IF($A195=0,0,SUMIF('Week 2 Roster'!$AZ:$AZ,$B195,'Week 2 Roster'!$AQ:$AQ))</f>
        <v>0.0</v>
      </c>
      <c r="AQ195" s="65">
        <f>IF($A195=0,0,SUMIF('Week 2 Roster'!$AZ:$AZ,$B195,'Week 2 Roster'!$AR:$AR))</f>
        <v>0.0</v>
      </c>
      <c r="AR195" s="65">
        <f>IF($A195=0,0,SUMIF('Week 2 Roster'!$AZ:$AZ,$B195,'Week 2 Roster'!$AS:$AS))</f>
        <v>0.0</v>
      </c>
      <c r="AS195" s="65">
        <f t="shared" si="64" ref="AS195:AS200">SUM(AI195:AN195,AP195:AR195)</f>
        <v>0.0</v>
      </c>
      <c r="AT195" s="65"/>
    </row>
    <row r="196" spans="8:8">
      <c r="A196" s="60">
        <v>0.0</v>
      </c>
      <c r="B196" s="61" t="s">
        <v>1022</v>
      </c>
      <c r="C196" s="61" t="str">
        <f>IF($A196=0,"",VLOOKUP($B196,Employees!$A:$G,2,FALSE))</f>
        <v/>
      </c>
      <c r="D196" s="61" t="str">
        <f>IF($A196=0,"",VLOOKUP($B196,Employees!$A:$G,3,FALSE))</f>
        <v/>
      </c>
      <c r="E196" s="62" t="str">
        <f>IF($A196=0,"",VLOOKUP($B196,Employees!$A:$G,5,FALSE))</f>
        <v/>
      </c>
      <c r="F196" s="63" t="str">
        <f>IF($E196="","",ROUNDDOWN(YEARFRAC($E196,'Week 1 Roster'!$D$1-1,1),0))</f>
        <v/>
      </c>
      <c r="G196" s="63" t="str">
        <f>IF($E196="","",ROUNDDOWN(YEARFRAC($E196,'Week 1 Roster'!$D$1+14,1),0))</f>
        <v/>
      </c>
      <c r="H196" s="63" t="str">
        <f t="shared" si="51"/>
        <v/>
      </c>
      <c r="I196" s="63" t="str">
        <f>IF($A196=0,"",VLOOKUP($B196,Employees!$A:$G,6,FALSE))</f>
        <v/>
      </c>
      <c r="J196" s="63" t="str">
        <f>IF($A196=0,"",VLOOKUP($B196,Employees!$A:$G,7,FALSE))</f>
        <v/>
      </c>
      <c r="K196" s="64">
        <f t="shared" si="52"/>
        <v>0.0</v>
      </c>
      <c r="L196" s="64">
        <f t="shared" si="53"/>
        <v>0.0</v>
      </c>
      <c r="M196" s="64">
        <f t="shared" si="54"/>
        <v>0.0</v>
      </c>
      <c r="N196" s="64">
        <f t="shared" si="55"/>
        <v>0.0</v>
      </c>
      <c r="O196" s="64">
        <f t="shared" si="56"/>
        <v>0.0</v>
      </c>
      <c r="P196" s="64">
        <f t="shared" si="57"/>
        <v>0.0</v>
      </c>
      <c r="Q196" s="61">
        <f t="shared" si="58"/>
        <v>0.0</v>
      </c>
      <c r="R196" s="64">
        <f t="shared" si="59"/>
        <v>0.0</v>
      </c>
      <c r="S196" s="64">
        <f t="shared" si="60"/>
        <v>0.0</v>
      </c>
      <c r="T196" s="64">
        <f t="shared" si="61"/>
        <v>0.0</v>
      </c>
      <c r="U196" s="64">
        <f t="shared" si="62"/>
        <v>0.0</v>
      </c>
      <c r="W196" s="65">
        <f>IF($A196=0,0,SUMIF('Week 1 Roster'!$AZ:$AZ,$B196,'Week 1 Roster'!$AE:$AE))</f>
        <v>0.0</v>
      </c>
      <c r="X196" s="65">
        <f>IF($A196=0,0,SUMIF('Week 1 Roster'!$AZ:$AZ,$B196,'Week 1 Roster'!$AG:$AG))</f>
        <v>0.0</v>
      </c>
      <c r="Y196" s="65">
        <f>IF($A196=0,0,SUMIF('Week 1 Roster'!$AZ:$AZ,$B196,'Week 1 Roster'!$AI:$AI))</f>
        <v>0.0</v>
      </c>
      <c r="Z196" s="65">
        <f>IF($A196=0,0,SUMIF('Week 1 Roster'!$AZ:$AZ,$B196,'Week 1 Roster'!$AK:$AK))</f>
        <v>0.0</v>
      </c>
      <c r="AA196" s="65">
        <f>IF($A196=0,0,SUMIF('Week 1 Roster'!$AZ:$AZ,$B196,'Week 1 Roster'!$AM:$AM))</f>
        <v>0.0</v>
      </c>
      <c r="AB196" s="65">
        <f>IF($A196=0,0,SUMIF('Week 1 Roster'!$AZ:$AZ,$B196,'Week 1 Roster'!$AO:$AO))</f>
        <v>0.0</v>
      </c>
      <c r="AC196" s="66">
        <f>IF($A196=0,0,SUMIF('Week 1 Roster'!$AZ:$AZ,$B196,'Week 1 Roster'!$AP:$AP))</f>
        <v>0.0</v>
      </c>
      <c r="AD196" s="65">
        <f>IF($A196=0,0,SUMIF('Week 1 Roster'!$AZ:$AZ,$B196,'Week 1 Roster'!$AQ:$AQ))</f>
        <v>0.0</v>
      </c>
      <c r="AE196" s="65">
        <f>IF($A196=0,0,SUMIF('Week 1 Roster'!$AZ:$AZ,$B196,'Week 1 Roster'!$AR:$AR))</f>
        <v>0.0</v>
      </c>
      <c r="AF196" s="65">
        <f>IF($A196=0,0,SUMIF('Week 1 Roster'!$AZ:$AZ,$B196,'Week 1 Roster'!$AS:$AS))</f>
        <v>0.0</v>
      </c>
      <c r="AG196" s="65">
        <f t="shared" si="63"/>
        <v>0.0</v>
      </c>
      <c r="AI196" s="65">
        <f>IF($A196=0,0,SUMIF('Week 2 Roster'!$AZ:$AZ,$B196,'Week 2 Roster'!$AE:$AE))</f>
        <v>0.0</v>
      </c>
      <c r="AJ196" s="65">
        <f>IF($A196=0,0,SUMIF('Week 2 Roster'!$AZ:$AZ,$B196,'Week 2 Roster'!$AG:$AG))</f>
        <v>0.0</v>
      </c>
      <c r="AK196" s="65">
        <f>IF($A196=0,0,SUMIF('Week 2 Roster'!$AZ:$AZ,$B196,'Week 2 Roster'!$AI:$AI))</f>
        <v>0.0</v>
      </c>
      <c r="AL196" s="65">
        <f>IF($A196=0,0,SUMIF('Week 2 Roster'!$AZ:$AZ,$B196,'Week 2 Roster'!$AK:$AK))</f>
        <v>0.0</v>
      </c>
      <c r="AM196" s="65">
        <f>IF($A196=0,0,SUMIF('Week 2 Roster'!$AZ:$AZ,$B196,'Week 2 Roster'!$AM:$AM))</f>
        <v>0.0</v>
      </c>
      <c r="AN196" s="65">
        <f>IF($A196=0,0,SUMIF('Week 2 Roster'!$AZ:$AZ,$B196,'Week 2 Roster'!$AO:$AO))</f>
        <v>0.0</v>
      </c>
      <c r="AO196" s="66">
        <f>IF($A196=0,0,SUMIF('Week 2 Roster'!$AZ:$AZ,$B196,'Week 2 Roster'!$AP:$AP))</f>
        <v>0.0</v>
      </c>
      <c r="AP196" s="65">
        <f>IF($A196=0,0,SUMIF('Week 2 Roster'!$AZ:$AZ,$B196,'Week 2 Roster'!$AQ:$AQ))</f>
        <v>0.0</v>
      </c>
      <c r="AQ196" s="65">
        <f>IF($A196=0,0,SUMIF('Week 2 Roster'!$AZ:$AZ,$B196,'Week 2 Roster'!$AR:$AR))</f>
        <v>0.0</v>
      </c>
      <c r="AR196" s="65">
        <f>IF($A196=0,0,SUMIF('Week 2 Roster'!$AZ:$AZ,$B196,'Week 2 Roster'!$AS:$AS))</f>
        <v>0.0</v>
      </c>
      <c r="AS196" s="65">
        <f t="shared" si="64"/>
        <v>0.0</v>
      </c>
      <c r="AT196" s="65"/>
    </row>
    <row r="197" spans="8:8">
      <c r="A197" s="60">
        <v>0.0</v>
      </c>
      <c r="B197" s="61" t="s">
        <v>1022</v>
      </c>
      <c r="C197" s="61" t="str">
        <f>IF($A197=0,"",VLOOKUP($B197,Employees!$A:$G,2,FALSE))</f>
        <v/>
      </c>
      <c r="D197" s="61" t="str">
        <f>IF($A197=0,"",VLOOKUP($B197,Employees!$A:$G,3,FALSE))</f>
        <v/>
      </c>
      <c r="E197" s="62" t="str">
        <f>IF($A197=0,"",VLOOKUP($B197,Employees!$A:$G,5,FALSE))</f>
        <v/>
      </c>
      <c r="F197" s="63" t="str">
        <f>IF($E197="","",ROUNDDOWN(YEARFRAC($E197,'Week 1 Roster'!$D$1-1,1),0))</f>
        <v/>
      </c>
      <c r="G197" s="63" t="str">
        <f>IF($E197="","",ROUNDDOWN(YEARFRAC($E197,'Week 1 Roster'!$D$1+14,1),0))</f>
        <v/>
      </c>
      <c r="H197" s="63" t="str">
        <f t="shared" si="51"/>
        <v/>
      </c>
      <c r="I197" s="63" t="str">
        <f>IF($A197=0,"",VLOOKUP($B197,Employees!$A:$G,6,FALSE))</f>
        <v/>
      </c>
      <c r="J197" s="63" t="str">
        <f>IF($A197=0,"",VLOOKUP($B197,Employees!$A:$G,7,FALSE))</f>
        <v/>
      </c>
      <c r="K197" s="64">
        <f t="shared" si="52"/>
        <v>0.0</v>
      </c>
      <c r="L197" s="64">
        <f t="shared" si="53"/>
        <v>0.0</v>
      </c>
      <c r="M197" s="64">
        <f t="shared" si="54"/>
        <v>0.0</v>
      </c>
      <c r="N197" s="64">
        <f t="shared" si="55"/>
        <v>0.0</v>
      </c>
      <c r="O197" s="64">
        <f t="shared" si="56"/>
        <v>0.0</v>
      </c>
      <c r="P197" s="64">
        <f t="shared" si="57"/>
        <v>0.0</v>
      </c>
      <c r="Q197" s="61">
        <f t="shared" si="58"/>
        <v>0.0</v>
      </c>
      <c r="R197" s="64">
        <f t="shared" si="59"/>
        <v>0.0</v>
      </c>
      <c r="S197" s="64">
        <f t="shared" si="60"/>
        <v>0.0</v>
      </c>
      <c r="T197" s="64">
        <f t="shared" si="61"/>
        <v>0.0</v>
      </c>
      <c r="U197" s="64">
        <f t="shared" si="62"/>
        <v>0.0</v>
      </c>
      <c r="W197" s="65">
        <f>IF($A197=0,0,SUMIF('Week 1 Roster'!$AZ:$AZ,$B197,'Week 1 Roster'!$AE:$AE))</f>
        <v>0.0</v>
      </c>
      <c r="X197" s="65">
        <f>IF($A197=0,0,SUMIF('Week 1 Roster'!$AZ:$AZ,$B197,'Week 1 Roster'!$AG:$AG))</f>
        <v>0.0</v>
      </c>
      <c r="Y197" s="65">
        <f>IF($A197=0,0,SUMIF('Week 1 Roster'!$AZ:$AZ,$B197,'Week 1 Roster'!$AI:$AI))</f>
        <v>0.0</v>
      </c>
      <c r="Z197" s="65">
        <f>IF($A197=0,0,SUMIF('Week 1 Roster'!$AZ:$AZ,$B197,'Week 1 Roster'!$AK:$AK))</f>
        <v>0.0</v>
      </c>
      <c r="AA197" s="65">
        <f>IF($A197=0,0,SUMIF('Week 1 Roster'!$AZ:$AZ,$B197,'Week 1 Roster'!$AM:$AM))</f>
        <v>0.0</v>
      </c>
      <c r="AB197" s="65">
        <f>IF($A197=0,0,SUMIF('Week 1 Roster'!$AZ:$AZ,$B197,'Week 1 Roster'!$AO:$AO))</f>
        <v>0.0</v>
      </c>
      <c r="AC197" s="66">
        <f>IF($A197=0,0,SUMIF('Week 1 Roster'!$AZ:$AZ,$B197,'Week 1 Roster'!$AP:$AP))</f>
        <v>0.0</v>
      </c>
      <c r="AD197" s="65">
        <f>IF($A197=0,0,SUMIF('Week 1 Roster'!$AZ:$AZ,$B197,'Week 1 Roster'!$AQ:$AQ))</f>
        <v>0.0</v>
      </c>
      <c r="AE197" s="65">
        <f>IF($A197=0,0,SUMIF('Week 1 Roster'!$AZ:$AZ,$B197,'Week 1 Roster'!$AR:$AR))</f>
        <v>0.0</v>
      </c>
      <c r="AF197" s="65">
        <f>IF($A197=0,0,SUMIF('Week 1 Roster'!$AZ:$AZ,$B197,'Week 1 Roster'!$AS:$AS))</f>
        <v>0.0</v>
      </c>
      <c r="AG197" s="65">
        <f t="shared" si="63"/>
        <v>0.0</v>
      </c>
      <c r="AI197" s="65">
        <f>IF($A197=0,0,SUMIF('Week 2 Roster'!$AZ:$AZ,$B197,'Week 2 Roster'!$AE:$AE))</f>
        <v>0.0</v>
      </c>
      <c r="AJ197" s="65">
        <f>IF($A197=0,0,SUMIF('Week 2 Roster'!$AZ:$AZ,$B197,'Week 2 Roster'!$AG:$AG))</f>
        <v>0.0</v>
      </c>
      <c r="AK197" s="65">
        <f>IF($A197=0,0,SUMIF('Week 2 Roster'!$AZ:$AZ,$B197,'Week 2 Roster'!$AI:$AI))</f>
        <v>0.0</v>
      </c>
      <c r="AL197" s="65">
        <f>IF($A197=0,0,SUMIF('Week 2 Roster'!$AZ:$AZ,$B197,'Week 2 Roster'!$AK:$AK))</f>
        <v>0.0</v>
      </c>
      <c r="AM197" s="65">
        <f>IF($A197=0,0,SUMIF('Week 2 Roster'!$AZ:$AZ,$B197,'Week 2 Roster'!$AM:$AM))</f>
        <v>0.0</v>
      </c>
      <c r="AN197" s="65">
        <f>IF($A197=0,0,SUMIF('Week 2 Roster'!$AZ:$AZ,$B197,'Week 2 Roster'!$AO:$AO))</f>
        <v>0.0</v>
      </c>
      <c r="AO197" s="66">
        <f>IF($A197=0,0,SUMIF('Week 2 Roster'!$AZ:$AZ,$B197,'Week 2 Roster'!$AP:$AP))</f>
        <v>0.0</v>
      </c>
      <c r="AP197" s="65">
        <f>IF($A197=0,0,SUMIF('Week 2 Roster'!$AZ:$AZ,$B197,'Week 2 Roster'!$AQ:$AQ))</f>
        <v>0.0</v>
      </c>
      <c r="AQ197" s="65">
        <f>IF($A197=0,0,SUMIF('Week 2 Roster'!$AZ:$AZ,$B197,'Week 2 Roster'!$AR:$AR))</f>
        <v>0.0</v>
      </c>
      <c r="AR197" s="65">
        <f>IF($A197=0,0,SUMIF('Week 2 Roster'!$AZ:$AZ,$B197,'Week 2 Roster'!$AS:$AS))</f>
        <v>0.0</v>
      </c>
      <c r="AS197" s="65">
        <f t="shared" si="64"/>
        <v>0.0</v>
      </c>
      <c r="AT197" s="65"/>
    </row>
    <row r="198" spans="8:8">
      <c r="A198" s="60">
        <v>0.0</v>
      </c>
      <c r="B198" s="61" t="s">
        <v>1022</v>
      </c>
      <c r="C198" s="61" t="str">
        <f>IF($A198=0,"",VLOOKUP($B198,Employees!$A:$G,2,FALSE))</f>
        <v/>
      </c>
      <c r="D198" s="61" t="str">
        <f>IF($A198=0,"",VLOOKUP($B198,Employees!$A:$G,3,FALSE))</f>
        <v/>
      </c>
      <c r="E198" s="62" t="str">
        <f>IF($A198=0,"",VLOOKUP($B198,Employees!$A:$G,5,FALSE))</f>
        <v/>
      </c>
      <c r="F198" s="63" t="str">
        <f>IF($E198="","",ROUNDDOWN(YEARFRAC($E198,'Week 1 Roster'!$D$1-1,1),0))</f>
        <v/>
      </c>
      <c r="G198" s="63" t="str">
        <f>IF($E198="","",ROUNDDOWN(YEARFRAC($E198,'Week 1 Roster'!$D$1+14,1),0))</f>
        <v/>
      </c>
      <c r="H198" s="63" t="str">
        <f t="shared" si="51"/>
        <v/>
      </c>
      <c r="I198" s="63" t="str">
        <f>IF($A198=0,"",VLOOKUP($B198,Employees!$A:$G,6,FALSE))</f>
        <v/>
      </c>
      <c r="J198" s="63" t="str">
        <f>IF($A198=0,"",VLOOKUP($B198,Employees!$A:$G,7,FALSE))</f>
        <v/>
      </c>
      <c r="K198" s="64">
        <f t="shared" si="52"/>
        <v>0.0</v>
      </c>
      <c r="L198" s="64">
        <f t="shared" si="53"/>
        <v>0.0</v>
      </c>
      <c r="M198" s="64">
        <f t="shared" si="54"/>
        <v>0.0</v>
      </c>
      <c r="N198" s="64">
        <f t="shared" si="55"/>
        <v>0.0</v>
      </c>
      <c r="O198" s="64">
        <f t="shared" si="56"/>
        <v>0.0</v>
      </c>
      <c r="P198" s="64">
        <f t="shared" si="57"/>
        <v>0.0</v>
      </c>
      <c r="Q198" s="61">
        <f t="shared" si="58"/>
        <v>0.0</v>
      </c>
      <c r="R198" s="64">
        <f t="shared" si="59"/>
        <v>0.0</v>
      </c>
      <c r="S198" s="64">
        <f t="shared" si="60"/>
        <v>0.0</v>
      </c>
      <c r="T198" s="64">
        <f t="shared" si="61"/>
        <v>0.0</v>
      </c>
      <c r="U198" s="64">
        <f t="shared" si="62"/>
        <v>0.0</v>
      </c>
      <c r="W198" s="65">
        <f>IF($A198=0,0,SUMIF('Week 1 Roster'!$AZ:$AZ,$B198,'Week 1 Roster'!$AE:$AE))</f>
        <v>0.0</v>
      </c>
      <c r="X198" s="65">
        <f>IF($A198=0,0,SUMIF('Week 1 Roster'!$AZ:$AZ,$B198,'Week 1 Roster'!$AG:$AG))</f>
        <v>0.0</v>
      </c>
      <c r="Y198" s="65">
        <f>IF($A198=0,0,SUMIF('Week 1 Roster'!$AZ:$AZ,$B198,'Week 1 Roster'!$AI:$AI))</f>
        <v>0.0</v>
      </c>
      <c r="Z198" s="65">
        <f>IF($A198=0,0,SUMIF('Week 1 Roster'!$AZ:$AZ,$B198,'Week 1 Roster'!$AK:$AK))</f>
        <v>0.0</v>
      </c>
      <c r="AA198" s="65">
        <f>IF($A198=0,0,SUMIF('Week 1 Roster'!$AZ:$AZ,$B198,'Week 1 Roster'!$AM:$AM))</f>
        <v>0.0</v>
      </c>
      <c r="AB198" s="65">
        <f>IF($A198=0,0,SUMIF('Week 1 Roster'!$AZ:$AZ,$B198,'Week 1 Roster'!$AO:$AO))</f>
        <v>0.0</v>
      </c>
      <c r="AC198" s="66">
        <f>IF($A198=0,0,SUMIF('Week 1 Roster'!$AZ:$AZ,$B198,'Week 1 Roster'!$AP:$AP))</f>
        <v>0.0</v>
      </c>
      <c r="AD198" s="65">
        <f>IF($A198=0,0,SUMIF('Week 1 Roster'!$AZ:$AZ,$B198,'Week 1 Roster'!$AQ:$AQ))</f>
        <v>0.0</v>
      </c>
      <c r="AE198" s="65">
        <f>IF($A198=0,0,SUMIF('Week 1 Roster'!$AZ:$AZ,$B198,'Week 1 Roster'!$AR:$AR))</f>
        <v>0.0</v>
      </c>
      <c r="AF198" s="65">
        <f>IF($A198=0,0,SUMIF('Week 1 Roster'!$AZ:$AZ,$B198,'Week 1 Roster'!$AS:$AS))</f>
        <v>0.0</v>
      </c>
      <c r="AG198" s="65">
        <f t="shared" si="63"/>
        <v>0.0</v>
      </c>
      <c r="AI198" s="65">
        <f>IF($A198=0,0,SUMIF('Week 2 Roster'!$AZ:$AZ,$B198,'Week 2 Roster'!$AE:$AE))</f>
        <v>0.0</v>
      </c>
      <c r="AJ198" s="65">
        <f>IF($A198=0,0,SUMIF('Week 2 Roster'!$AZ:$AZ,$B198,'Week 2 Roster'!$AG:$AG))</f>
        <v>0.0</v>
      </c>
      <c r="AK198" s="65">
        <f>IF($A198=0,0,SUMIF('Week 2 Roster'!$AZ:$AZ,$B198,'Week 2 Roster'!$AI:$AI))</f>
        <v>0.0</v>
      </c>
      <c r="AL198" s="65">
        <f>IF($A198=0,0,SUMIF('Week 2 Roster'!$AZ:$AZ,$B198,'Week 2 Roster'!$AK:$AK))</f>
        <v>0.0</v>
      </c>
      <c r="AM198" s="65">
        <f>IF($A198=0,0,SUMIF('Week 2 Roster'!$AZ:$AZ,$B198,'Week 2 Roster'!$AM:$AM))</f>
        <v>0.0</v>
      </c>
      <c r="AN198" s="65">
        <f>IF($A198=0,0,SUMIF('Week 2 Roster'!$AZ:$AZ,$B198,'Week 2 Roster'!$AO:$AO))</f>
        <v>0.0</v>
      </c>
      <c r="AO198" s="66">
        <f>IF($A198=0,0,SUMIF('Week 2 Roster'!$AZ:$AZ,$B198,'Week 2 Roster'!$AP:$AP))</f>
        <v>0.0</v>
      </c>
      <c r="AP198" s="65">
        <f>IF($A198=0,0,SUMIF('Week 2 Roster'!$AZ:$AZ,$B198,'Week 2 Roster'!$AQ:$AQ))</f>
        <v>0.0</v>
      </c>
      <c r="AQ198" s="65">
        <f>IF($A198=0,0,SUMIF('Week 2 Roster'!$AZ:$AZ,$B198,'Week 2 Roster'!$AR:$AR))</f>
        <v>0.0</v>
      </c>
      <c r="AR198" s="65">
        <f>IF($A198=0,0,SUMIF('Week 2 Roster'!$AZ:$AZ,$B198,'Week 2 Roster'!$AS:$AS))</f>
        <v>0.0</v>
      </c>
      <c r="AS198" s="65">
        <f t="shared" si="64"/>
        <v>0.0</v>
      </c>
      <c r="AT198" s="65"/>
    </row>
    <row r="199" spans="8:8">
      <c r="A199" s="60">
        <v>0.0</v>
      </c>
      <c r="B199" s="61" t="s">
        <v>1022</v>
      </c>
      <c r="C199" s="61" t="str">
        <f>IF($A199=0,"",VLOOKUP($B199,Employees!$A:$G,2,FALSE))</f>
        <v/>
      </c>
      <c r="D199" s="61" t="str">
        <f>IF($A199=0,"",VLOOKUP($B199,Employees!$A:$G,3,FALSE))</f>
        <v/>
      </c>
      <c r="E199" s="62" t="str">
        <f>IF($A199=0,"",VLOOKUP($B199,Employees!$A:$G,5,FALSE))</f>
        <v/>
      </c>
      <c r="F199" s="63" t="str">
        <f>IF($E199="","",ROUNDDOWN(YEARFRAC($E199,'Week 1 Roster'!$D$1-1,1),0))</f>
        <v/>
      </c>
      <c r="G199" s="63" t="str">
        <f>IF($E199="","",ROUNDDOWN(YEARFRAC($E199,'Week 1 Roster'!$D$1+14,1),0))</f>
        <v/>
      </c>
      <c r="H199" s="63" t="str">
        <f t="shared" si="51"/>
        <v/>
      </c>
      <c r="I199" s="63" t="str">
        <f>IF($A199=0,"",VLOOKUP($B199,Employees!$A:$G,6,FALSE))</f>
        <v/>
      </c>
      <c r="J199" s="63" t="str">
        <f>IF($A199=0,"",VLOOKUP($B199,Employees!$A:$G,7,FALSE))</f>
        <v/>
      </c>
      <c r="K199" s="64">
        <f t="shared" si="52"/>
        <v>0.0</v>
      </c>
      <c r="L199" s="64">
        <f t="shared" si="53"/>
        <v>0.0</v>
      </c>
      <c r="M199" s="64">
        <f t="shared" si="54"/>
        <v>0.0</v>
      </c>
      <c r="N199" s="64">
        <f t="shared" si="55"/>
        <v>0.0</v>
      </c>
      <c r="O199" s="64">
        <f t="shared" si="56"/>
        <v>0.0</v>
      </c>
      <c r="P199" s="64">
        <f t="shared" si="57"/>
        <v>0.0</v>
      </c>
      <c r="Q199" s="61">
        <f t="shared" si="58"/>
        <v>0.0</v>
      </c>
      <c r="R199" s="64">
        <f t="shared" si="59"/>
        <v>0.0</v>
      </c>
      <c r="S199" s="64">
        <f t="shared" si="60"/>
        <v>0.0</v>
      </c>
      <c r="T199" s="64">
        <f t="shared" si="61"/>
        <v>0.0</v>
      </c>
      <c r="U199" s="64">
        <f t="shared" si="62"/>
        <v>0.0</v>
      </c>
      <c r="W199" s="65">
        <f>IF($A199=0,0,SUMIF('Week 1 Roster'!$AZ:$AZ,$B199,'Week 1 Roster'!$AE:$AE))</f>
        <v>0.0</v>
      </c>
      <c r="X199" s="65">
        <f>IF($A199=0,0,SUMIF('Week 1 Roster'!$AZ:$AZ,$B199,'Week 1 Roster'!$AG:$AG))</f>
        <v>0.0</v>
      </c>
      <c r="Y199" s="65">
        <f>IF($A199=0,0,SUMIF('Week 1 Roster'!$AZ:$AZ,$B199,'Week 1 Roster'!$AI:$AI))</f>
        <v>0.0</v>
      </c>
      <c r="Z199" s="65">
        <f>IF($A199=0,0,SUMIF('Week 1 Roster'!$AZ:$AZ,$B199,'Week 1 Roster'!$AK:$AK))</f>
        <v>0.0</v>
      </c>
      <c r="AA199" s="65">
        <f>IF($A199=0,0,SUMIF('Week 1 Roster'!$AZ:$AZ,$B199,'Week 1 Roster'!$AM:$AM))</f>
        <v>0.0</v>
      </c>
      <c r="AB199" s="65">
        <f>IF($A199=0,0,SUMIF('Week 1 Roster'!$AZ:$AZ,$B199,'Week 1 Roster'!$AO:$AO))</f>
        <v>0.0</v>
      </c>
      <c r="AC199" s="66">
        <f>IF($A199=0,0,SUMIF('Week 1 Roster'!$AZ:$AZ,$B199,'Week 1 Roster'!$AP:$AP))</f>
        <v>0.0</v>
      </c>
      <c r="AD199" s="65">
        <f>IF($A199=0,0,SUMIF('Week 1 Roster'!$AZ:$AZ,$B199,'Week 1 Roster'!$AQ:$AQ))</f>
        <v>0.0</v>
      </c>
      <c r="AE199" s="65">
        <f>IF($A199=0,0,SUMIF('Week 1 Roster'!$AZ:$AZ,$B199,'Week 1 Roster'!$AR:$AR))</f>
        <v>0.0</v>
      </c>
      <c r="AF199" s="65">
        <f>IF($A199=0,0,SUMIF('Week 1 Roster'!$AZ:$AZ,$B199,'Week 1 Roster'!$AS:$AS))</f>
        <v>0.0</v>
      </c>
      <c r="AG199" s="65">
        <f t="shared" si="63"/>
        <v>0.0</v>
      </c>
      <c r="AI199" s="65">
        <f>IF($A199=0,0,SUMIF('Week 2 Roster'!$AZ:$AZ,$B199,'Week 2 Roster'!$AE:$AE))</f>
        <v>0.0</v>
      </c>
      <c r="AJ199" s="65">
        <f>IF($A199=0,0,SUMIF('Week 2 Roster'!$AZ:$AZ,$B199,'Week 2 Roster'!$AG:$AG))</f>
        <v>0.0</v>
      </c>
      <c r="AK199" s="65">
        <f>IF($A199=0,0,SUMIF('Week 2 Roster'!$AZ:$AZ,$B199,'Week 2 Roster'!$AI:$AI))</f>
        <v>0.0</v>
      </c>
      <c r="AL199" s="65">
        <f>IF($A199=0,0,SUMIF('Week 2 Roster'!$AZ:$AZ,$B199,'Week 2 Roster'!$AK:$AK))</f>
        <v>0.0</v>
      </c>
      <c r="AM199" s="65">
        <f>IF($A199=0,0,SUMIF('Week 2 Roster'!$AZ:$AZ,$B199,'Week 2 Roster'!$AM:$AM))</f>
        <v>0.0</v>
      </c>
      <c r="AN199" s="65">
        <f>IF($A199=0,0,SUMIF('Week 2 Roster'!$AZ:$AZ,$B199,'Week 2 Roster'!$AO:$AO))</f>
        <v>0.0</v>
      </c>
      <c r="AO199" s="66">
        <f>IF($A199=0,0,SUMIF('Week 2 Roster'!$AZ:$AZ,$B199,'Week 2 Roster'!$AP:$AP))</f>
        <v>0.0</v>
      </c>
      <c r="AP199" s="65">
        <f>IF($A199=0,0,SUMIF('Week 2 Roster'!$AZ:$AZ,$B199,'Week 2 Roster'!$AQ:$AQ))</f>
        <v>0.0</v>
      </c>
      <c r="AQ199" s="65">
        <f>IF($A199=0,0,SUMIF('Week 2 Roster'!$AZ:$AZ,$B199,'Week 2 Roster'!$AR:$AR))</f>
        <v>0.0</v>
      </c>
      <c r="AR199" s="65">
        <f>IF($A199=0,0,SUMIF('Week 2 Roster'!$AZ:$AZ,$B199,'Week 2 Roster'!$AS:$AS))</f>
        <v>0.0</v>
      </c>
      <c r="AS199" s="65">
        <f t="shared" si="64"/>
        <v>0.0</v>
      </c>
      <c r="AT199" s="65"/>
    </row>
    <row r="200" spans="8:8">
      <c r="A200" s="60">
        <v>0.0</v>
      </c>
      <c r="B200" s="61" t="s">
        <v>1022</v>
      </c>
      <c r="C200" s="61" t="str">
        <f>IF($A200=0,"",VLOOKUP($B200,Employees!$A:$G,2,FALSE))</f>
        <v/>
      </c>
      <c r="D200" s="61" t="str">
        <f>IF($A200=0,"",VLOOKUP($B200,Employees!$A:$G,3,FALSE))</f>
        <v/>
      </c>
      <c r="E200" s="62" t="str">
        <f>IF($A200=0,"",VLOOKUP($B200,Employees!$A:$G,5,FALSE))</f>
        <v/>
      </c>
      <c r="F200" s="63" t="str">
        <f>IF($E200="","",ROUNDDOWN(YEARFRAC($E200,'Week 1 Roster'!$D$1-1,1),0))</f>
        <v/>
      </c>
      <c r="G200" s="63" t="str">
        <f>IF($E200="","",ROUNDDOWN(YEARFRAC($E200,'Week 1 Roster'!$D$1+14,1),0))</f>
        <v/>
      </c>
      <c r="H200" s="63" t="str">
        <f t="shared" si="51"/>
        <v/>
      </c>
      <c r="I200" s="63" t="str">
        <f>IF($A200=0,"",VLOOKUP($B200,Employees!$A:$G,6,FALSE))</f>
        <v/>
      </c>
      <c r="J200" s="63" t="str">
        <f>IF($A200=0,"",VLOOKUP($B200,Employees!$A:$G,7,FALSE))</f>
        <v/>
      </c>
      <c r="K200" s="64">
        <f t="shared" si="52"/>
        <v>0.0</v>
      </c>
      <c r="L200" s="64">
        <f t="shared" si="53"/>
        <v>0.0</v>
      </c>
      <c r="M200" s="64">
        <f t="shared" si="54"/>
        <v>0.0</v>
      </c>
      <c r="N200" s="64">
        <f t="shared" si="55"/>
        <v>0.0</v>
      </c>
      <c r="O200" s="64">
        <f t="shared" si="56"/>
        <v>0.0</v>
      </c>
      <c r="P200" s="64">
        <f t="shared" si="57"/>
        <v>0.0</v>
      </c>
      <c r="Q200" s="61">
        <f t="shared" si="58"/>
        <v>0.0</v>
      </c>
      <c r="R200" s="64">
        <f t="shared" si="59"/>
        <v>0.0</v>
      </c>
      <c r="S200" s="64">
        <f t="shared" si="60"/>
        <v>0.0</v>
      </c>
      <c r="T200" s="64">
        <f t="shared" si="61"/>
        <v>0.0</v>
      </c>
      <c r="U200" s="64">
        <f t="shared" si="62"/>
        <v>0.0</v>
      </c>
      <c r="W200" s="65">
        <f>IF($A200=0,0,SUMIF('Week 1 Roster'!$AZ:$AZ,$B200,'Week 1 Roster'!$AE:$AE))</f>
        <v>0.0</v>
      </c>
      <c r="X200" s="65">
        <f>IF($A200=0,0,SUMIF('Week 1 Roster'!$AZ:$AZ,$B200,'Week 1 Roster'!$AG:$AG))</f>
        <v>0.0</v>
      </c>
      <c r="Y200" s="65">
        <f>IF($A200=0,0,SUMIF('Week 1 Roster'!$AZ:$AZ,$B200,'Week 1 Roster'!$AI:$AI))</f>
        <v>0.0</v>
      </c>
      <c r="Z200" s="65">
        <f>IF($A200=0,0,SUMIF('Week 1 Roster'!$AZ:$AZ,$B200,'Week 1 Roster'!$AK:$AK))</f>
        <v>0.0</v>
      </c>
      <c r="AA200" s="65">
        <f>IF($A200=0,0,SUMIF('Week 1 Roster'!$AZ:$AZ,$B200,'Week 1 Roster'!$AM:$AM))</f>
        <v>0.0</v>
      </c>
      <c r="AB200" s="65">
        <f>IF($A200=0,0,SUMIF('Week 1 Roster'!$AZ:$AZ,$B200,'Week 1 Roster'!$AO:$AO))</f>
        <v>0.0</v>
      </c>
      <c r="AC200" s="66">
        <f>IF($A200=0,0,SUMIF('Week 1 Roster'!$AZ:$AZ,$B200,'Week 1 Roster'!$AP:$AP))</f>
        <v>0.0</v>
      </c>
      <c r="AD200" s="65">
        <f>IF($A200=0,0,SUMIF('Week 1 Roster'!$AZ:$AZ,$B200,'Week 1 Roster'!$AQ:$AQ))</f>
        <v>0.0</v>
      </c>
      <c r="AE200" s="65">
        <f>IF($A200=0,0,SUMIF('Week 1 Roster'!$AZ:$AZ,$B200,'Week 1 Roster'!$AR:$AR))</f>
        <v>0.0</v>
      </c>
      <c r="AF200" s="65">
        <f>IF($A200=0,0,SUMIF('Week 1 Roster'!$AZ:$AZ,$B200,'Week 1 Roster'!$AS:$AS))</f>
        <v>0.0</v>
      </c>
      <c r="AG200" s="65">
        <f t="shared" si="63"/>
        <v>0.0</v>
      </c>
      <c r="AI200" s="65">
        <f>IF($A200=0,0,SUMIF('Week 2 Roster'!$AZ:$AZ,$B200,'Week 2 Roster'!$AE:$AE))</f>
        <v>0.0</v>
      </c>
      <c r="AJ200" s="65">
        <f>IF($A200=0,0,SUMIF('Week 2 Roster'!$AZ:$AZ,$B200,'Week 2 Roster'!$AG:$AG))</f>
        <v>0.0</v>
      </c>
      <c r="AK200" s="65">
        <f>IF($A200=0,0,SUMIF('Week 2 Roster'!$AZ:$AZ,$B200,'Week 2 Roster'!$AI:$AI))</f>
        <v>0.0</v>
      </c>
      <c r="AL200" s="65">
        <f>IF($A200=0,0,SUMIF('Week 2 Roster'!$AZ:$AZ,$B200,'Week 2 Roster'!$AK:$AK))</f>
        <v>0.0</v>
      </c>
      <c r="AM200" s="65">
        <f>IF($A200=0,0,SUMIF('Week 2 Roster'!$AZ:$AZ,$B200,'Week 2 Roster'!$AM:$AM))</f>
        <v>0.0</v>
      </c>
      <c r="AN200" s="65">
        <f>IF($A200=0,0,SUMIF('Week 2 Roster'!$AZ:$AZ,$B200,'Week 2 Roster'!$AO:$AO))</f>
        <v>0.0</v>
      </c>
      <c r="AO200" s="66">
        <f>IF($A200=0,0,SUMIF('Week 2 Roster'!$AZ:$AZ,$B200,'Week 2 Roster'!$AP:$AP))</f>
        <v>0.0</v>
      </c>
      <c r="AP200" s="65">
        <f>IF($A200=0,0,SUMIF('Week 2 Roster'!$AZ:$AZ,$B200,'Week 2 Roster'!$AQ:$AQ))</f>
        <v>0.0</v>
      </c>
      <c r="AQ200" s="65">
        <f>IF($A200=0,0,SUMIF('Week 2 Roster'!$AZ:$AZ,$B200,'Week 2 Roster'!$AR:$AR))</f>
        <v>0.0</v>
      </c>
      <c r="AR200" s="65">
        <f>IF($A200=0,0,SUMIF('Week 2 Roster'!$AZ:$AZ,$B200,'Week 2 Roster'!$AS:$AS))</f>
        <v>0.0</v>
      </c>
      <c r="AS200" s="65">
        <f t="shared" si="64"/>
        <v>0.0</v>
      </c>
      <c r="AT200" s="65"/>
    </row>
    <row r="201" spans="8:8">
      <c r="A201" s="60">
        <v>0.0</v>
      </c>
      <c r="B201" s="61" t="s">
        <v>1022</v>
      </c>
      <c r="C201" s="61" t="str">
        <f>IF($A201=0,"",VLOOKUP($B201,Employees!$A:$G,2,FALSE))</f>
        <v/>
      </c>
      <c r="D201" s="61" t="str">
        <f>IF($A201=0,"",VLOOKUP($B201,Employees!$A:$G,3,FALSE))</f>
        <v/>
      </c>
      <c r="E201" s="62" t="str">
        <f>IF($A201=0,"",VLOOKUP($B201,Employees!$A:$G,5,FALSE))</f>
        <v/>
      </c>
      <c r="F201" s="63" t="str">
        <f>IF($E201="","",ROUNDDOWN(YEARFRAC($E201,'Week 1 Roster'!$D$1-1,1),0))</f>
        <v/>
      </c>
      <c r="G201" s="63" t="str">
        <f>IF($E201="","",ROUNDDOWN(YEARFRAC($E201,'Week 1 Roster'!$D$1+14,1),0))</f>
        <v/>
      </c>
      <c r="H201" s="63" t="str">
        <f t="shared" si="65" ref="H201:H264">IF($E201="","",IF(AND(F201&lt;21,F201&lt;&gt;G201),TRUE,FALSE))</f>
        <v/>
      </c>
      <c r="I201" s="63" t="str">
        <f>IF($A201=0,"",VLOOKUP($B201,Employees!$A:$G,6,FALSE))</f>
        <v/>
      </c>
      <c r="J201" s="63" t="str">
        <f>IF($A201=0,"",VLOOKUP($B201,Employees!$A:$G,7,FALSE))</f>
        <v/>
      </c>
      <c r="K201" s="64">
        <f t="shared" si="66" ref="K201:K264">W201+AI201</f>
        <v>0.0</v>
      </c>
      <c r="L201" s="64">
        <f t="shared" si="67" ref="L201:L264">X201+AJ201</f>
        <v>0.0</v>
      </c>
      <c r="M201" s="64">
        <f t="shared" si="68" ref="M201:M264">Y201+AK201</f>
        <v>0.0</v>
      </c>
      <c r="N201" s="64">
        <f t="shared" si="69" ref="N201:N264">Z201+AL201</f>
        <v>0.0</v>
      </c>
      <c r="O201" s="64">
        <f t="shared" si="70" ref="O201:O264">AA201+AM201</f>
        <v>0.0</v>
      </c>
      <c r="P201" s="64">
        <f t="shared" si="71" ref="P201:P264">AB201+AN201</f>
        <v>0.0</v>
      </c>
      <c r="Q201" s="61">
        <f t="shared" si="72" ref="Q201:Q264">AC201+AO201</f>
        <v>0.0</v>
      </c>
      <c r="R201" s="64">
        <f t="shared" si="73" ref="R201:R264">AD201+AP201</f>
        <v>0.0</v>
      </c>
      <c r="S201" s="64">
        <f t="shared" si="74" ref="S201:S264">AE201+AQ201</f>
        <v>0.0</v>
      </c>
      <c r="T201" s="64">
        <f t="shared" si="75" ref="T201:T264">AF201+AR201</f>
        <v>0.0</v>
      </c>
      <c r="U201" s="64">
        <f t="shared" si="76" ref="U201:U264">SUM(K201:P201,R201:T201)</f>
        <v>0.0</v>
      </c>
      <c r="W201" s="65">
        <f>IF($A201=0,0,SUMIF('Week 1 Roster'!$AZ:$AZ,$B201,'Week 1 Roster'!$AE:$AE))</f>
        <v>0.0</v>
      </c>
      <c r="X201" s="65">
        <f>IF($A201=0,0,SUMIF('Week 1 Roster'!$AZ:$AZ,$B201,'Week 1 Roster'!$AG:$AG))</f>
        <v>0.0</v>
      </c>
      <c r="Y201" s="65">
        <f>IF($A201=0,0,SUMIF('Week 1 Roster'!$AZ:$AZ,$B201,'Week 1 Roster'!$AI:$AI))</f>
        <v>0.0</v>
      </c>
      <c r="Z201" s="65">
        <f>IF($A201=0,0,SUMIF('Week 1 Roster'!$AZ:$AZ,$B201,'Week 1 Roster'!$AK:$AK))</f>
        <v>0.0</v>
      </c>
      <c r="AA201" s="65">
        <f>IF($A201=0,0,SUMIF('Week 1 Roster'!$AZ:$AZ,$B201,'Week 1 Roster'!$AM:$AM))</f>
        <v>0.0</v>
      </c>
      <c r="AB201" s="65">
        <f>IF($A201=0,0,SUMIF('Week 1 Roster'!$AZ:$AZ,$B201,'Week 1 Roster'!$AO:$AO))</f>
        <v>0.0</v>
      </c>
      <c r="AC201" s="66">
        <f>IF($A201=0,0,SUMIF('Week 1 Roster'!$AZ:$AZ,$B201,'Week 1 Roster'!$AP:$AP))</f>
        <v>0.0</v>
      </c>
      <c r="AD201" s="65">
        <f>IF($A201=0,0,SUMIF('Week 1 Roster'!$AZ:$AZ,$B201,'Week 1 Roster'!$AQ:$AQ))</f>
        <v>0.0</v>
      </c>
      <c r="AE201" s="65">
        <f>IF($A201=0,0,SUMIF('Week 1 Roster'!$AZ:$AZ,$B201,'Week 1 Roster'!$AR:$AR))</f>
        <v>0.0</v>
      </c>
      <c r="AF201" s="65">
        <f>IF($A201=0,0,SUMIF('Week 1 Roster'!$AZ:$AZ,$B201,'Week 1 Roster'!$AS:$AS))</f>
        <v>0.0</v>
      </c>
      <c r="AG201" s="65">
        <f t="shared" si="77" ref="AG201:AG264">SUM(W201:AB201,AD201:AF201)</f>
        <v>0.0</v>
      </c>
      <c r="AI201" s="65">
        <f>IF($A201=0,0,SUMIF('Week 2 Roster'!$AZ:$AZ,$B201,'Week 2 Roster'!$AE:$AE))</f>
        <v>0.0</v>
      </c>
      <c r="AJ201" s="65">
        <f>IF($A201=0,0,SUMIF('Week 2 Roster'!$AZ:$AZ,$B201,'Week 2 Roster'!$AG:$AG))</f>
        <v>0.0</v>
      </c>
      <c r="AK201" s="65">
        <f>IF($A201=0,0,SUMIF('Week 2 Roster'!$AZ:$AZ,$B201,'Week 2 Roster'!$AI:$AI))</f>
        <v>0.0</v>
      </c>
      <c r="AL201" s="65">
        <f>IF($A201=0,0,SUMIF('Week 2 Roster'!$AZ:$AZ,$B201,'Week 2 Roster'!$AK:$AK))</f>
        <v>0.0</v>
      </c>
      <c r="AM201" s="65">
        <f>IF($A201=0,0,SUMIF('Week 2 Roster'!$AZ:$AZ,$B201,'Week 2 Roster'!$AM:$AM))</f>
        <v>0.0</v>
      </c>
      <c r="AN201" s="65">
        <f>IF($A201=0,0,SUMIF('Week 2 Roster'!$AZ:$AZ,$B201,'Week 2 Roster'!$AO:$AO))</f>
        <v>0.0</v>
      </c>
      <c r="AO201" s="66">
        <f>IF($A201=0,0,SUMIF('Week 2 Roster'!$AZ:$AZ,$B201,'Week 2 Roster'!$AP:$AP))</f>
        <v>0.0</v>
      </c>
      <c r="AP201" s="65">
        <f>IF($A201=0,0,SUMIF('Week 2 Roster'!$AZ:$AZ,$B201,'Week 2 Roster'!$AQ:$AQ))</f>
        <v>0.0</v>
      </c>
      <c r="AQ201" s="65">
        <f>IF($A201=0,0,SUMIF('Week 2 Roster'!$AZ:$AZ,$B201,'Week 2 Roster'!$AR:$AR))</f>
        <v>0.0</v>
      </c>
      <c r="AR201" s="65">
        <f>IF($A201=0,0,SUMIF('Week 2 Roster'!$AZ:$AZ,$B201,'Week 2 Roster'!$AS:$AS))</f>
        <v>0.0</v>
      </c>
      <c r="AS201" s="65">
        <f t="shared" si="78" ref="AS201:AS264">SUM(AI201:AN201,AP201:AR201)</f>
        <v>0.0</v>
      </c>
    </row>
    <row r="202" spans="8:8">
      <c r="A202" s="60">
        <v>0.0</v>
      </c>
      <c r="B202" s="61" t="s">
        <v>1022</v>
      </c>
      <c r="C202" s="61" t="str">
        <f>IF($A202=0,"",VLOOKUP($B202,Employees!$A:$G,2,FALSE))</f>
        <v/>
      </c>
      <c r="D202" s="61" t="str">
        <f>IF($A202=0,"",VLOOKUP($B202,Employees!$A:$G,3,FALSE))</f>
        <v/>
      </c>
      <c r="E202" s="62" t="str">
        <f>IF($A202=0,"",VLOOKUP($B202,Employees!$A:$G,5,FALSE))</f>
        <v/>
      </c>
      <c r="F202" s="63" t="str">
        <f>IF($E202="","",ROUNDDOWN(YEARFRAC($E202,'Week 1 Roster'!$D$1-1,1),0))</f>
        <v/>
      </c>
      <c r="G202" s="63" t="str">
        <f>IF($E202="","",ROUNDDOWN(YEARFRAC($E202,'Week 1 Roster'!$D$1+14,1),0))</f>
        <v/>
      </c>
      <c r="H202" s="63" t="str">
        <f t="shared" si="65"/>
        <v/>
      </c>
      <c r="I202" s="63" t="str">
        <f>IF($A202=0,"",VLOOKUP($B202,Employees!$A:$G,6,FALSE))</f>
        <v/>
      </c>
      <c r="J202" s="63" t="str">
        <f>IF($A202=0,"",VLOOKUP($B202,Employees!$A:$G,7,FALSE))</f>
        <v/>
      </c>
      <c r="K202" s="64">
        <f t="shared" si="66"/>
        <v>0.0</v>
      </c>
      <c r="L202" s="64">
        <f t="shared" si="67"/>
        <v>0.0</v>
      </c>
      <c r="M202" s="64">
        <f t="shared" si="68"/>
        <v>0.0</v>
      </c>
      <c r="N202" s="64">
        <f t="shared" si="69"/>
        <v>0.0</v>
      </c>
      <c r="O202" s="64">
        <f t="shared" si="70"/>
        <v>0.0</v>
      </c>
      <c r="P202" s="64">
        <f t="shared" si="71"/>
        <v>0.0</v>
      </c>
      <c r="Q202" s="61">
        <f t="shared" si="72"/>
        <v>0.0</v>
      </c>
      <c r="R202" s="64">
        <f t="shared" si="73"/>
        <v>0.0</v>
      </c>
      <c r="S202" s="64">
        <f t="shared" si="74"/>
        <v>0.0</v>
      </c>
      <c r="T202" s="64">
        <f t="shared" si="75"/>
        <v>0.0</v>
      </c>
      <c r="U202" s="64">
        <f t="shared" si="76"/>
        <v>0.0</v>
      </c>
      <c r="W202" s="65">
        <f>IF($A202=0,0,SUMIF('Week 1 Roster'!$AZ:$AZ,$B202,'Week 1 Roster'!$AE:$AE))</f>
        <v>0.0</v>
      </c>
      <c r="X202" s="65">
        <f>IF($A202=0,0,SUMIF('Week 1 Roster'!$AZ:$AZ,$B202,'Week 1 Roster'!$AG:$AG))</f>
        <v>0.0</v>
      </c>
      <c r="Y202" s="65">
        <f>IF($A202=0,0,SUMIF('Week 1 Roster'!$AZ:$AZ,$B202,'Week 1 Roster'!$AI:$AI))</f>
        <v>0.0</v>
      </c>
      <c r="Z202" s="65">
        <f>IF($A202=0,0,SUMIF('Week 1 Roster'!$AZ:$AZ,$B202,'Week 1 Roster'!$AK:$AK))</f>
        <v>0.0</v>
      </c>
      <c r="AA202" s="65">
        <f>IF($A202=0,0,SUMIF('Week 1 Roster'!$AZ:$AZ,$B202,'Week 1 Roster'!$AM:$AM))</f>
        <v>0.0</v>
      </c>
      <c r="AB202" s="65">
        <f>IF($A202=0,0,SUMIF('Week 1 Roster'!$AZ:$AZ,$B202,'Week 1 Roster'!$AO:$AO))</f>
        <v>0.0</v>
      </c>
      <c r="AC202" s="66">
        <f>IF($A202=0,0,SUMIF('Week 1 Roster'!$AZ:$AZ,$B202,'Week 1 Roster'!$AP:$AP))</f>
        <v>0.0</v>
      </c>
      <c r="AD202" s="65">
        <f>IF($A202=0,0,SUMIF('Week 1 Roster'!$AZ:$AZ,$B202,'Week 1 Roster'!$AQ:$AQ))</f>
        <v>0.0</v>
      </c>
      <c r="AE202" s="65">
        <f>IF($A202=0,0,SUMIF('Week 1 Roster'!$AZ:$AZ,$B202,'Week 1 Roster'!$AR:$AR))</f>
        <v>0.0</v>
      </c>
      <c r="AF202" s="65">
        <f>IF($A202=0,0,SUMIF('Week 1 Roster'!$AZ:$AZ,$B202,'Week 1 Roster'!$AS:$AS))</f>
        <v>0.0</v>
      </c>
      <c r="AG202" s="65">
        <f t="shared" si="77"/>
        <v>0.0</v>
      </c>
      <c r="AI202" s="65">
        <f>IF($A202=0,0,SUMIF('Week 2 Roster'!$AZ:$AZ,$B202,'Week 2 Roster'!$AE:$AE))</f>
        <v>0.0</v>
      </c>
      <c r="AJ202" s="65">
        <f>IF($A202=0,0,SUMIF('Week 2 Roster'!$AZ:$AZ,$B202,'Week 2 Roster'!$AG:$AG))</f>
        <v>0.0</v>
      </c>
      <c r="AK202" s="65">
        <f>IF($A202=0,0,SUMIF('Week 2 Roster'!$AZ:$AZ,$B202,'Week 2 Roster'!$AI:$AI))</f>
        <v>0.0</v>
      </c>
      <c r="AL202" s="65">
        <f>IF($A202=0,0,SUMIF('Week 2 Roster'!$AZ:$AZ,$B202,'Week 2 Roster'!$AK:$AK))</f>
        <v>0.0</v>
      </c>
      <c r="AM202" s="65">
        <f>IF($A202=0,0,SUMIF('Week 2 Roster'!$AZ:$AZ,$B202,'Week 2 Roster'!$AM:$AM))</f>
        <v>0.0</v>
      </c>
      <c r="AN202" s="65">
        <f>IF($A202=0,0,SUMIF('Week 2 Roster'!$AZ:$AZ,$B202,'Week 2 Roster'!$AO:$AO))</f>
        <v>0.0</v>
      </c>
      <c r="AO202" s="66">
        <f>IF($A202=0,0,SUMIF('Week 2 Roster'!$AZ:$AZ,$B202,'Week 2 Roster'!$AP:$AP))</f>
        <v>0.0</v>
      </c>
      <c r="AP202" s="65">
        <f>IF($A202=0,0,SUMIF('Week 2 Roster'!$AZ:$AZ,$B202,'Week 2 Roster'!$AQ:$AQ))</f>
        <v>0.0</v>
      </c>
      <c r="AQ202" s="65">
        <f>IF($A202=0,0,SUMIF('Week 2 Roster'!$AZ:$AZ,$B202,'Week 2 Roster'!$AR:$AR))</f>
        <v>0.0</v>
      </c>
      <c r="AR202" s="65">
        <f>IF($A202=0,0,SUMIF('Week 2 Roster'!$AZ:$AZ,$B202,'Week 2 Roster'!$AS:$AS))</f>
        <v>0.0</v>
      </c>
      <c r="AS202" s="65">
        <f t="shared" si="78"/>
        <v>0.0</v>
      </c>
    </row>
    <row r="203" spans="8:8">
      <c r="A203" s="60">
        <v>0.0</v>
      </c>
      <c r="B203" s="61" t="s">
        <v>1022</v>
      </c>
      <c r="C203" s="61" t="str">
        <f>IF($A203=0,"",VLOOKUP($B203,Employees!$A:$G,2,FALSE))</f>
        <v/>
      </c>
      <c r="D203" s="61" t="str">
        <f>IF($A203=0,"",VLOOKUP($B203,Employees!$A:$G,3,FALSE))</f>
        <v/>
      </c>
      <c r="E203" s="62" t="str">
        <f>IF($A203=0,"",VLOOKUP($B203,Employees!$A:$G,5,FALSE))</f>
        <v/>
      </c>
      <c r="F203" s="63" t="str">
        <f>IF($E203="","",ROUNDDOWN(YEARFRAC($E203,'Week 1 Roster'!$D$1-1,1),0))</f>
        <v/>
      </c>
      <c r="G203" s="63" t="str">
        <f>IF($E203="","",ROUNDDOWN(YEARFRAC($E203,'Week 1 Roster'!$D$1+14,1),0))</f>
        <v/>
      </c>
      <c r="H203" s="63" t="str">
        <f t="shared" si="65"/>
        <v/>
      </c>
      <c r="I203" s="63" t="str">
        <f>IF($A203=0,"",VLOOKUP($B203,Employees!$A:$G,6,FALSE))</f>
        <v/>
      </c>
      <c r="J203" s="63" t="str">
        <f>IF($A203=0,"",VLOOKUP($B203,Employees!$A:$G,7,FALSE))</f>
        <v/>
      </c>
      <c r="K203" s="64">
        <f t="shared" si="66"/>
        <v>0.0</v>
      </c>
      <c r="L203" s="64">
        <f t="shared" si="67"/>
        <v>0.0</v>
      </c>
      <c r="M203" s="64">
        <f t="shared" si="68"/>
        <v>0.0</v>
      </c>
      <c r="N203" s="64">
        <f t="shared" si="69"/>
        <v>0.0</v>
      </c>
      <c r="O203" s="64">
        <f t="shared" si="70"/>
        <v>0.0</v>
      </c>
      <c r="P203" s="64">
        <f t="shared" si="71"/>
        <v>0.0</v>
      </c>
      <c r="Q203" s="61">
        <f t="shared" si="72"/>
        <v>0.0</v>
      </c>
      <c r="R203" s="64">
        <f t="shared" si="73"/>
        <v>0.0</v>
      </c>
      <c r="S203" s="64">
        <f t="shared" si="74"/>
        <v>0.0</v>
      </c>
      <c r="T203" s="64">
        <f t="shared" si="75"/>
        <v>0.0</v>
      </c>
      <c r="U203" s="64">
        <f t="shared" si="76"/>
        <v>0.0</v>
      </c>
      <c r="W203" s="65">
        <f>IF($A203=0,0,SUMIF('Week 1 Roster'!$AZ:$AZ,$B203,'Week 1 Roster'!$AE:$AE))</f>
        <v>0.0</v>
      </c>
      <c r="X203" s="65">
        <f>IF($A203=0,0,SUMIF('Week 1 Roster'!$AZ:$AZ,$B203,'Week 1 Roster'!$AG:$AG))</f>
        <v>0.0</v>
      </c>
      <c r="Y203" s="65">
        <f>IF($A203=0,0,SUMIF('Week 1 Roster'!$AZ:$AZ,$B203,'Week 1 Roster'!$AI:$AI))</f>
        <v>0.0</v>
      </c>
      <c r="Z203" s="65">
        <f>IF($A203=0,0,SUMIF('Week 1 Roster'!$AZ:$AZ,$B203,'Week 1 Roster'!$AK:$AK))</f>
        <v>0.0</v>
      </c>
      <c r="AA203" s="65">
        <f>IF($A203=0,0,SUMIF('Week 1 Roster'!$AZ:$AZ,$B203,'Week 1 Roster'!$AM:$AM))</f>
        <v>0.0</v>
      </c>
      <c r="AB203" s="65">
        <f>IF($A203=0,0,SUMIF('Week 1 Roster'!$AZ:$AZ,$B203,'Week 1 Roster'!$AO:$AO))</f>
        <v>0.0</v>
      </c>
      <c r="AC203" s="66">
        <f>IF($A203=0,0,SUMIF('Week 1 Roster'!$AZ:$AZ,$B203,'Week 1 Roster'!$AP:$AP))</f>
        <v>0.0</v>
      </c>
      <c r="AD203" s="65">
        <f>IF($A203=0,0,SUMIF('Week 1 Roster'!$AZ:$AZ,$B203,'Week 1 Roster'!$AQ:$AQ))</f>
        <v>0.0</v>
      </c>
      <c r="AE203" s="65">
        <f>IF($A203=0,0,SUMIF('Week 1 Roster'!$AZ:$AZ,$B203,'Week 1 Roster'!$AR:$AR))</f>
        <v>0.0</v>
      </c>
      <c r="AF203" s="65">
        <f>IF($A203=0,0,SUMIF('Week 1 Roster'!$AZ:$AZ,$B203,'Week 1 Roster'!$AS:$AS))</f>
        <v>0.0</v>
      </c>
      <c r="AG203" s="65">
        <f t="shared" si="77"/>
        <v>0.0</v>
      </c>
      <c r="AI203" s="65">
        <f>IF($A203=0,0,SUMIF('Week 2 Roster'!$AZ:$AZ,$B203,'Week 2 Roster'!$AE:$AE))</f>
        <v>0.0</v>
      </c>
      <c r="AJ203" s="65">
        <f>IF($A203=0,0,SUMIF('Week 2 Roster'!$AZ:$AZ,$B203,'Week 2 Roster'!$AG:$AG))</f>
        <v>0.0</v>
      </c>
      <c r="AK203" s="65">
        <f>IF($A203=0,0,SUMIF('Week 2 Roster'!$AZ:$AZ,$B203,'Week 2 Roster'!$AI:$AI))</f>
        <v>0.0</v>
      </c>
      <c r="AL203" s="65">
        <f>IF($A203=0,0,SUMIF('Week 2 Roster'!$AZ:$AZ,$B203,'Week 2 Roster'!$AK:$AK))</f>
        <v>0.0</v>
      </c>
      <c r="AM203" s="65">
        <f>IF($A203=0,0,SUMIF('Week 2 Roster'!$AZ:$AZ,$B203,'Week 2 Roster'!$AM:$AM))</f>
        <v>0.0</v>
      </c>
      <c r="AN203" s="65">
        <f>IF($A203=0,0,SUMIF('Week 2 Roster'!$AZ:$AZ,$B203,'Week 2 Roster'!$AO:$AO))</f>
        <v>0.0</v>
      </c>
      <c r="AO203" s="66">
        <f>IF($A203=0,0,SUMIF('Week 2 Roster'!$AZ:$AZ,$B203,'Week 2 Roster'!$AP:$AP))</f>
        <v>0.0</v>
      </c>
      <c r="AP203" s="65">
        <f>IF($A203=0,0,SUMIF('Week 2 Roster'!$AZ:$AZ,$B203,'Week 2 Roster'!$AQ:$AQ))</f>
        <v>0.0</v>
      </c>
      <c r="AQ203" s="65">
        <f>IF($A203=0,0,SUMIF('Week 2 Roster'!$AZ:$AZ,$B203,'Week 2 Roster'!$AR:$AR))</f>
        <v>0.0</v>
      </c>
      <c r="AR203" s="65">
        <f>IF($A203=0,0,SUMIF('Week 2 Roster'!$AZ:$AZ,$B203,'Week 2 Roster'!$AS:$AS))</f>
        <v>0.0</v>
      </c>
      <c r="AS203" s="65">
        <f t="shared" si="78"/>
        <v>0.0</v>
      </c>
    </row>
    <row r="204" spans="8:8">
      <c r="A204" s="60">
        <v>0.0</v>
      </c>
      <c r="B204" s="61" t="s">
        <v>1022</v>
      </c>
      <c r="C204" s="61" t="str">
        <f>IF($A204=0,"",VLOOKUP($B204,Employees!$A:$G,2,FALSE))</f>
        <v/>
      </c>
      <c r="D204" s="61" t="str">
        <f>IF($A204=0,"",VLOOKUP($B204,Employees!$A:$G,3,FALSE))</f>
        <v/>
      </c>
      <c r="E204" s="62" t="str">
        <f>IF($A204=0,"",VLOOKUP($B204,Employees!$A:$G,5,FALSE))</f>
        <v/>
      </c>
      <c r="F204" s="63" t="str">
        <f>IF($E204="","",ROUNDDOWN(YEARFRAC($E204,'Week 1 Roster'!$D$1-1,1),0))</f>
        <v/>
      </c>
      <c r="G204" s="63" t="str">
        <f>IF($E204="","",ROUNDDOWN(YEARFRAC($E204,'Week 1 Roster'!$D$1+14,1),0))</f>
        <v/>
      </c>
      <c r="H204" s="63" t="str">
        <f t="shared" si="65"/>
        <v/>
      </c>
      <c r="I204" s="63" t="str">
        <f>IF($A204=0,"",VLOOKUP($B204,Employees!$A:$G,6,FALSE))</f>
        <v/>
      </c>
      <c r="J204" s="63" t="str">
        <f>IF($A204=0,"",VLOOKUP($B204,Employees!$A:$G,7,FALSE))</f>
        <v/>
      </c>
      <c r="K204" s="64">
        <f t="shared" si="66"/>
        <v>0.0</v>
      </c>
      <c r="L204" s="64">
        <f t="shared" si="67"/>
        <v>0.0</v>
      </c>
      <c r="M204" s="64">
        <f t="shared" si="68"/>
        <v>0.0</v>
      </c>
      <c r="N204" s="64">
        <f t="shared" si="69"/>
        <v>0.0</v>
      </c>
      <c r="O204" s="64">
        <f t="shared" si="70"/>
        <v>0.0</v>
      </c>
      <c r="P204" s="64">
        <f t="shared" si="71"/>
        <v>0.0</v>
      </c>
      <c r="Q204" s="61">
        <f t="shared" si="72"/>
        <v>0.0</v>
      </c>
      <c r="R204" s="64">
        <f t="shared" si="73"/>
        <v>0.0</v>
      </c>
      <c r="S204" s="64">
        <f t="shared" si="74"/>
        <v>0.0</v>
      </c>
      <c r="T204" s="64">
        <f t="shared" si="75"/>
        <v>0.0</v>
      </c>
      <c r="U204" s="64">
        <f t="shared" si="76"/>
        <v>0.0</v>
      </c>
      <c r="W204" s="65">
        <f>IF($A204=0,0,SUMIF('Week 1 Roster'!$AZ:$AZ,$B204,'Week 1 Roster'!$AE:$AE))</f>
        <v>0.0</v>
      </c>
      <c r="X204" s="65">
        <f>IF($A204=0,0,SUMIF('Week 1 Roster'!$AZ:$AZ,$B204,'Week 1 Roster'!$AG:$AG))</f>
        <v>0.0</v>
      </c>
      <c r="Y204" s="65">
        <f>IF($A204=0,0,SUMIF('Week 1 Roster'!$AZ:$AZ,$B204,'Week 1 Roster'!$AI:$AI))</f>
        <v>0.0</v>
      </c>
      <c r="Z204" s="65">
        <f>IF($A204=0,0,SUMIF('Week 1 Roster'!$AZ:$AZ,$B204,'Week 1 Roster'!$AK:$AK))</f>
        <v>0.0</v>
      </c>
      <c r="AA204" s="65">
        <f>IF($A204=0,0,SUMIF('Week 1 Roster'!$AZ:$AZ,$B204,'Week 1 Roster'!$AM:$AM))</f>
        <v>0.0</v>
      </c>
      <c r="AB204" s="65">
        <f>IF($A204=0,0,SUMIF('Week 1 Roster'!$AZ:$AZ,$B204,'Week 1 Roster'!$AO:$AO))</f>
        <v>0.0</v>
      </c>
      <c r="AC204" s="66">
        <f>IF($A204=0,0,SUMIF('Week 1 Roster'!$AZ:$AZ,$B204,'Week 1 Roster'!$AP:$AP))</f>
        <v>0.0</v>
      </c>
      <c r="AD204" s="65">
        <f>IF($A204=0,0,SUMIF('Week 1 Roster'!$AZ:$AZ,$B204,'Week 1 Roster'!$AQ:$AQ))</f>
        <v>0.0</v>
      </c>
      <c r="AE204" s="65">
        <f>IF($A204=0,0,SUMIF('Week 1 Roster'!$AZ:$AZ,$B204,'Week 1 Roster'!$AR:$AR))</f>
        <v>0.0</v>
      </c>
      <c r="AF204" s="65">
        <f>IF($A204=0,0,SUMIF('Week 1 Roster'!$AZ:$AZ,$B204,'Week 1 Roster'!$AS:$AS))</f>
        <v>0.0</v>
      </c>
      <c r="AG204" s="65">
        <f t="shared" si="77"/>
        <v>0.0</v>
      </c>
      <c r="AI204" s="65">
        <f>IF($A204=0,0,SUMIF('Week 2 Roster'!$AZ:$AZ,$B204,'Week 2 Roster'!$AE:$AE))</f>
        <v>0.0</v>
      </c>
      <c r="AJ204" s="65">
        <f>IF($A204=0,0,SUMIF('Week 2 Roster'!$AZ:$AZ,$B204,'Week 2 Roster'!$AG:$AG))</f>
        <v>0.0</v>
      </c>
      <c r="AK204" s="65">
        <f>IF($A204=0,0,SUMIF('Week 2 Roster'!$AZ:$AZ,$B204,'Week 2 Roster'!$AI:$AI))</f>
        <v>0.0</v>
      </c>
      <c r="AL204" s="65">
        <f>IF($A204=0,0,SUMIF('Week 2 Roster'!$AZ:$AZ,$B204,'Week 2 Roster'!$AK:$AK))</f>
        <v>0.0</v>
      </c>
      <c r="AM204" s="65">
        <f>IF($A204=0,0,SUMIF('Week 2 Roster'!$AZ:$AZ,$B204,'Week 2 Roster'!$AM:$AM))</f>
        <v>0.0</v>
      </c>
      <c r="AN204" s="65">
        <f>IF($A204=0,0,SUMIF('Week 2 Roster'!$AZ:$AZ,$B204,'Week 2 Roster'!$AO:$AO))</f>
        <v>0.0</v>
      </c>
      <c r="AO204" s="66">
        <f>IF($A204=0,0,SUMIF('Week 2 Roster'!$AZ:$AZ,$B204,'Week 2 Roster'!$AP:$AP))</f>
        <v>0.0</v>
      </c>
      <c r="AP204" s="65">
        <f>IF($A204=0,0,SUMIF('Week 2 Roster'!$AZ:$AZ,$B204,'Week 2 Roster'!$AQ:$AQ))</f>
        <v>0.0</v>
      </c>
      <c r="AQ204" s="65">
        <f>IF($A204=0,0,SUMIF('Week 2 Roster'!$AZ:$AZ,$B204,'Week 2 Roster'!$AR:$AR))</f>
        <v>0.0</v>
      </c>
      <c r="AR204" s="65">
        <f>IF($A204=0,0,SUMIF('Week 2 Roster'!$AZ:$AZ,$B204,'Week 2 Roster'!$AS:$AS))</f>
        <v>0.0</v>
      </c>
      <c r="AS204" s="65">
        <f t="shared" si="78"/>
        <v>0.0</v>
      </c>
    </row>
    <row r="205" spans="8:8">
      <c r="A205" s="60">
        <v>0.0</v>
      </c>
      <c r="B205" s="61" t="s">
        <v>1022</v>
      </c>
      <c r="C205" s="61" t="str">
        <f>IF($A205=0,"",VLOOKUP($B205,Employees!$A:$G,2,FALSE))</f>
        <v/>
      </c>
      <c r="D205" s="61" t="str">
        <f>IF($A205=0,"",VLOOKUP($B205,Employees!$A:$G,3,FALSE))</f>
        <v/>
      </c>
      <c r="E205" s="62" t="str">
        <f>IF($A205=0,"",VLOOKUP($B205,Employees!$A:$G,5,FALSE))</f>
        <v/>
      </c>
      <c r="F205" s="63" t="str">
        <f>IF($E205="","",ROUNDDOWN(YEARFRAC($E205,'Week 1 Roster'!$D$1-1,1),0))</f>
        <v/>
      </c>
      <c r="G205" s="63" t="str">
        <f>IF($E205="","",ROUNDDOWN(YEARFRAC($E205,'Week 1 Roster'!$D$1+14,1),0))</f>
        <v/>
      </c>
      <c r="H205" s="63" t="str">
        <f t="shared" si="65"/>
        <v/>
      </c>
      <c r="I205" s="63" t="str">
        <f>IF($A205=0,"",VLOOKUP($B205,Employees!$A:$G,6,FALSE))</f>
        <v/>
      </c>
      <c r="J205" s="63" t="str">
        <f>IF($A205=0,"",VLOOKUP($B205,Employees!$A:$G,7,FALSE))</f>
        <v/>
      </c>
      <c r="K205" s="64">
        <f t="shared" si="66"/>
        <v>0.0</v>
      </c>
      <c r="L205" s="64">
        <f t="shared" si="67"/>
        <v>0.0</v>
      </c>
      <c r="M205" s="64">
        <f t="shared" si="68"/>
        <v>0.0</v>
      </c>
      <c r="N205" s="64">
        <f t="shared" si="69"/>
        <v>0.0</v>
      </c>
      <c r="O205" s="64">
        <f t="shared" si="70"/>
        <v>0.0</v>
      </c>
      <c r="P205" s="64">
        <f t="shared" si="71"/>
        <v>0.0</v>
      </c>
      <c r="Q205" s="61">
        <f t="shared" si="72"/>
        <v>0.0</v>
      </c>
      <c r="R205" s="64">
        <f t="shared" si="73"/>
        <v>0.0</v>
      </c>
      <c r="S205" s="64">
        <f t="shared" si="74"/>
        <v>0.0</v>
      </c>
      <c r="T205" s="64">
        <f t="shared" si="75"/>
        <v>0.0</v>
      </c>
      <c r="U205" s="64">
        <f t="shared" si="76"/>
        <v>0.0</v>
      </c>
      <c r="W205" s="65">
        <f>IF($A205=0,0,SUMIF('Week 1 Roster'!$AZ:$AZ,$B205,'Week 1 Roster'!$AE:$AE))</f>
        <v>0.0</v>
      </c>
      <c r="X205" s="65">
        <f>IF($A205=0,0,SUMIF('Week 1 Roster'!$AZ:$AZ,$B205,'Week 1 Roster'!$AG:$AG))</f>
        <v>0.0</v>
      </c>
      <c r="Y205" s="65">
        <f>IF($A205=0,0,SUMIF('Week 1 Roster'!$AZ:$AZ,$B205,'Week 1 Roster'!$AI:$AI))</f>
        <v>0.0</v>
      </c>
      <c r="Z205" s="65">
        <f>IF($A205=0,0,SUMIF('Week 1 Roster'!$AZ:$AZ,$B205,'Week 1 Roster'!$AK:$AK))</f>
        <v>0.0</v>
      </c>
      <c r="AA205" s="65">
        <f>IF($A205=0,0,SUMIF('Week 1 Roster'!$AZ:$AZ,$B205,'Week 1 Roster'!$AM:$AM))</f>
        <v>0.0</v>
      </c>
      <c r="AB205" s="65">
        <f>IF($A205=0,0,SUMIF('Week 1 Roster'!$AZ:$AZ,$B205,'Week 1 Roster'!$AO:$AO))</f>
        <v>0.0</v>
      </c>
      <c r="AC205" s="66">
        <f>IF($A205=0,0,SUMIF('Week 1 Roster'!$AZ:$AZ,$B205,'Week 1 Roster'!$AP:$AP))</f>
        <v>0.0</v>
      </c>
      <c r="AD205" s="65">
        <f>IF($A205=0,0,SUMIF('Week 1 Roster'!$AZ:$AZ,$B205,'Week 1 Roster'!$AQ:$AQ))</f>
        <v>0.0</v>
      </c>
      <c r="AE205" s="65">
        <f>IF($A205=0,0,SUMIF('Week 1 Roster'!$AZ:$AZ,$B205,'Week 1 Roster'!$AR:$AR))</f>
        <v>0.0</v>
      </c>
      <c r="AF205" s="65">
        <f>IF($A205=0,0,SUMIF('Week 1 Roster'!$AZ:$AZ,$B205,'Week 1 Roster'!$AS:$AS))</f>
        <v>0.0</v>
      </c>
      <c r="AG205" s="65">
        <f t="shared" si="77"/>
        <v>0.0</v>
      </c>
      <c r="AI205" s="65">
        <f>IF($A205=0,0,SUMIF('Week 2 Roster'!$AZ:$AZ,$B205,'Week 2 Roster'!$AE:$AE))</f>
        <v>0.0</v>
      </c>
      <c r="AJ205" s="65">
        <f>IF($A205=0,0,SUMIF('Week 2 Roster'!$AZ:$AZ,$B205,'Week 2 Roster'!$AG:$AG))</f>
        <v>0.0</v>
      </c>
      <c r="AK205" s="65">
        <f>IF($A205=0,0,SUMIF('Week 2 Roster'!$AZ:$AZ,$B205,'Week 2 Roster'!$AI:$AI))</f>
        <v>0.0</v>
      </c>
      <c r="AL205" s="65">
        <f>IF($A205=0,0,SUMIF('Week 2 Roster'!$AZ:$AZ,$B205,'Week 2 Roster'!$AK:$AK))</f>
        <v>0.0</v>
      </c>
      <c r="AM205" s="65">
        <f>IF($A205=0,0,SUMIF('Week 2 Roster'!$AZ:$AZ,$B205,'Week 2 Roster'!$AM:$AM))</f>
        <v>0.0</v>
      </c>
      <c r="AN205" s="65">
        <f>IF($A205=0,0,SUMIF('Week 2 Roster'!$AZ:$AZ,$B205,'Week 2 Roster'!$AO:$AO))</f>
        <v>0.0</v>
      </c>
      <c r="AO205" s="66">
        <f>IF($A205=0,0,SUMIF('Week 2 Roster'!$AZ:$AZ,$B205,'Week 2 Roster'!$AP:$AP))</f>
        <v>0.0</v>
      </c>
      <c r="AP205" s="65">
        <f>IF($A205=0,0,SUMIF('Week 2 Roster'!$AZ:$AZ,$B205,'Week 2 Roster'!$AQ:$AQ))</f>
        <v>0.0</v>
      </c>
      <c r="AQ205" s="65">
        <f>IF($A205=0,0,SUMIF('Week 2 Roster'!$AZ:$AZ,$B205,'Week 2 Roster'!$AR:$AR))</f>
        <v>0.0</v>
      </c>
      <c r="AR205" s="65">
        <f>IF($A205=0,0,SUMIF('Week 2 Roster'!$AZ:$AZ,$B205,'Week 2 Roster'!$AS:$AS))</f>
        <v>0.0</v>
      </c>
      <c r="AS205" s="65">
        <f t="shared" si="78"/>
        <v>0.0</v>
      </c>
    </row>
    <row r="206" spans="8:8">
      <c r="A206" s="60">
        <v>0.0</v>
      </c>
      <c r="B206" s="61" t="s">
        <v>1022</v>
      </c>
      <c r="C206" s="61" t="str">
        <f>IF($A206=0,"",VLOOKUP($B206,Employees!$A:$G,2,FALSE))</f>
        <v/>
      </c>
      <c r="D206" s="61" t="str">
        <f>IF($A206=0,"",VLOOKUP($B206,Employees!$A:$G,3,FALSE))</f>
        <v/>
      </c>
      <c r="E206" s="62" t="str">
        <f>IF($A206=0,"",VLOOKUP($B206,Employees!$A:$G,5,FALSE))</f>
        <v/>
      </c>
      <c r="F206" s="63" t="str">
        <f>IF($E206="","",ROUNDDOWN(YEARFRAC($E206,'Week 1 Roster'!$D$1-1,1),0))</f>
        <v/>
      </c>
      <c r="G206" s="63" t="str">
        <f>IF($E206="","",ROUNDDOWN(YEARFRAC($E206,'Week 1 Roster'!$D$1+14,1),0))</f>
        <v/>
      </c>
      <c r="H206" s="63" t="str">
        <f t="shared" si="65"/>
        <v/>
      </c>
      <c r="I206" s="63" t="str">
        <f>IF($A206=0,"",VLOOKUP($B206,Employees!$A:$G,6,FALSE))</f>
        <v/>
      </c>
      <c r="J206" s="63" t="str">
        <f>IF($A206=0,"",VLOOKUP($B206,Employees!$A:$G,7,FALSE))</f>
        <v/>
      </c>
      <c r="K206" s="64">
        <f t="shared" si="66"/>
        <v>0.0</v>
      </c>
      <c r="L206" s="64">
        <f t="shared" si="67"/>
        <v>0.0</v>
      </c>
      <c r="M206" s="64">
        <f t="shared" si="68"/>
        <v>0.0</v>
      </c>
      <c r="N206" s="64">
        <f t="shared" si="69"/>
        <v>0.0</v>
      </c>
      <c r="O206" s="64">
        <f t="shared" si="70"/>
        <v>0.0</v>
      </c>
      <c r="P206" s="64">
        <f t="shared" si="71"/>
        <v>0.0</v>
      </c>
      <c r="Q206" s="61">
        <f t="shared" si="72"/>
        <v>0.0</v>
      </c>
      <c r="R206" s="64">
        <f t="shared" si="73"/>
        <v>0.0</v>
      </c>
      <c r="S206" s="64">
        <f t="shared" si="74"/>
        <v>0.0</v>
      </c>
      <c r="T206" s="64">
        <f t="shared" si="75"/>
        <v>0.0</v>
      </c>
      <c r="U206" s="64">
        <f t="shared" si="76"/>
        <v>0.0</v>
      </c>
      <c r="W206" s="65">
        <f>IF($A206=0,0,SUMIF('Week 1 Roster'!$AZ:$AZ,$B206,'Week 1 Roster'!$AE:$AE))</f>
        <v>0.0</v>
      </c>
      <c r="X206" s="65">
        <f>IF($A206=0,0,SUMIF('Week 1 Roster'!$AZ:$AZ,$B206,'Week 1 Roster'!$AG:$AG))</f>
        <v>0.0</v>
      </c>
      <c r="Y206" s="65">
        <f>IF($A206=0,0,SUMIF('Week 1 Roster'!$AZ:$AZ,$B206,'Week 1 Roster'!$AI:$AI))</f>
        <v>0.0</v>
      </c>
      <c r="Z206" s="65">
        <f>IF($A206=0,0,SUMIF('Week 1 Roster'!$AZ:$AZ,$B206,'Week 1 Roster'!$AK:$AK))</f>
        <v>0.0</v>
      </c>
      <c r="AA206" s="65">
        <f>IF($A206=0,0,SUMIF('Week 1 Roster'!$AZ:$AZ,$B206,'Week 1 Roster'!$AM:$AM))</f>
        <v>0.0</v>
      </c>
      <c r="AB206" s="65">
        <f>IF($A206=0,0,SUMIF('Week 1 Roster'!$AZ:$AZ,$B206,'Week 1 Roster'!$AO:$AO))</f>
        <v>0.0</v>
      </c>
      <c r="AC206" s="66">
        <f>IF($A206=0,0,SUMIF('Week 1 Roster'!$AZ:$AZ,$B206,'Week 1 Roster'!$AP:$AP))</f>
        <v>0.0</v>
      </c>
      <c r="AD206" s="65">
        <f>IF($A206=0,0,SUMIF('Week 1 Roster'!$AZ:$AZ,$B206,'Week 1 Roster'!$AQ:$AQ))</f>
        <v>0.0</v>
      </c>
      <c r="AE206" s="65">
        <f>IF($A206=0,0,SUMIF('Week 1 Roster'!$AZ:$AZ,$B206,'Week 1 Roster'!$AR:$AR))</f>
        <v>0.0</v>
      </c>
      <c r="AF206" s="65">
        <f>IF($A206=0,0,SUMIF('Week 1 Roster'!$AZ:$AZ,$B206,'Week 1 Roster'!$AS:$AS))</f>
        <v>0.0</v>
      </c>
      <c r="AG206" s="65">
        <f t="shared" si="77"/>
        <v>0.0</v>
      </c>
      <c r="AI206" s="65">
        <f>IF($A206=0,0,SUMIF('Week 2 Roster'!$AZ:$AZ,$B206,'Week 2 Roster'!$AE:$AE))</f>
        <v>0.0</v>
      </c>
      <c r="AJ206" s="65">
        <f>IF($A206=0,0,SUMIF('Week 2 Roster'!$AZ:$AZ,$B206,'Week 2 Roster'!$AG:$AG))</f>
        <v>0.0</v>
      </c>
      <c r="AK206" s="65">
        <f>IF($A206=0,0,SUMIF('Week 2 Roster'!$AZ:$AZ,$B206,'Week 2 Roster'!$AI:$AI))</f>
        <v>0.0</v>
      </c>
      <c r="AL206" s="65">
        <f>IF($A206=0,0,SUMIF('Week 2 Roster'!$AZ:$AZ,$B206,'Week 2 Roster'!$AK:$AK))</f>
        <v>0.0</v>
      </c>
      <c r="AM206" s="65">
        <f>IF($A206=0,0,SUMIF('Week 2 Roster'!$AZ:$AZ,$B206,'Week 2 Roster'!$AM:$AM))</f>
        <v>0.0</v>
      </c>
      <c r="AN206" s="65">
        <f>IF($A206=0,0,SUMIF('Week 2 Roster'!$AZ:$AZ,$B206,'Week 2 Roster'!$AO:$AO))</f>
        <v>0.0</v>
      </c>
      <c r="AO206" s="66">
        <f>IF($A206=0,0,SUMIF('Week 2 Roster'!$AZ:$AZ,$B206,'Week 2 Roster'!$AP:$AP))</f>
        <v>0.0</v>
      </c>
      <c r="AP206" s="65">
        <f>IF($A206=0,0,SUMIF('Week 2 Roster'!$AZ:$AZ,$B206,'Week 2 Roster'!$AQ:$AQ))</f>
        <v>0.0</v>
      </c>
      <c r="AQ206" s="65">
        <f>IF($A206=0,0,SUMIF('Week 2 Roster'!$AZ:$AZ,$B206,'Week 2 Roster'!$AR:$AR))</f>
        <v>0.0</v>
      </c>
      <c r="AR206" s="65">
        <f>IF($A206=0,0,SUMIF('Week 2 Roster'!$AZ:$AZ,$B206,'Week 2 Roster'!$AS:$AS))</f>
        <v>0.0</v>
      </c>
      <c r="AS206" s="65">
        <f t="shared" si="78"/>
        <v>0.0</v>
      </c>
    </row>
    <row r="207" spans="8:8">
      <c r="A207" s="60">
        <v>0.0</v>
      </c>
      <c r="B207" s="61" t="s">
        <v>1022</v>
      </c>
      <c r="C207" s="61" t="str">
        <f>IF($A207=0,"",VLOOKUP($B207,Employees!$A:$G,2,FALSE))</f>
        <v/>
      </c>
      <c r="D207" s="61" t="str">
        <f>IF($A207=0,"",VLOOKUP($B207,Employees!$A:$G,3,FALSE))</f>
        <v/>
      </c>
      <c r="E207" s="62" t="str">
        <f>IF($A207=0,"",VLOOKUP($B207,Employees!$A:$G,5,FALSE))</f>
        <v/>
      </c>
      <c r="F207" s="63" t="str">
        <f>IF($E207="","",ROUNDDOWN(YEARFRAC($E207,'Week 1 Roster'!$D$1-1,1),0))</f>
        <v/>
      </c>
      <c r="G207" s="63" t="str">
        <f>IF($E207="","",ROUNDDOWN(YEARFRAC($E207,'Week 1 Roster'!$D$1+14,1),0))</f>
        <v/>
      </c>
      <c r="H207" s="63" t="str">
        <f t="shared" si="65"/>
        <v/>
      </c>
      <c r="I207" s="63" t="str">
        <f>IF($A207=0,"",VLOOKUP($B207,Employees!$A:$G,6,FALSE))</f>
        <v/>
      </c>
      <c r="J207" s="63" t="str">
        <f>IF($A207=0,"",VLOOKUP($B207,Employees!$A:$G,7,FALSE))</f>
        <v/>
      </c>
      <c r="K207" s="64">
        <f t="shared" si="66"/>
        <v>0.0</v>
      </c>
      <c r="L207" s="64">
        <f t="shared" si="67"/>
        <v>0.0</v>
      </c>
      <c r="M207" s="64">
        <f t="shared" si="68"/>
        <v>0.0</v>
      </c>
      <c r="N207" s="64">
        <f t="shared" si="69"/>
        <v>0.0</v>
      </c>
      <c r="O207" s="64">
        <f t="shared" si="70"/>
        <v>0.0</v>
      </c>
      <c r="P207" s="64">
        <f t="shared" si="71"/>
        <v>0.0</v>
      </c>
      <c r="Q207" s="61">
        <f t="shared" si="72"/>
        <v>0.0</v>
      </c>
      <c r="R207" s="64">
        <f t="shared" si="73"/>
        <v>0.0</v>
      </c>
      <c r="S207" s="64">
        <f t="shared" si="74"/>
        <v>0.0</v>
      </c>
      <c r="T207" s="64">
        <f t="shared" si="75"/>
        <v>0.0</v>
      </c>
      <c r="U207" s="64">
        <f t="shared" si="76"/>
        <v>0.0</v>
      </c>
      <c r="W207" s="65">
        <f>IF($A207=0,0,SUMIF('Week 1 Roster'!$AZ:$AZ,$B207,'Week 1 Roster'!$AE:$AE))</f>
        <v>0.0</v>
      </c>
      <c r="X207" s="65">
        <f>IF($A207=0,0,SUMIF('Week 1 Roster'!$AZ:$AZ,$B207,'Week 1 Roster'!$AG:$AG))</f>
        <v>0.0</v>
      </c>
      <c r="Y207" s="65">
        <f>IF($A207=0,0,SUMIF('Week 1 Roster'!$AZ:$AZ,$B207,'Week 1 Roster'!$AI:$AI))</f>
        <v>0.0</v>
      </c>
      <c r="Z207" s="65">
        <f>IF($A207=0,0,SUMIF('Week 1 Roster'!$AZ:$AZ,$B207,'Week 1 Roster'!$AK:$AK))</f>
        <v>0.0</v>
      </c>
      <c r="AA207" s="65">
        <f>IF($A207=0,0,SUMIF('Week 1 Roster'!$AZ:$AZ,$B207,'Week 1 Roster'!$AM:$AM))</f>
        <v>0.0</v>
      </c>
      <c r="AB207" s="65">
        <f>IF($A207=0,0,SUMIF('Week 1 Roster'!$AZ:$AZ,$B207,'Week 1 Roster'!$AO:$AO))</f>
        <v>0.0</v>
      </c>
      <c r="AC207" s="66">
        <f>IF($A207=0,0,SUMIF('Week 1 Roster'!$AZ:$AZ,$B207,'Week 1 Roster'!$AP:$AP))</f>
        <v>0.0</v>
      </c>
      <c r="AD207" s="65">
        <f>IF($A207=0,0,SUMIF('Week 1 Roster'!$AZ:$AZ,$B207,'Week 1 Roster'!$AQ:$AQ))</f>
        <v>0.0</v>
      </c>
      <c r="AE207" s="65">
        <f>IF($A207=0,0,SUMIF('Week 1 Roster'!$AZ:$AZ,$B207,'Week 1 Roster'!$AR:$AR))</f>
        <v>0.0</v>
      </c>
      <c r="AF207" s="65">
        <f>IF($A207=0,0,SUMIF('Week 1 Roster'!$AZ:$AZ,$B207,'Week 1 Roster'!$AS:$AS))</f>
        <v>0.0</v>
      </c>
      <c r="AG207" s="65">
        <f t="shared" si="77"/>
        <v>0.0</v>
      </c>
      <c r="AI207" s="65">
        <f>IF($A207=0,0,SUMIF('Week 2 Roster'!$AZ:$AZ,$B207,'Week 2 Roster'!$AE:$AE))</f>
        <v>0.0</v>
      </c>
      <c r="AJ207" s="65">
        <f>IF($A207=0,0,SUMIF('Week 2 Roster'!$AZ:$AZ,$B207,'Week 2 Roster'!$AG:$AG))</f>
        <v>0.0</v>
      </c>
      <c r="AK207" s="65">
        <f>IF($A207=0,0,SUMIF('Week 2 Roster'!$AZ:$AZ,$B207,'Week 2 Roster'!$AI:$AI))</f>
        <v>0.0</v>
      </c>
      <c r="AL207" s="65">
        <f>IF($A207=0,0,SUMIF('Week 2 Roster'!$AZ:$AZ,$B207,'Week 2 Roster'!$AK:$AK))</f>
        <v>0.0</v>
      </c>
      <c r="AM207" s="65">
        <f>IF($A207=0,0,SUMIF('Week 2 Roster'!$AZ:$AZ,$B207,'Week 2 Roster'!$AM:$AM))</f>
        <v>0.0</v>
      </c>
      <c r="AN207" s="65">
        <f>IF($A207=0,0,SUMIF('Week 2 Roster'!$AZ:$AZ,$B207,'Week 2 Roster'!$AO:$AO))</f>
        <v>0.0</v>
      </c>
      <c r="AO207" s="66">
        <f>IF($A207=0,0,SUMIF('Week 2 Roster'!$AZ:$AZ,$B207,'Week 2 Roster'!$AP:$AP))</f>
        <v>0.0</v>
      </c>
      <c r="AP207" s="65">
        <f>IF($A207=0,0,SUMIF('Week 2 Roster'!$AZ:$AZ,$B207,'Week 2 Roster'!$AQ:$AQ))</f>
        <v>0.0</v>
      </c>
      <c r="AQ207" s="65">
        <f>IF($A207=0,0,SUMIF('Week 2 Roster'!$AZ:$AZ,$B207,'Week 2 Roster'!$AR:$AR))</f>
        <v>0.0</v>
      </c>
      <c r="AR207" s="65">
        <f>IF($A207=0,0,SUMIF('Week 2 Roster'!$AZ:$AZ,$B207,'Week 2 Roster'!$AS:$AS))</f>
        <v>0.0</v>
      </c>
      <c r="AS207" s="65">
        <f t="shared" si="78"/>
        <v>0.0</v>
      </c>
    </row>
    <row r="208" spans="8:8">
      <c r="A208" s="60">
        <v>0.0</v>
      </c>
      <c r="B208" s="61" t="s">
        <v>1022</v>
      </c>
      <c r="C208" s="61" t="str">
        <f>IF($A208=0,"",VLOOKUP($B208,Employees!$A:$G,2,FALSE))</f>
        <v/>
      </c>
      <c r="D208" s="61" t="str">
        <f>IF($A208=0,"",VLOOKUP($B208,Employees!$A:$G,3,FALSE))</f>
        <v/>
      </c>
      <c r="E208" s="62" t="str">
        <f>IF($A208=0,"",VLOOKUP($B208,Employees!$A:$G,5,FALSE))</f>
        <v/>
      </c>
      <c r="F208" s="63" t="str">
        <f>IF($E208="","",ROUNDDOWN(YEARFRAC($E208,'Week 1 Roster'!$D$1-1,1),0))</f>
        <v/>
      </c>
      <c r="G208" s="63" t="str">
        <f>IF($E208="","",ROUNDDOWN(YEARFRAC($E208,'Week 1 Roster'!$D$1+14,1),0))</f>
        <v/>
      </c>
      <c r="H208" s="63" t="str">
        <f t="shared" si="65"/>
        <v/>
      </c>
      <c r="I208" s="63" t="str">
        <f>IF($A208=0,"",VLOOKUP($B208,Employees!$A:$G,6,FALSE))</f>
        <v/>
      </c>
      <c r="J208" s="63" t="str">
        <f>IF($A208=0,"",VLOOKUP($B208,Employees!$A:$G,7,FALSE))</f>
        <v/>
      </c>
      <c r="K208" s="64">
        <f t="shared" si="66"/>
        <v>0.0</v>
      </c>
      <c r="L208" s="64">
        <f t="shared" si="67"/>
        <v>0.0</v>
      </c>
      <c r="M208" s="64">
        <f t="shared" si="68"/>
        <v>0.0</v>
      </c>
      <c r="N208" s="64">
        <f t="shared" si="69"/>
        <v>0.0</v>
      </c>
      <c r="O208" s="64">
        <f t="shared" si="70"/>
        <v>0.0</v>
      </c>
      <c r="P208" s="64">
        <f t="shared" si="71"/>
        <v>0.0</v>
      </c>
      <c r="Q208" s="61">
        <f t="shared" si="72"/>
        <v>0.0</v>
      </c>
      <c r="R208" s="64">
        <f t="shared" si="73"/>
        <v>0.0</v>
      </c>
      <c r="S208" s="64">
        <f t="shared" si="74"/>
        <v>0.0</v>
      </c>
      <c r="T208" s="64">
        <f t="shared" si="75"/>
        <v>0.0</v>
      </c>
      <c r="U208" s="64">
        <f t="shared" si="76"/>
        <v>0.0</v>
      </c>
      <c r="W208" s="65">
        <f>IF($A208=0,0,SUMIF('Week 1 Roster'!$AZ:$AZ,$B208,'Week 1 Roster'!$AE:$AE))</f>
        <v>0.0</v>
      </c>
      <c r="X208" s="65">
        <f>IF($A208=0,0,SUMIF('Week 1 Roster'!$AZ:$AZ,$B208,'Week 1 Roster'!$AG:$AG))</f>
        <v>0.0</v>
      </c>
      <c r="Y208" s="65">
        <f>IF($A208=0,0,SUMIF('Week 1 Roster'!$AZ:$AZ,$B208,'Week 1 Roster'!$AI:$AI))</f>
        <v>0.0</v>
      </c>
      <c r="Z208" s="65">
        <f>IF($A208=0,0,SUMIF('Week 1 Roster'!$AZ:$AZ,$B208,'Week 1 Roster'!$AK:$AK))</f>
        <v>0.0</v>
      </c>
      <c r="AA208" s="65">
        <f>IF($A208=0,0,SUMIF('Week 1 Roster'!$AZ:$AZ,$B208,'Week 1 Roster'!$AM:$AM))</f>
        <v>0.0</v>
      </c>
      <c r="AB208" s="65">
        <f>IF($A208=0,0,SUMIF('Week 1 Roster'!$AZ:$AZ,$B208,'Week 1 Roster'!$AO:$AO))</f>
        <v>0.0</v>
      </c>
      <c r="AC208" s="66">
        <f>IF($A208=0,0,SUMIF('Week 1 Roster'!$AZ:$AZ,$B208,'Week 1 Roster'!$AP:$AP))</f>
        <v>0.0</v>
      </c>
      <c r="AD208" s="65">
        <f>IF($A208=0,0,SUMIF('Week 1 Roster'!$AZ:$AZ,$B208,'Week 1 Roster'!$AQ:$AQ))</f>
        <v>0.0</v>
      </c>
      <c r="AE208" s="65">
        <f>IF($A208=0,0,SUMIF('Week 1 Roster'!$AZ:$AZ,$B208,'Week 1 Roster'!$AR:$AR))</f>
        <v>0.0</v>
      </c>
      <c r="AF208" s="65">
        <f>IF($A208=0,0,SUMIF('Week 1 Roster'!$AZ:$AZ,$B208,'Week 1 Roster'!$AS:$AS))</f>
        <v>0.0</v>
      </c>
      <c r="AG208" s="65">
        <f t="shared" si="77"/>
        <v>0.0</v>
      </c>
      <c r="AI208" s="65">
        <f>IF($A208=0,0,SUMIF('Week 2 Roster'!$AZ:$AZ,$B208,'Week 2 Roster'!$AE:$AE))</f>
        <v>0.0</v>
      </c>
      <c r="AJ208" s="65">
        <f>IF($A208=0,0,SUMIF('Week 2 Roster'!$AZ:$AZ,$B208,'Week 2 Roster'!$AG:$AG))</f>
        <v>0.0</v>
      </c>
      <c r="AK208" s="65">
        <f>IF($A208=0,0,SUMIF('Week 2 Roster'!$AZ:$AZ,$B208,'Week 2 Roster'!$AI:$AI))</f>
        <v>0.0</v>
      </c>
      <c r="AL208" s="65">
        <f>IF($A208=0,0,SUMIF('Week 2 Roster'!$AZ:$AZ,$B208,'Week 2 Roster'!$AK:$AK))</f>
        <v>0.0</v>
      </c>
      <c r="AM208" s="65">
        <f>IF($A208=0,0,SUMIF('Week 2 Roster'!$AZ:$AZ,$B208,'Week 2 Roster'!$AM:$AM))</f>
        <v>0.0</v>
      </c>
      <c r="AN208" s="65">
        <f>IF($A208=0,0,SUMIF('Week 2 Roster'!$AZ:$AZ,$B208,'Week 2 Roster'!$AO:$AO))</f>
        <v>0.0</v>
      </c>
      <c r="AO208" s="66">
        <f>IF($A208=0,0,SUMIF('Week 2 Roster'!$AZ:$AZ,$B208,'Week 2 Roster'!$AP:$AP))</f>
        <v>0.0</v>
      </c>
      <c r="AP208" s="65">
        <f>IF($A208=0,0,SUMIF('Week 2 Roster'!$AZ:$AZ,$B208,'Week 2 Roster'!$AQ:$AQ))</f>
        <v>0.0</v>
      </c>
      <c r="AQ208" s="65">
        <f>IF($A208=0,0,SUMIF('Week 2 Roster'!$AZ:$AZ,$B208,'Week 2 Roster'!$AR:$AR))</f>
        <v>0.0</v>
      </c>
      <c r="AR208" s="65">
        <f>IF($A208=0,0,SUMIF('Week 2 Roster'!$AZ:$AZ,$B208,'Week 2 Roster'!$AS:$AS))</f>
        <v>0.0</v>
      </c>
      <c r="AS208" s="65">
        <f t="shared" si="78"/>
        <v>0.0</v>
      </c>
    </row>
    <row r="209" spans="8:8">
      <c r="A209" s="60">
        <v>0.0</v>
      </c>
      <c r="B209" s="61" t="s">
        <v>1022</v>
      </c>
      <c r="C209" s="61" t="str">
        <f>IF($A209=0,"",VLOOKUP($B209,Employees!$A:$G,2,FALSE))</f>
        <v/>
      </c>
      <c r="D209" s="61" t="str">
        <f>IF($A209=0,"",VLOOKUP($B209,Employees!$A:$G,3,FALSE))</f>
        <v/>
      </c>
      <c r="E209" s="62" t="str">
        <f>IF($A209=0,"",VLOOKUP($B209,Employees!$A:$G,5,FALSE))</f>
        <v/>
      </c>
      <c r="F209" s="63" t="str">
        <f>IF($E209="","",ROUNDDOWN(YEARFRAC($E209,'Week 1 Roster'!$D$1-1,1),0))</f>
        <v/>
      </c>
      <c r="G209" s="63" t="str">
        <f>IF($E209="","",ROUNDDOWN(YEARFRAC($E209,'Week 1 Roster'!$D$1+14,1),0))</f>
        <v/>
      </c>
      <c r="H209" s="63" t="str">
        <f t="shared" si="65"/>
        <v/>
      </c>
      <c r="I209" s="63" t="str">
        <f>IF($A209=0,"",VLOOKUP($B209,Employees!$A:$G,6,FALSE))</f>
        <v/>
      </c>
      <c r="J209" s="63" t="str">
        <f>IF($A209=0,"",VLOOKUP($B209,Employees!$A:$G,7,FALSE))</f>
        <v/>
      </c>
      <c r="K209" s="64">
        <f t="shared" si="66"/>
        <v>0.0</v>
      </c>
      <c r="L209" s="64">
        <f t="shared" si="67"/>
        <v>0.0</v>
      </c>
      <c r="M209" s="64">
        <f t="shared" si="68"/>
        <v>0.0</v>
      </c>
      <c r="N209" s="64">
        <f t="shared" si="69"/>
        <v>0.0</v>
      </c>
      <c r="O209" s="64">
        <f t="shared" si="70"/>
        <v>0.0</v>
      </c>
      <c r="P209" s="64">
        <f t="shared" si="71"/>
        <v>0.0</v>
      </c>
      <c r="Q209" s="61">
        <f t="shared" si="72"/>
        <v>0.0</v>
      </c>
      <c r="R209" s="64">
        <f t="shared" si="73"/>
        <v>0.0</v>
      </c>
      <c r="S209" s="64">
        <f t="shared" si="74"/>
        <v>0.0</v>
      </c>
      <c r="T209" s="64">
        <f t="shared" si="75"/>
        <v>0.0</v>
      </c>
      <c r="U209" s="64">
        <f t="shared" si="76"/>
        <v>0.0</v>
      </c>
      <c r="W209" s="65">
        <f>IF($A209=0,0,SUMIF('Week 1 Roster'!$AZ:$AZ,$B209,'Week 1 Roster'!$AE:$AE))</f>
        <v>0.0</v>
      </c>
      <c r="X209" s="65">
        <f>IF($A209=0,0,SUMIF('Week 1 Roster'!$AZ:$AZ,$B209,'Week 1 Roster'!$AG:$AG))</f>
        <v>0.0</v>
      </c>
      <c r="Y209" s="65">
        <f>IF($A209=0,0,SUMIF('Week 1 Roster'!$AZ:$AZ,$B209,'Week 1 Roster'!$AI:$AI))</f>
        <v>0.0</v>
      </c>
      <c r="Z209" s="65">
        <f>IF($A209=0,0,SUMIF('Week 1 Roster'!$AZ:$AZ,$B209,'Week 1 Roster'!$AK:$AK))</f>
        <v>0.0</v>
      </c>
      <c r="AA209" s="65">
        <f>IF($A209=0,0,SUMIF('Week 1 Roster'!$AZ:$AZ,$B209,'Week 1 Roster'!$AM:$AM))</f>
        <v>0.0</v>
      </c>
      <c r="AB209" s="65">
        <f>IF($A209=0,0,SUMIF('Week 1 Roster'!$AZ:$AZ,$B209,'Week 1 Roster'!$AO:$AO))</f>
        <v>0.0</v>
      </c>
      <c r="AC209" s="66">
        <f>IF($A209=0,0,SUMIF('Week 1 Roster'!$AZ:$AZ,$B209,'Week 1 Roster'!$AP:$AP))</f>
        <v>0.0</v>
      </c>
      <c r="AD209" s="65">
        <f>IF($A209=0,0,SUMIF('Week 1 Roster'!$AZ:$AZ,$B209,'Week 1 Roster'!$AQ:$AQ))</f>
        <v>0.0</v>
      </c>
      <c r="AE209" s="65">
        <f>IF($A209=0,0,SUMIF('Week 1 Roster'!$AZ:$AZ,$B209,'Week 1 Roster'!$AR:$AR))</f>
        <v>0.0</v>
      </c>
      <c r="AF209" s="65">
        <f>IF($A209=0,0,SUMIF('Week 1 Roster'!$AZ:$AZ,$B209,'Week 1 Roster'!$AS:$AS))</f>
        <v>0.0</v>
      </c>
      <c r="AG209" s="65">
        <f t="shared" si="77"/>
        <v>0.0</v>
      </c>
      <c r="AI209" s="65">
        <f>IF($A209=0,0,SUMIF('Week 2 Roster'!$AZ:$AZ,$B209,'Week 2 Roster'!$AE:$AE))</f>
        <v>0.0</v>
      </c>
      <c r="AJ209" s="65">
        <f>IF($A209=0,0,SUMIF('Week 2 Roster'!$AZ:$AZ,$B209,'Week 2 Roster'!$AG:$AG))</f>
        <v>0.0</v>
      </c>
      <c r="AK209" s="65">
        <f>IF($A209=0,0,SUMIF('Week 2 Roster'!$AZ:$AZ,$B209,'Week 2 Roster'!$AI:$AI))</f>
        <v>0.0</v>
      </c>
      <c r="AL209" s="65">
        <f>IF($A209=0,0,SUMIF('Week 2 Roster'!$AZ:$AZ,$B209,'Week 2 Roster'!$AK:$AK))</f>
        <v>0.0</v>
      </c>
      <c r="AM209" s="65">
        <f>IF($A209=0,0,SUMIF('Week 2 Roster'!$AZ:$AZ,$B209,'Week 2 Roster'!$AM:$AM))</f>
        <v>0.0</v>
      </c>
      <c r="AN209" s="65">
        <f>IF($A209=0,0,SUMIF('Week 2 Roster'!$AZ:$AZ,$B209,'Week 2 Roster'!$AO:$AO))</f>
        <v>0.0</v>
      </c>
      <c r="AO209" s="66">
        <f>IF($A209=0,0,SUMIF('Week 2 Roster'!$AZ:$AZ,$B209,'Week 2 Roster'!$AP:$AP))</f>
        <v>0.0</v>
      </c>
      <c r="AP209" s="65">
        <f>IF($A209=0,0,SUMIF('Week 2 Roster'!$AZ:$AZ,$B209,'Week 2 Roster'!$AQ:$AQ))</f>
        <v>0.0</v>
      </c>
      <c r="AQ209" s="65">
        <f>IF($A209=0,0,SUMIF('Week 2 Roster'!$AZ:$AZ,$B209,'Week 2 Roster'!$AR:$AR))</f>
        <v>0.0</v>
      </c>
      <c r="AR209" s="65">
        <f>IF($A209=0,0,SUMIF('Week 2 Roster'!$AZ:$AZ,$B209,'Week 2 Roster'!$AS:$AS))</f>
        <v>0.0</v>
      </c>
      <c r="AS209" s="65">
        <f t="shared" si="78"/>
        <v>0.0</v>
      </c>
    </row>
    <row r="210" spans="8:8">
      <c r="A210" s="60">
        <v>0.0</v>
      </c>
      <c r="B210" s="61" t="s">
        <v>1022</v>
      </c>
      <c r="C210" s="61" t="str">
        <f>IF($A210=0,"",VLOOKUP($B210,Employees!$A:$G,2,FALSE))</f>
        <v/>
      </c>
      <c r="D210" s="61" t="str">
        <f>IF($A210=0,"",VLOOKUP($B210,Employees!$A:$G,3,FALSE))</f>
        <v/>
      </c>
      <c r="E210" s="62" t="str">
        <f>IF($A210=0,"",VLOOKUP($B210,Employees!$A:$G,5,FALSE))</f>
        <v/>
      </c>
      <c r="F210" s="63" t="str">
        <f>IF($E210="","",ROUNDDOWN(YEARFRAC($E210,'Week 1 Roster'!$D$1-1,1),0))</f>
        <v/>
      </c>
      <c r="G210" s="63" t="str">
        <f>IF($E210="","",ROUNDDOWN(YEARFRAC($E210,'Week 1 Roster'!$D$1+14,1),0))</f>
        <v/>
      </c>
      <c r="H210" s="63" t="str">
        <f t="shared" si="65"/>
        <v/>
      </c>
      <c r="I210" s="63" t="str">
        <f>IF($A210=0,"",VLOOKUP($B210,Employees!$A:$G,6,FALSE))</f>
        <v/>
      </c>
      <c r="J210" s="63" t="str">
        <f>IF($A210=0,"",VLOOKUP($B210,Employees!$A:$G,7,FALSE))</f>
        <v/>
      </c>
      <c r="K210" s="64">
        <f t="shared" si="66"/>
        <v>0.0</v>
      </c>
      <c r="L210" s="64">
        <f t="shared" si="67"/>
        <v>0.0</v>
      </c>
      <c r="M210" s="64">
        <f t="shared" si="68"/>
        <v>0.0</v>
      </c>
      <c r="N210" s="64">
        <f t="shared" si="69"/>
        <v>0.0</v>
      </c>
      <c r="O210" s="64">
        <f t="shared" si="70"/>
        <v>0.0</v>
      </c>
      <c r="P210" s="64">
        <f t="shared" si="71"/>
        <v>0.0</v>
      </c>
      <c r="Q210" s="61">
        <f t="shared" si="72"/>
        <v>0.0</v>
      </c>
      <c r="R210" s="64">
        <f t="shared" si="73"/>
        <v>0.0</v>
      </c>
      <c r="S210" s="64">
        <f t="shared" si="74"/>
        <v>0.0</v>
      </c>
      <c r="T210" s="64">
        <f t="shared" si="75"/>
        <v>0.0</v>
      </c>
      <c r="U210" s="64">
        <f t="shared" si="76"/>
        <v>0.0</v>
      </c>
      <c r="W210" s="65">
        <f>IF($A210=0,0,SUMIF('Week 1 Roster'!$AZ:$AZ,$B210,'Week 1 Roster'!$AE:$AE))</f>
        <v>0.0</v>
      </c>
      <c r="X210" s="65">
        <f>IF($A210=0,0,SUMIF('Week 1 Roster'!$AZ:$AZ,$B210,'Week 1 Roster'!$AG:$AG))</f>
        <v>0.0</v>
      </c>
      <c r="Y210" s="65">
        <f>IF($A210=0,0,SUMIF('Week 1 Roster'!$AZ:$AZ,$B210,'Week 1 Roster'!$AI:$AI))</f>
        <v>0.0</v>
      </c>
      <c r="Z210" s="65">
        <f>IF($A210=0,0,SUMIF('Week 1 Roster'!$AZ:$AZ,$B210,'Week 1 Roster'!$AK:$AK))</f>
        <v>0.0</v>
      </c>
      <c r="AA210" s="65">
        <f>IF($A210=0,0,SUMIF('Week 1 Roster'!$AZ:$AZ,$B210,'Week 1 Roster'!$AM:$AM))</f>
        <v>0.0</v>
      </c>
      <c r="AB210" s="65">
        <f>IF($A210=0,0,SUMIF('Week 1 Roster'!$AZ:$AZ,$B210,'Week 1 Roster'!$AO:$AO))</f>
        <v>0.0</v>
      </c>
      <c r="AC210" s="66">
        <f>IF($A210=0,0,SUMIF('Week 1 Roster'!$AZ:$AZ,$B210,'Week 1 Roster'!$AP:$AP))</f>
        <v>0.0</v>
      </c>
      <c r="AD210" s="65">
        <f>IF($A210=0,0,SUMIF('Week 1 Roster'!$AZ:$AZ,$B210,'Week 1 Roster'!$AQ:$AQ))</f>
        <v>0.0</v>
      </c>
      <c r="AE210" s="65">
        <f>IF($A210=0,0,SUMIF('Week 1 Roster'!$AZ:$AZ,$B210,'Week 1 Roster'!$AR:$AR))</f>
        <v>0.0</v>
      </c>
      <c r="AF210" s="65">
        <f>IF($A210=0,0,SUMIF('Week 1 Roster'!$AZ:$AZ,$B210,'Week 1 Roster'!$AS:$AS))</f>
        <v>0.0</v>
      </c>
      <c r="AG210" s="65">
        <f t="shared" si="77"/>
        <v>0.0</v>
      </c>
      <c r="AI210" s="65">
        <f>IF($A210=0,0,SUMIF('Week 2 Roster'!$AZ:$AZ,$B210,'Week 2 Roster'!$AE:$AE))</f>
        <v>0.0</v>
      </c>
      <c r="AJ210" s="65">
        <f>IF($A210=0,0,SUMIF('Week 2 Roster'!$AZ:$AZ,$B210,'Week 2 Roster'!$AG:$AG))</f>
        <v>0.0</v>
      </c>
      <c r="AK210" s="65">
        <f>IF($A210=0,0,SUMIF('Week 2 Roster'!$AZ:$AZ,$B210,'Week 2 Roster'!$AI:$AI))</f>
        <v>0.0</v>
      </c>
      <c r="AL210" s="65">
        <f>IF($A210=0,0,SUMIF('Week 2 Roster'!$AZ:$AZ,$B210,'Week 2 Roster'!$AK:$AK))</f>
        <v>0.0</v>
      </c>
      <c r="AM210" s="65">
        <f>IF($A210=0,0,SUMIF('Week 2 Roster'!$AZ:$AZ,$B210,'Week 2 Roster'!$AM:$AM))</f>
        <v>0.0</v>
      </c>
      <c r="AN210" s="65">
        <f>IF($A210=0,0,SUMIF('Week 2 Roster'!$AZ:$AZ,$B210,'Week 2 Roster'!$AO:$AO))</f>
        <v>0.0</v>
      </c>
      <c r="AO210" s="66">
        <f>IF($A210=0,0,SUMIF('Week 2 Roster'!$AZ:$AZ,$B210,'Week 2 Roster'!$AP:$AP))</f>
        <v>0.0</v>
      </c>
      <c r="AP210" s="65">
        <f>IF($A210=0,0,SUMIF('Week 2 Roster'!$AZ:$AZ,$B210,'Week 2 Roster'!$AQ:$AQ))</f>
        <v>0.0</v>
      </c>
      <c r="AQ210" s="65">
        <f>IF($A210=0,0,SUMIF('Week 2 Roster'!$AZ:$AZ,$B210,'Week 2 Roster'!$AR:$AR))</f>
        <v>0.0</v>
      </c>
      <c r="AR210" s="65">
        <f>IF($A210=0,0,SUMIF('Week 2 Roster'!$AZ:$AZ,$B210,'Week 2 Roster'!$AS:$AS))</f>
        <v>0.0</v>
      </c>
      <c r="AS210" s="65">
        <f t="shared" si="78"/>
        <v>0.0</v>
      </c>
    </row>
    <row r="211" spans="8:8">
      <c r="A211" s="60">
        <v>0.0</v>
      </c>
      <c r="B211" s="61" t="s">
        <v>1022</v>
      </c>
      <c r="C211" s="61" t="str">
        <f>IF($A211=0,"",VLOOKUP($B211,Employees!$A:$G,2,FALSE))</f>
        <v/>
      </c>
      <c r="D211" s="61" t="str">
        <f>IF($A211=0,"",VLOOKUP($B211,Employees!$A:$G,3,FALSE))</f>
        <v/>
      </c>
      <c r="E211" s="62" t="str">
        <f>IF($A211=0,"",VLOOKUP($B211,Employees!$A:$G,5,FALSE))</f>
        <v/>
      </c>
      <c r="F211" s="63" t="str">
        <f>IF($E211="","",ROUNDDOWN(YEARFRAC($E211,'Week 1 Roster'!$D$1-1,1),0))</f>
        <v/>
      </c>
      <c r="G211" s="63" t="str">
        <f>IF($E211="","",ROUNDDOWN(YEARFRAC($E211,'Week 1 Roster'!$D$1+14,1),0))</f>
        <v/>
      </c>
      <c r="H211" s="63" t="str">
        <f t="shared" si="65"/>
        <v/>
      </c>
      <c r="I211" s="63" t="str">
        <f>IF($A211=0,"",VLOOKUP($B211,Employees!$A:$G,6,FALSE))</f>
        <v/>
      </c>
      <c r="J211" s="63" t="str">
        <f>IF($A211=0,"",VLOOKUP($B211,Employees!$A:$G,7,FALSE))</f>
        <v/>
      </c>
      <c r="K211" s="64">
        <f t="shared" si="66"/>
        <v>0.0</v>
      </c>
      <c r="L211" s="64">
        <f t="shared" si="67"/>
        <v>0.0</v>
      </c>
      <c r="M211" s="64">
        <f t="shared" si="68"/>
        <v>0.0</v>
      </c>
      <c r="N211" s="64">
        <f t="shared" si="69"/>
        <v>0.0</v>
      </c>
      <c r="O211" s="64">
        <f t="shared" si="70"/>
        <v>0.0</v>
      </c>
      <c r="P211" s="64">
        <f t="shared" si="71"/>
        <v>0.0</v>
      </c>
      <c r="Q211" s="61">
        <f t="shared" si="72"/>
        <v>0.0</v>
      </c>
      <c r="R211" s="64">
        <f t="shared" si="73"/>
        <v>0.0</v>
      </c>
      <c r="S211" s="64">
        <f t="shared" si="74"/>
        <v>0.0</v>
      </c>
      <c r="T211" s="64">
        <f t="shared" si="75"/>
        <v>0.0</v>
      </c>
      <c r="U211" s="64">
        <f t="shared" si="76"/>
        <v>0.0</v>
      </c>
      <c r="W211" s="65">
        <f>IF($A211=0,0,SUMIF('Week 1 Roster'!$AZ:$AZ,$B211,'Week 1 Roster'!$AE:$AE))</f>
        <v>0.0</v>
      </c>
      <c r="X211" s="65">
        <f>IF($A211=0,0,SUMIF('Week 1 Roster'!$AZ:$AZ,$B211,'Week 1 Roster'!$AG:$AG))</f>
        <v>0.0</v>
      </c>
      <c r="Y211" s="65">
        <f>IF($A211=0,0,SUMIF('Week 1 Roster'!$AZ:$AZ,$B211,'Week 1 Roster'!$AI:$AI))</f>
        <v>0.0</v>
      </c>
      <c r="Z211" s="65">
        <f>IF($A211=0,0,SUMIF('Week 1 Roster'!$AZ:$AZ,$B211,'Week 1 Roster'!$AK:$AK))</f>
        <v>0.0</v>
      </c>
      <c r="AA211" s="65">
        <f>IF($A211=0,0,SUMIF('Week 1 Roster'!$AZ:$AZ,$B211,'Week 1 Roster'!$AM:$AM))</f>
        <v>0.0</v>
      </c>
      <c r="AB211" s="65">
        <f>IF($A211=0,0,SUMIF('Week 1 Roster'!$AZ:$AZ,$B211,'Week 1 Roster'!$AO:$AO))</f>
        <v>0.0</v>
      </c>
      <c r="AC211" s="66">
        <f>IF($A211=0,0,SUMIF('Week 1 Roster'!$AZ:$AZ,$B211,'Week 1 Roster'!$AP:$AP))</f>
        <v>0.0</v>
      </c>
      <c r="AD211" s="65">
        <f>IF($A211=0,0,SUMIF('Week 1 Roster'!$AZ:$AZ,$B211,'Week 1 Roster'!$AQ:$AQ))</f>
        <v>0.0</v>
      </c>
      <c r="AE211" s="65">
        <f>IF($A211=0,0,SUMIF('Week 1 Roster'!$AZ:$AZ,$B211,'Week 1 Roster'!$AR:$AR))</f>
        <v>0.0</v>
      </c>
      <c r="AF211" s="65">
        <f>IF($A211=0,0,SUMIF('Week 1 Roster'!$AZ:$AZ,$B211,'Week 1 Roster'!$AS:$AS))</f>
        <v>0.0</v>
      </c>
      <c r="AG211" s="65">
        <f t="shared" si="77"/>
        <v>0.0</v>
      </c>
      <c r="AI211" s="65">
        <f>IF($A211=0,0,SUMIF('Week 2 Roster'!$AZ:$AZ,$B211,'Week 2 Roster'!$AE:$AE))</f>
        <v>0.0</v>
      </c>
      <c r="AJ211" s="65">
        <f>IF($A211=0,0,SUMIF('Week 2 Roster'!$AZ:$AZ,$B211,'Week 2 Roster'!$AG:$AG))</f>
        <v>0.0</v>
      </c>
      <c r="AK211" s="65">
        <f>IF($A211=0,0,SUMIF('Week 2 Roster'!$AZ:$AZ,$B211,'Week 2 Roster'!$AI:$AI))</f>
        <v>0.0</v>
      </c>
      <c r="AL211" s="65">
        <f>IF($A211=0,0,SUMIF('Week 2 Roster'!$AZ:$AZ,$B211,'Week 2 Roster'!$AK:$AK))</f>
        <v>0.0</v>
      </c>
      <c r="AM211" s="65">
        <f>IF($A211=0,0,SUMIF('Week 2 Roster'!$AZ:$AZ,$B211,'Week 2 Roster'!$AM:$AM))</f>
        <v>0.0</v>
      </c>
      <c r="AN211" s="65">
        <f>IF($A211=0,0,SUMIF('Week 2 Roster'!$AZ:$AZ,$B211,'Week 2 Roster'!$AO:$AO))</f>
        <v>0.0</v>
      </c>
      <c r="AO211" s="66">
        <f>IF($A211=0,0,SUMIF('Week 2 Roster'!$AZ:$AZ,$B211,'Week 2 Roster'!$AP:$AP))</f>
        <v>0.0</v>
      </c>
      <c r="AP211" s="65">
        <f>IF($A211=0,0,SUMIF('Week 2 Roster'!$AZ:$AZ,$B211,'Week 2 Roster'!$AQ:$AQ))</f>
        <v>0.0</v>
      </c>
      <c r="AQ211" s="65">
        <f>IF($A211=0,0,SUMIF('Week 2 Roster'!$AZ:$AZ,$B211,'Week 2 Roster'!$AR:$AR))</f>
        <v>0.0</v>
      </c>
      <c r="AR211" s="65">
        <f>IF($A211=0,0,SUMIF('Week 2 Roster'!$AZ:$AZ,$B211,'Week 2 Roster'!$AS:$AS))</f>
        <v>0.0</v>
      </c>
      <c r="AS211" s="65">
        <f t="shared" si="78"/>
        <v>0.0</v>
      </c>
    </row>
    <row r="212" spans="8:8">
      <c r="A212" s="60">
        <v>0.0</v>
      </c>
      <c r="B212" s="61" t="s">
        <v>1022</v>
      </c>
      <c r="C212" s="61" t="str">
        <f>IF($A212=0,"",VLOOKUP($B212,Employees!$A:$G,2,FALSE))</f>
        <v/>
      </c>
      <c r="D212" s="61" t="str">
        <f>IF($A212=0,"",VLOOKUP($B212,Employees!$A:$G,3,FALSE))</f>
        <v/>
      </c>
      <c r="E212" s="62" t="str">
        <f>IF($A212=0,"",VLOOKUP($B212,Employees!$A:$G,5,FALSE))</f>
        <v/>
      </c>
      <c r="F212" s="63" t="str">
        <f>IF($E212="","",ROUNDDOWN(YEARFRAC($E212,'Week 1 Roster'!$D$1-1,1),0))</f>
        <v/>
      </c>
      <c r="G212" s="63" t="str">
        <f>IF($E212="","",ROUNDDOWN(YEARFRAC($E212,'Week 1 Roster'!$D$1+14,1),0))</f>
        <v/>
      </c>
      <c r="H212" s="63" t="str">
        <f t="shared" si="65"/>
        <v/>
      </c>
      <c r="I212" s="63" t="str">
        <f>IF($A212=0,"",VLOOKUP($B212,Employees!$A:$G,6,FALSE))</f>
        <v/>
      </c>
      <c r="J212" s="63" t="str">
        <f>IF($A212=0,"",VLOOKUP($B212,Employees!$A:$G,7,FALSE))</f>
        <v/>
      </c>
      <c r="K212" s="64">
        <f t="shared" si="66"/>
        <v>0.0</v>
      </c>
      <c r="L212" s="64">
        <f t="shared" si="67"/>
        <v>0.0</v>
      </c>
      <c r="M212" s="64">
        <f t="shared" si="68"/>
        <v>0.0</v>
      </c>
      <c r="N212" s="64">
        <f t="shared" si="69"/>
        <v>0.0</v>
      </c>
      <c r="O212" s="64">
        <f t="shared" si="70"/>
        <v>0.0</v>
      </c>
      <c r="P212" s="64">
        <f t="shared" si="71"/>
        <v>0.0</v>
      </c>
      <c r="Q212" s="61">
        <f t="shared" si="72"/>
        <v>0.0</v>
      </c>
      <c r="R212" s="64">
        <f t="shared" si="73"/>
        <v>0.0</v>
      </c>
      <c r="S212" s="64">
        <f t="shared" si="74"/>
        <v>0.0</v>
      </c>
      <c r="T212" s="64">
        <f t="shared" si="75"/>
        <v>0.0</v>
      </c>
      <c r="U212" s="64">
        <f t="shared" si="76"/>
        <v>0.0</v>
      </c>
      <c r="W212" s="65">
        <f>IF($A212=0,0,SUMIF('Week 1 Roster'!$AZ:$AZ,$B212,'Week 1 Roster'!$AE:$AE))</f>
        <v>0.0</v>
      </c>
      <c r="X212" s="65">
        <f>IF($A212=0,0,SUMIF('Week 1 Roster'!$AZ:$AZ,$B212,'Week 1 Roster'!$AG:$AG))</f>
        <v>0.0</v>
      </c>
      <c r="Y212" s="65">
        <f>IF($A212=0,0,SUMIF('Week 1 Roster'!$AZ:$AZ,$B212,'Week 1 Roster'!$AI:$AI))</f>
        <v>0.0</v>
      </c>
      <c r="Z212" s="65">
        <f>IF($A212=0,0,SUMIF('Week 1 Roster'!$AZ:$AZ,$B212,'Week 1 Roster'!$AK:$AK))</f>
        <v>0.0</v>
      </c>
      <c r="AA212" s="65">
        <f>IF($A212=0,0,SUMIF('Week 1 Roster'!$AZ:$AZ,$B212,'Week 1 Roster'!$AM:$AM))</f>
        <v>0.0</v>
      </c>
      <c r="AB212" s="65">
        <f>IF($A212=0,0,SUMIF('Week 1 Roster'!$AZ:$AZ,$B212,'Week 1 Roster'!$AO:$AO))</f>
        <v>0.0</v>
      </c>
      <c r="AC212" s="66">
        <f>IF($A212=0,0,SUMIF('Week 1 Roster'!$AZ:$AZ,$B212,'Week 1 Roster'!$AP:$AP))</f>
        <v>0.0</v>
      </c>
      <c r="AD212" s="65">
        <f>IF($A212=0,0,SUMIF('Week 1 Roster'!$AZ:$AZ,$B212,'Week 1 Roster'!$AQ:$AQ))</f>
        <v>0.0</v>
      </c>
      <c r="AE212" s="65">
        <f>IF($A212=0,0,SUMIF('Week 1 Roster'!$AZ:$AZ,$B212,'Week 1 Roster'!$AR:$AR))</f>
        <v>0.0</v>
      </c>
      <c r="AF212" s="65">
        <f>IF($A212=0,0,SUMIF('Week 1 Roster'!$AZ:$AZ,$B212,'Week 1 Roster'!$AS:$AS))</f>
        <v>0.0</v>
      </c>
      <c r="AG212" s="65">
        <f t="shared" si="77"/>
        <v>0.0</v>
      </c>
      <c r="AI212" s="65">
        <f>IF($A212=0,0,SUMIF('Week 2 Roster'!$AZ:$AZ,$B212,'Week 2 Roster'!$AE:$AE))</f>
        <v>0.0</v>
      </c>
      <c r="AJ212" s="65">
        <f>IF($A212=0,0,SUMIF('Week 2 Roster'!$AZ:$AZ,$B212,'Week 2 Roster'!$AG:$AG))</f>
        <v>0.0</v>
      </c>
      <c r="AK212" s="65">
        <f>IF($A212=0,0,SUMIF('Week 2 Roster'!$AZ:$AZ,$B212,'Week 2 Roster'!$AI:$AI))</f>
        <v>0.0</v>
      </c>
      <c r="AL212" s="65">
        <f>IF($A212=0,0,SUMIF('Week 2 Roster'!$AZ:$AZ,$B212,'Week 2 Roster'!$AK:$AK))</f>
        <v>0.0</v>
      </c>
      <c r="AM212" s="65">
        <f>IF($A212=0,0,SUMIF('Week 2 Roster'!$AZ:$AZ,$B212,'Week 2 Roster'!$AM:$AM))</f>
        <v>0.0</v>
      </c>
      <c r="AN212" s="65">
        <f>IF($A212=0,0,SUMIF('Week 2 Roster'!$AZ:$AZ,$B212,'Week 2 Roster'!$AO:$AO))</f>
        <v>0.0</v>
      </c>
      <c r="AO212" s="66">
        <f>IF($A212=0,0,SUMIF('Week 2 Roster'!$AZ:$AZ,$B212,'Week 2 Roster'!$AP:$AP))</f>
        <v>0.0</v>
      </c>
      <c r="AP212" s="65">
        <f>IF($A212=0,0,SUMIF('Week 2 Roster'!$AZ:$AZ,$B212,'Week 2 Roster'!$AQ:$AQ))</f>
        <v>0.0</v>
      </c>
      <c r="AQ212" s="65">
        <f>IF($A212=0,0,SUMIF('Week 2 Roster'!$AZ:$AZ,$B212,'Week 2 Roster'!$AR:$AR))</f>
        <v>0.0</v>
      </c>
      <c r="AR212" s="65">
        <f>IF($A212=0,0,SUMIF('Week 2 Roster'!$AZ:$AZ,$B212,'Week 2 Roster'!$AS:$AS))</f>
        <v>0.0</v>
      </c>
      <c r="AS212" s="65">
        <f t="shared" si="78"/>
        <v>0.0</v>
      </c>
    </row>
    <row r="213" spans="8:8">
      <c r="A213" s="60">
        <v>0.0</v>
      </c>
      <c r="B213" s="61" t="s">
        <v>1022</v>
      </c>
      <c r="C213" s="61" t="str">
        <f>IF($A213=0,"",VLOOKUP($B213,Employees!$A:$G,2,FALSE))</f>
        <v/>
      </c>
      <c r="D213" s="61" t="str">
        <f>IF($A213=0,"",VLOOKUP($B213,Employees!$A:$G,3,FALSE))</f>
        <v/>
      </c>
      <c r="E213" s="62" t="str">
        <f>IF($A213=0,"",VLOOKUP($B213,Employees!$A:$G,5,FALSE))</f>
        <v/>
      </c>
      <c r="F213" s="63" t="str">
        <f>IF($E213="","",ROUNDDOWN(YEARFRAC($E213,'Week 1 Roster'!$D$1-1,1),0))</f>
        <v/>
      </c>
      <c r="G213" s="63" t="str">
        <f>IF($E213="","",ROUNDDOWN(YEARFRAC($E213,'Week 1 Roster'!$D$1+14,1),0))</f>
        <v/>
      </c>
      <c r="H213" s="63" t="str">
        <f t="shared" si="65"/>
        <v/>
      </c>
      <c r="I213" s="63" t="str">
        <f>IF($A213=0,"",VLOOKUP($B213,Employees!$A:$G,6,FALSE))</f>
        <v/>
      </c>
      <c r="J213" s="63" t="str">
        <f>IF($A213=0,"",VLOOKUP($B213,Employees!$A:$G,7,FALSE))</f>
        <v/>
      </c>
      <c r="K213" s="64">
        <f t="shared" si="66"/>
        <v>0.0</v>
      </c>
      <c r="L213" s="64">
        <f t="shared" si="67"/>
        <v>0.0</v>
      </c>
      <c r="M213" s="64">
        <f t="shared" si="68"/>
        <v>0.0</v>
      </c>
      <c r="N213" s="64">
        <f t="shared" si="69"/>
        <v>0.0</v>
      </c>
      <c r="O213" s="64">
        <f t="shared" si="70"/>
        <v>0.0</v>
      </c>
      <c r="P213" s="64">
        <f t="shared" si="71"/>
        <v>0.0</v>
      </c>
      <c r="Q213" s="61">
        <f t="shared" si="72"/>
        <v>0.0</v>
      </c>
      <c r="R213" s="64">
        <f t="shared" si="73"/>
        <v>0.0</v>
      </c>
      <c r="S213" s="64">
        <f t="shared" si="74"/>
        <v>0.0</v>
      </c>
      <c r="T213" s="64">
        <f t="shared" si="75"/>
        <v>0.0</v>
      </c>
      <c r="U213" s="64">
        <f t="shared" si="76"/>
        <v>0.0</v>
      </c>
      <c r="W213" s="65">
        <f>IF($A213=0,0,SUMIF('Week 1 Roster'!$AZ:$AZ,$B213,'Week 1 Roster'!$AE:$AE))</f>
        <v>0.0</v>
      </c>
      <c r="X213" s="65">
        <f>IF($A213=0,0,SUMIF('Week 1 Roster'!$AZ:$AZ,$B213,'Week 1 Roster'!$AG:$AG))</f>
        <v>0.0</v>
      </c>
      <c r="Y213" s="65">
        <f>IF($A213=0,0,SUMIF('Week 1 Roster'!$AZ:$AZ,$B213,'Week 1 Roster'!$AI:$AI))</f>
        <v>0.0</v>
      </c>
      <c r="Z213" s="65">
        <f>IF($A213=0,0,SUMIF('Week 1 Roster'!$AZ:$AZ,$B213,'Week 1 Roster'!$AK:$AK))</f>
        <v>0.0</v>
      </c>
      <c r="AA213" s="65">
        <f>IF($A213=0,0,SUMIF('Week 1 Roster'!$AZ:$AZ,$B213,'Week 1 Roster'!$AM:$AM))</f>
        <v>0.0</v>
      </c>
      <c r="AB213" s="65">
        <f>IF($A213=0,0,SUMIF('Week 1 Roster'!$AZ:$AZ,$B213,'Week 1 Roster'!$AO:$AO))</f>
        <v>0.0</v>
      </c>
      <c r="AC213" s="66">
        <f>IF($A213=0,0,SUMIF('Week 1 Roster'!$AZ:$AZ,$B213,'Week 1 Roster'!$AP:$AP))</f>
        <v>0.0</v>
      </c>
      <c r="AD213" s="65">
        <f>IF($A213=0,0,SUMIF('Week 1 Roster'!$AZ:$AZ,$B213,'Week 1 Roster'!$AQ:$AQ))</f>
        <v>0.0</v>
      </c>
      <c r="AE213" s="65">
        <f>IF($A213=0,0,SUMIF('Week 1 Roster'!$AZ:$AZ,$B213,'Week 1 Roster'!$AR:$AR))</f>
        <v>0.0</v>
      </c>
      <c r="AF213" s="65">
        <f>IF($A213=0,0,SUMIF('Week 1 Roster'!$AZ:$AZ,$B213,'Week 1 Roster'!$AS:$AS))</f>
        <v>0.0</v>
      </c>
      <c r="AG213" s="65">
        <f t="shared" si="77"/>
        <v>0.0</v>
      </c>
      <c r="AI213" s="65">
        <f>IF($A213=0,0,SUMIF('Week 2 Roster'!$AZ:$AZ,$B213,'Week 2 Roster'!$AE:$AE))</f>
        <v>0.0</v>
      </c>
      <c r="AJ213" s="65">
        <f>IF($A213=0,0,SUMIF('Week 2 Roster'!$AZ:$AZ,$B213,'Week 2 Roster'!$AG:$AG))</f>
        <v>0.0</v>
      </c>
      <c r="AK213" s="65">
        <f>IF($A213=0,0,SUMIF('Week 2 Roster'!$AZ:$AZ,$B213,'Week 2 Roster'!$AI:$AI))</f>
        <v>0.0</v>
      </c>
      <c r="AL213" s="65">
        <f>IF($A213=0,0,SUMIF('Week 2 Roster'!$AZ:$AZ,$B213,'Week 2 Roster'!$AK:$AK))</f>
        <v>0.0</v>
      </c>
      <c r="AM213" s="65">
        <f>IF($A213=0,0,SUMIF('Week 2 Roster'!$AZ:$AZ,$B213,'Week 2 Roster'!$AM:$AM))</f>
        <v>0.0</v>
      </c>
      <c r="AN213" s="65">
        <f>IF($A213=0,0,SUMIF('Week 2 Roster'!$AZ:$AZ,$B213,'Week 2 Roster'!$AO:$AO))</f>
        <v>0.0</v>
      </c>
      <c r="AO213" s="66">
        <f>IF($A213=0,0,SUMIF('Week 2 Roster'!$AZ:$AZ,$B213,'Week 2 Roster'!$AP:$AP))</f>
        <v>0.0</v>
      </c>
      <c r="AP213" s="65">
        <f>IF($A213=0,0,SUMIF('Week 2 Roster'!$AZ:$AZ,$B213,'Week 2 Roster'!$AQ:$AQ))</f>
        <v>0.0</v>
      </c>
      <c r="AQ213" s="65">
        <f>IF($A213=0,0,SUMIF('Week 2 Roster'!$AZ:$AZ,$B213,'Week 2 Roster'!$AR:$AR))</f>
        <v>0.0</v>
      </c>
      <c r="AR213" s="65">
        <f>IF($A213=0,0,SUMIF('Week 2 Roster'!$AZ:$AZ,$B213,'Week 2 Roster'!$AS:$AS))</f>
        <v>0.0</v>
      </c>
      <c r="AS213" s="65">
        <f t="shared" si="78"/>
        <v>0.0</v>
      </c>
    </row>
    <row r="214" spans="8:8">
      <c r="A214" s="60">
        <v>0.0</v>
      </c>
      <c r="B214" s="61" t="s">
        <v>1022</v>
      </c>
      <c r="C214" s="61" t="str">
        <f>IF($A214=0,"",VLOOKUP($B214,Employees!$A:$G,2,FALSE))</f>
        <v/>
      </c>
      <c r="D214" s="61" t="str">
        <f>IF($A214=0,"",VLOOKUP($B214,Employees!$A:$G,3,FALSE))</f>
        <v/>
      </c>
      <c r="E214" s="62" t="str">
        <f>IF($A214=0,"",VLOOKUP($B214,Employees!$A:$G,5,FALSE))</f>
        <v/>
      </c>
      <c r="F214" s="63" t="str">
        <f>IF($E214="","",ROUNDDOWN(YEARFRAC($E214,'Week 1 Roster'!$D$1-1,1),0))</f>
        <v/>
      </c>
      <c r="G214" s="63" t="str">
        <f>IF($E214="","",ROUNDDOWN(YEARFRAC($E214,'Week 1 Roster'!$D$1+14,1),0))</f>
        <v/>
      </c>
      <c r="H214" s="63" t="str">
        <f t="shared" si="65"/>
        <v/>
      </c>
      <c r="I214" s="63" t="str">
        <f>IF($A214=0,"",VLOOKUP($B214,Employees!$A:$G,6,FALSE))</f>
        <v/>
      </c>
      <c r="J214" s="63" t="str">
        <f>IF($A214=0,"",VLOOKUP($B214,Employees!$A:$G,7,FALSE))</f>
        <v/>
      </c>
      <c r="K214" s="64">
        <f t="shared" si="66"/>
        <v>0.0</v>
      </c>
      <c r="L214" s="64">
        <f t="shared" si="67"/>
        <v>0.0</v>
      </c>
      <c r="M214" s="64">
        <f t="shared" si="68"/>
        <v>0.0</v>
      </c>
      <c r="N214" s="64">
        <f t="shared" si="69"/>
        <v>0.0</v>
      </c>
      <c r="O214" s="64">
        <f t="shared" si="70"/>
        <v>0.0</v>
      </c>
      <c r="P214" s="64">
        <f t="shared" si="71"/>
        <v>0.0</v>
      </c>
      <c r="Q214" s="61">
        <f t="shared" si="72"/>
        <v>0.0</v>
      </c>
      <c r="R214" s="64">
        <f t="shared" si="73"/>
        <v>0.0</v>
      </c>
      <c r="S214" s="64">
        <f t="shared" si="74"/>
        <v>0.0</v>
      </c>
      <c r="T214" s="64">
        <f t="shared" si="75"/>
        <v>0.0</v>
      </c>
      <c r="U214" s="64">
        <f t="shared" si="76"/>
        <v>0.0</v>
      </c>
      <c r="W214" s="65">
        <f>IF($A214=0,0,SUMIF('Week 1 Roster'!$AZ:$AZ,$B214,'Week 1 Roster'!$AE:$AE))</f>
        <v>0.0</v>
      </c>
      <c r="X214" s="65">
        <f>IF($A214=0,0,SUMIF('Week 1 Roster'!$AZ:$AZ,$B214,'Week 1 Roster'!$AG:$AG))</f>
        <v>0.0</v>
      </c>
      <c r="Y214" s="65">
        <f>IF($A214=0,0,SUMIF('Week 1 Roster'!$AZ:$AZ,$B214,'Week 1 Roster'!$AI:$AI))</f>
        <v>0.0</v>
      </c>
      <c r="Z214" s="65">
        <f>IF($A214=0,0,SUMIF('Week 1 Roster'!$AZ:$AZ,$B214,'Week 1 Roster'!$AK:$AK))</f>
        <v>0.0</v>
      </c>
      <c r="AA214" s="65">
        <f>IF($A214=0,0,SUMIF('Week 1 Roster'!$AZ:$AZ,$B214,'Week 1 Roster'!$AM:$AM))</f>
        <v>0.0</v>
      </c>
      <c r="AB214" s="65">
        <f>IF($A214=0,0,SUMIF('Week 1 Roster'!$AZ:$AZ,$B214,'Week 1 Roster'!$AO:$AO))</f>
        <v>0.0</v>
      </c>
      <c r="AC214" s="66">
        <f>IF($A214=0,0,SUMIF('Week 1 Roster'!$AZ:$AZ,$B214,'Week 1 Roster'!$AP:$AP))</f>
        <v>0.0</v>
      </c>
      <c r="AD214" s="65">
        <f>IF($A214=0,0,SUMIF('Week 1 Roster'!$AZ:$AZ,$B214,'Week 1 Roster'!$AQ:$AQ))</f>
        <v>0.0</v>
      </c>
      <c r="AE214" s="65">
        <f>IF($A214=0,0,SUMIF('Week 1 Roster'!$AZ:$AZ,$B214,'Week 1 Roster'!$AR:$AR))</f>
        <v>0.0</v>
      </c>
      <c r="AF214" s="65">
        <f>IF($A214=0,0,SUMIF('Week 1 Roster'!$AZ:$AZ,$B214,'Week 1 Roster'!$AS:$AS))</f>
        <v>0.0</v>
      </c>
      <c r="AG214" s="65">
        <f t="shared" si="77"/>
        <v>0.0</v>
      </c>
      <c r="AI214" s="65">
        <f>IF($A214=0,0,SUMIF('Week 2 Roster'!$AZ:$AZ,$B214,'Week 2 Roster'!$AE:$AE))</f>
        <v>0.0</v>
      </c>
      <c r="AJ214" s="65">
        <f>IF($A214=0,0,SUMIF('Week 2 Roster'!$AZ:$AZ,$B214,'Week 2 Roster'!$AG:$AG))</f>
        <v>0.0</v>
      </c>
      <c r="AK214" s="65">
        <f>IF($A214=0,0,SUMIF('Week 2 Roster'!$AZ:$AZ,$B214,'Week 2 Roster'!$AI:$AI))</f>
        <v>0.0</v>
      </c>
      <c r="AL214" s="65">
        <f>IF($A214=0,0,SUMIF('Week 2 Roster'!$AZ:$AZ,$B214,'Week 2 Roster'!$AK:$AK))</f>
        <v>0.0</v>
      </c>
      <c r="AM214" s="65">
        <f>IF($A214=0,0,SUMIF('Week 2 Roster'!$AZ:$AZ,$B214,'Week 2 Roster'!$AM:$AM))</f>
        <v>0.0</v>
      </c>
      <c r="AN214" s="65">
        <f>IF($A214=0,0,SUMIF('Week 2 Roster'!$AZ:$AZ,$B214,'Week 2 Roster'!$AO:$AO))</f>
        <v>0.0</v>
      </c>
      <c r="AO214" s="66">
        <f>IF($A214=0,0,SUMIF('Week 2 Roster'!$AZ:$AZ,$B214,'Week 2 Roster'!$AP:$AP))</f>
        <v>0.0</v>
      </c>
      <c r="AP214" s="65">
        <f>IF($A214=0,0,SUMIF('Week 2 Roster'!$AZ:$AZ,$B214,'Week 2 Roster'!$AQ:$AQ))</f>
        <v>0.0</v>
      </c>
      <c r="AQ214" s="65">
        <f>IF($A214=0,0,SUMIF('Week 2 Roster'!$AZ:$AZ,$B214,'Week 2 Roster'!$AR:$AR))</f>
        <v>0.0</v>
      </c>
      <c r="AR214" s="65">
        <f>IF($A214=0,0,SUMIF('Week 2 Roster'!$AZ:$AZ,$B214,'Week 2 Roster'!$AS:$AS))</f>
        <v>0.0</v>
      </c>
      <c r="AS214" s="65">
        <f t="shared" si="78"/>
        <v>0.0</v>
      </c>
    </row>
    <row r="215" spans="8:8">
      <c r="A215" s="60">
        <v>0.0</v>
      </c>
      <c r="B215" s="61" t="s">
        <v>1022</v>
      </c>
      <c r="C215" s="61" t="str">
        <f>IF($A215=0,"",VLOOKUP($B215,Employees!$A:$G,2,FALSE))</f>
        <v/>
      </c>
      <c r="D215" s="61" t="str">
        <f>IF($A215=0,"",VLOOKUP($B215,Employees!$A:$G,3,FALSE))</f>
        <v/>
      </c>
      <c r="E215" s="62" t="str">
        <f>IF($A215=0,"",VLOOKUP($B215,Employees!$A:$G,5,FALSE))</f>
        <v/>
      </c>
      <c r="F215" s="63" t="str">
        <f>IF($E215="","",ROUNDDOWN(YEARFRAC($E215,'Week 1 Roster'!$D$1-1,1),0))</f>
        <v/>
      </c>
      <c r="G215" s="63" t="str">
        <f>IF($E215="","",ROUNDDOWN(YEARFRAC($E215,'Week 1 Roster'!$D$1+14,1),0))</f>
        <v/>
      </c>
      <c r="H215" s="63" t="str">
        <f t="shared" si="65"/>
        <v/>
      </c>
      <c r="I215" s="63" t="str">
        <f>IF($A215=0,"",VLOOKUP($B215,Employees!$A:$G,6,FALSE))</f>
        <v/>
      </c>
      <c r="J215" s="63" t="str">
        <f>IF($A215=0,"",VLOOKUP($B215,Employees!$A:$G,7,FALSE))</f>
        <v/>
      </c>
      <c r="K215" s="64">
        <f t="shared" si="66"/>
        <v>0.0</v>
      </c>
      <c r="L215" s="64">
        <f t="shared" si="67"/>
        <v>0.0</v>
      </c>
      <c r="M215" s="64">
        <f t="shared" si="68"/>
        <v>0.0</v>
      </c>
      <c r="N215" s="64">
        <f t="shared" si="69"/>
        <v>0.0</v>
      </c>
      <c r="O215" s="64">
        <f t="shared" si="70"/>
        <v>0.0</v>
      </c>
      <c r="P215" s="64">
        <f t="shared" si="71"/>
        <v>0.0</v>
      </c>
      <c r="Q215" s="61">
        <f t="shared" si="72"/>
        <v>0.0</v>
      </c>
      <c r="R215" s="64">
        <f t="shared" si="73"/>
        <v>0.0</v>
      </c>
      <c r="S215" s="64">
        <f t="shared" si="74"/>
        <v>0.0</v>
      </c>
      <c r="T215" s="64">
        <f t="shared" si="75"/>
        <v>0.0</v>
      </c>
      <c r="U215" s="64">
        <f t="shared" si="76"/>
        <v>0.0</v>
      </c>
      <c r="W215" s="65">
        <f>IF($A215=0,0,SUMIF('Week 1 Roster'!$AZ:$AZ,$B215,'Week 1 Roster'!$AE:$AE))</f>
        <v>0.0</v>
      </c>
      <c r="X215" s="65">
        <f>IF($A215=0,0,SUMIF('Week 1 Roster'!$AZ:$AZ,$B215,'Week 1 Roster'!$AG:$AG))</f>
        <v>0.0</v>
      </c>
      <c r="Y215" s="65">
        <f>IF($A215=0,0,SUMIF('Week 1 Roster'!$AZ:$AZ,$B215,'Week 1 Roster'!$AI:$AI))</f>
        <v>0.0</v>
      </c>
      <c r="Z215" s="65">
        <f>IF($A215=0,0,SUMIF('Week 1 Roster'!$AZ:$AZ,$B215,'Week 1 Roster'!$AK:$AK))</f>
        <v>0.0</v>
      </c>
      <c r="AA215" s="65">
        <f>IF($A215=0,0,SUMIF('Week 1 Roster'!$AZ:$AZ,$B215,'Week 1 Roster'!$AM:$AM))</f>
        <v>0.0</v>
      </c>
      <c r="AB215" s="65">
        <f>IF($A215=0,0,SUMIF('Week 1 Roster'!$AZ:$AZ,$B215,'Week 1 Roster'!$AO:$AO))</f>
        <v>0.0</v>
      </c>
      <c r="AC215" s="66">
        <f>IF($A215=0,0,SUMIF('Week 1 Roster'!$AZ:$AZ,$B215,'Week 1 Roster'!$AP:$AP))</f>
        <v>0.0</v>
      </c>
      <c r="AD215" s="65">
        <f>IF($A215=0,0,SUMIF('Week 1 Roster'!$AZ:$AZ,$B215,'Week 1 Roster'!$AQ:$AQ))</f>
        <v>0.0</v>
      </c>
      <c r="AE215" s="65">
        <f>IF($A215=0,0,SUMIF('Week 1 Roster'!$AZ:$AZ,$B215,'Week 1 Roster'!$AR:$AR))</f>
        <v>0.0</v>
      </c>
      <c r="AF215" s="65">
        <f>IF($A215=0,0,SUMIF('Week 1 Roster'!$AZ:$AZ,$B215,'Week 1 Roster'!$AS:$AS))</f>
        <v>0.0</v>
      </c>
      <c r="AG215" s="65">
        <f t="shared" si="77"/>
        <v>0.0</v>
      </c>
      <c r="AI215" s="65">
        <f>IF($A215=0,0,SUMIF('Week 2 Roster'!$AZ:$AZ,$B215,'Week 2 Roster'!$AE:$AE))</f>
        <v>0.0</v>
      </c>
      <c r="AJ215" s="65">
        <f>IF($A215=0,0,SUMIF('Week 2 Roster'!$AZ:$AZ,$B215,'Week 2 Roster'!$AG:$AG))</f>
        <v>0.0</v>
      </c>
      <c r="AK215" s="65">
        <f>IF($A215=0,0,SUMIF('Week 2 Roster'!$AZ:$AZ,$B215,'Week 2 Roster'!$AI:$AI))</f>
        <v>0.0</v>
      </c>
      <c r="AL215" s="65">
        <f>IF($A215=0,0,SUMIF('Week 2 Roster'!$AZ:$AZ,$B215,'Week 2 Roster'!$AK:$AK))</f>
        <v>0.0</v>
      </c>
      <c r="AM215" s="65">
        <f>IF($A215=0,0,SUMIF('Week 2 Roster'!$AZ:$AZ,$B215,'Week 2 Roster'!$AM:$AM))</f>
        <v>0.0</v>
      </c>
      <c r="AN215" s="65">
        <f>IF($A215=0,0,SUMIF('Week 2 Roster'!$AZ:$AZ,$B215,'Week 2 Roster'!$AO:$AO))</f>
        <v>0.0</v>
      </c>
      <c r="AO215" s="66">
        <f>IF($A215=0,0,SUMIF('Week 2 Roster'!$AZ:$AZ,$B215,'Week 2 Roster'!$AP:$AP))</f>
        <v>0.0</v>
      </c>
      <c r="AP215" s="65">
        <f>IF($A215=0,0,SUMIF('Week 2 Roster'!$AZ:$AZ,$B215,'Week 2 Roster'!$AQ:$AQ))</f>
        <v>0.0</v>
      </c>
      <c r="AQ215" s="65">
        <f>IF($A215=0,0,SUMIF('Week 2 Roster'!$AZ:$AZ,$B215,'Week 2 Roster'!$AR:$AR))</f>
        <v>0.0</v>
      </c>
      <c r="AR215" s="65">
        <f>IF($A215=0,0,SUMIF('Week 2 Roster'!$AZ:$AZ,$B215,'Week 2 Roster'!$AS:$AS))</f>
        <v>0.0</v>
      </c>
      <c r="AS215" s="65">
        <f t="shared" si="78"/>
        <v>0.0</v>
      </c>
    </row>
    <row r="216" spans="8:8">
      <c r="A216" s="60">
        <v>0.0</v>
      </c>
      <c r="B216" s="61" t="s">
        <v>1022</v>
      </c>
      <c r="C216" s="61" t="str">
        <f>IF($A216=0,"",VLOOKUP($B216,Employees!$A:$G,2,FALSE))</f>
        <v/>
      </c>
      <c r="D216" s="61" t="str">
        <f>IF($A216=0,"",VLOOKUP($B216,Employees!$A:$G,3,FALSE))</f>
        <v/>
      </c>
      <c r="E216" s="62" t="str">
        <f>IF($A216=0,"",VLOOKUP($B216,Employees!$A:$G,5,FALSE))</f>
        <v/>
      </c>
      <c r="F216" s="63" t="str">
        <f>IF($E216="","",ROUNDDOWN(YEARFRAC($E216,'Week 1 Roster'!$D$1-1,1),0))</f>
        <v/>
      </c>
      <c r="G216" s="63" t="str">
        <f>IF($E216="","",ROUNDDOWN(YEARFRAC($E216,'Week 1 Roster'!$D$1+14,1),0))</f>
        <v/>
      </c>
      <c r="H216" s="63" t="str">
        <f t="shared" si="65"/>
        <v/>
      </c>
      <c r="I216" s="63" t="str">
        <f>IF($A216=0,"",VLOOKUP($B216,Employees!$A:$G,6,FALSE))</f>
        <v/>
      </c>
      <c r="J216" s="63" t="str">
        <f>IF($A216=0,"",VLOOKUP($B216,Employees!$A:$G,7,FALSE))</f>
        <v/>
      </c>
      <c r="K216" s="64">
        <f t="shared" si="66"/>
        <v>0.0</v>
      </c>
      <c r="L216" s="64">
        <f t="shared" si="67"/>
        <v>0.0</v>
      </c>
      <c r="M216" s="64">
        <f t="shared" si="68"/>
        <v>0.0</v>
      </c>
      <c r="N216" s="64">
        <f t="shared" si="69"/>
        <v>0.0</v>
      </c>
      <c r="O216" s="64">
        <f t="shared" si="70"/>
        <v>0.0</v>
      </c>
      <c r="P216" s="64">
        <f t="shared" si="71"/>
        <v>0.0</v>
      </c>
      <c r="Q216" s="61">
        <f t="shared" si="72"/>
        <v>0.0</v>
      </c>
      <c r="R216" s="64">
        <f t="shared" si="73"/>
        <v>0.0</v>
      </c>
      <c r="S216" s="64">
        <f t="shared" si="74"/>
        <v>0.0</v>
      </c>
      <c r="T216" s="64">
        <f t="shared" si="75"/>
        <v>0.0</v>
      </c>
      <c r="U216" s="64">
        <f t="shared" si="76"/>
        <v>0.0</v>
      </c>
      <c r="W216" s="65">
        <f>IF($A216=0,0,SUMIF('Week 1 Roster'!$AZ:$AZ,$B216,'Week 1 Roster'!$AE:$AE))</f>
        <v>0.0</v>
      </c>
      <c r="X216" s="65">
        <f>IF($A216=0,0,SUMIF('Week 1 Roster'!$AZ:$AZ,$B216,'Week 1 Roster'!$AG:$AG))</f>
        <v>0.0</v>
      </c>
      <c r="Y216" s="65">
        <f>IF($A216=0,0,SUMIF('Week 1 Roster'!$AZ:$AZ,$B216,'Week 1 Roster'!$AI:$AI))</f>
        <v>0.0</v>
      </c>
      <c r="Z216" s="65">
        <f>IF($A216=0,0,SUMIF('Week 1 Roster'!$AZ:$AZ,$B216,'Week 1 Roster'!$AK:$AK))</f>
        <v>0.0</v>
      </c>
      <c r="AA216" s="65">
        <f>IF($A216=0,0,SUMIF('Week 1 Roster'!$AZ:$AZ,$B216,'Week 1 Roster'!$AM:$AM))</f>
        <v>0.0</v>
      </c>
      <c r="AB216" s="65">
        <f>IF($A216=0,0,SUMIF('Week 1 Roster'!$AZ:$AZ,$B216,'Week 1 Roster'!$AO:$AO))</f>
        <v>0.0</v>
      </c>
      <c r="AC216" s="66">
        <f>IF($A216=0,0,SUMIF('Week 1 Roster'!$AZ:$AZ,$B216,'Week 1 Roster'!$AP:$AP))</f>
        <v>0.0</v>
      </c>
      <c r="AD216" s="65">
        <f>IF($A216=0,0,SUMIF('Week 1 Roster'!$AZ:$AZ,$B216,'Week 1 Roster'!$AQ:$AQ))</f>
        <v>0.0</v>
      </c>
      <c r="AE216" s="65">
        <f>IF($A216=0,0,SUMIF('Week 1 Roster'!$AZ:$AZ,$B216,'Week 1 Roster'!$AR:$AR))</f>
        <v>0.0</v>
      </c>
      <c r="AF216" s="65">
        <f>IF($A216=0,0,SUMIF('Week 1 Roster'!$AZ:$AZ,$B216,'Week 1 Roster'!$AS:$AS))</f>
        <v>0.0</v>
      </c>
      <c r="AG216" s="65">
        <f t="shared" si="77"/>
        <v>0.0</v>
      </c>
      <c r="AI216" s="65">
        <f>IF($A216=0,0,SUMIF('Week 2 Roster'!$AZ:$AZ,$B216,'Week 2 Roster'!$AE:$AE))</f>
        <v>0.0</v>
      </c>
      <c r="AJ216" s="65">
        <f>IF($A216=0,0,SUMIF('Week 2 Roster'!$AZ:$AZ,$B216,'Week 2 Roster'!$AG:$AG))</f>
        <v>0.0</v>
      </c>
      <c r="AK216" s="65">
        <f>IF($A216=0,0,SUMIF('Week 2 Roster'!$AZ:$AZ,$B216,'Week 2 Roster'!$AI:$AI))</f>
        <v>0.0</v>
      </c>
      <c r="AL216" s="65">
        <f>IF($A216=0,0,SUMIF('Week 2 Roster'!$AZ:$AZ,$B216,'Week 2 Roster'!$AK:$AK))</f>
        <v>0.0</v>
      </c>
      <c r="AM216" s="65">
        <f>IF($A216=0,0,SUMIF('Week 2 Roster'!$AZ:$AZ,$B216,'Week 2 Roster'!$AM:$AM))</f>
        <v>0.0</v>
      </c>
      <c r="AN216" s="65">
        <f>IF($A216=0,0,SUMIF('Week 2 Roster'!$AZ:$AZ,$B216,'Week 2 Roster'!$AO:$AO))</f>
        <v>0.0</v>
      </c>
      <c r="AO216" s="66">
        <f>IF($A216=0,0,SUMIF('Week 2 Roster'!$AZ:$AZ,$B216,'Week 2 Roster'!$AP:$AP))</f>
        <v>0.0</v>
      </c>
      <c r="AP216" s="65">
        <f>IF($A216=0,0,SUMIF('Week 2 Roster'!$AZ:$AZ,$B216,'Week 2 Roster'!$AQ:$AQ))</f>
        <v>0.0</v>
      </c>
      <c r="AQ216" s="65">
        <f>IF($A216=0,0,SUMIF('Week 2 Roster'!$AZ:$AZ,$B216,'Week 2 Roster'!$AR:$AR))</f>
        <v>0.0</v>
      </c>
      <c r="AR216" s="65">
        <f>IF($A216=0,0,SUMIF('Week 2 Roster'!$AZ:$AZ,$B216,'Week 2 Roster'!$AS:$AS))</f>
        <v>0.0</v>
      </c>
      <c r="AS216" s="65">
        <f t="shared" si="78"/>
        <v>0.0</v>
      </c>
    </row>
    <row r="217" spans="8:8">
      <c r="A217" s="60">
        <v>0.0</v>
      </c>
      <c r="B217" s="61" t="s">
        <v>1022</v>
      </c>
      <c r="C217" s="61" t="str">
        <f>IF($A217=0,"",VLOOKUP($B217,Employees!$A:$G,2,FALSE))</f>
        <v/>
      </c>
      <c r="D217" s="61" t="str">
        <f>IF($A217=0,"",VLOOKUP($B217,Employees!$A:$G,3,FALSE))</f>
        <v/>
      </c>
      <c r="E217" s="62" t="str">
        <f>IF($A217=0,"",VLOOKUP($B217,Employees!$A:$G,5,FALSE))</f>
        <v/>
      </c>
      <c r="F217" s="63" t="str">
        <f>IF($E217="","",ROUNDDOWN(YEARFRAC($E217,'Week 1 Roster'!$D$1-1,1),0))</f>
        <v/>
      </c>
      <c r="G217" s="63" t="str">
        <f>IF($E217="","",ROUNDDOWN(YEARFRAC($E217,'Week 1 Roster'!$D$1+14,1),0))</f>
        <v/>
      </c>
      <c r="H217" s="63" t="str">
        <f t="shared" si="65"/>
        <v/>
      </c>
      <c r="I217" s="63" t="str">
        <f>IF($A217=0,"",VLOOKUP($B217,Employees!$A:$G,6,FALSE))</f>
        <v/>
      </c>
      <c r="J217" s="63" t="str">
        <f>IF($A217=0,"",VLOOKUP($B217,Employees!$A:$G,7,FALSE))</f>
        <v/>
      </c>
      <c r="K217" s="64">
        <f t="shared" si="66"/>
        <v>0.0</v>
      </c>
      <c r="L217" s="64">
        <f t="shared" si="67"/>
        <v>0.0</v>
      </c>
      <c r="M217" s="64">
        <f t="shared" si="68"/>
        <v>0.0</v>
      </c>
      <c r="N217" s="64">
        <f t="shared" si="69"/>
        <v>0.0</v>
      </c>
      <c r="O217" s="64">
        <f t="shared" si="70"/>
        <v>0.0</v>
      </c>
      <c r="P217" s="64">
        <f t="shared" si="71"/>
        <v>0.0</v>
      </c>
      <c r="Q217" s="61">
        <f t="shared" si="72"/>
        <v>0.0</v>
      </c>
      <c r="R217" s="64">
        <f t="shared" si="73"/>
        <v>0.0</v>
      </c>
      <c r="S217" s="64">
        <f t="shared" si="74"/>
        <v>0.0</v>
      </c>
      <c r="T217" s="64">
        <f t="shared" si="75"/>
        <v>0.0</v>
      </c>
      <c r="U217" s="64">
        <f t="shared" si="76"/>
        <v>0.0</v>
      </c>
      <c r="W217" s="65">
        <f>IF($A217=0,0,SUMIF('Week 1 Roster'!$AZ:$AZ,$B217,'Week 1 Roster'!$AE:$AE))</f>
        <v>0.0</v>
      </c>
      <c r="X217" s="65">
        <f>IF($A217=0,0,SUMIF('Week 1 Roster'!$AZ:$AZ,$B217,'Week 1 Roster'!$AG:$AG))</f>
        <v>0.0</v>
      </c>
      <c r="Y217" s="65">
        <f>IF($A217=0,0,SUMIF('Week 1 Roster'!$AZ:$AZ,$B217,'Week 1 Roster'!$AI:$AI))</f>
        <v>0.0</v>
      </c>
      <c r="Z217" s="65">
        <f>IF($A217=0,0,SUMIF('Week 1 Roster'!$AZ:$AZ,$B217,'Week 1 Roster'!$AK:$AK))</f>
        <v>0.0</v>
      </c>
      <c r="AA217" s="65">
        <f>IF($A217=0,0,SUMIF('Week 1 Roster'!$AZ:$AZ,$B217,'Week 1 Roster'!$AM:$AM))</f>
        <v>0.0</v>
      </c>
      <c r="AB217" s="65">
        <f>IF($A217=0,0,SUMIF('Week 1 Roster'!$AZ:$AZ,$B217,'Week 1 Roster'!$AO:$AO))</f>
        <v>0.0</v>
      </c>
      <c r="AC217" s="66">
        <f>IF($A217=0,0,SUMIF('Week 1 Roster'!$AZ:$AZ,$B217,'Week 1 Roster'!$AP:$AP))</f>
        <v>0.0</v>
      </c>
      <c r="AD217" s="65">
        <f>IF($A217=0,0,SUMIF('Week 1 Roster'!$AZ:$AZ,$B217,'Week 1 Roster'!$AQ:$AQ))</f>
        <v>0.0</v>
      </c>
      <c r="AE217" s="65">
        <f>IF($A217=0,0,SUMIF('Week 1 Roster'!$AZ:$AZ,$B217,'Week 1 Roster'!$AR:$AR))</f>
        <v>0.0</v>
      </c>
      <c r="AF217" s="65">
        <f>IF($A217=0,0,SUMIF('Week 1 Roster'!$AZ:$AZ,$B217,'Week 1 Roster'!$AS:$AS))</f>
        <v>0.0</v>
      </c>
      <c r="AG217" s="65">
        <f t="shared" si="77"/>
        <v>0.0</v>
      </c>
      <c r="AI217" s="65">
        <f>IF($A217=0,0,SUMIF('Week 2 Roster'!$AZ:$AZ,$B217,'Week 2 Roster'!$AE:$AE))</f>
        <v>0.0</v>
      </c>
      <c r="AJ217" s="65">
        <f>IF($A217=0,0,SUMIF('Week 2 Roster'!$AZ:$AZ,$B217,'Week 2 Roster'!$AG:$AG))</f>
        <v>0.0</v>
      </c>
      <c r="AK217" s="65">
        <f>IF($A217=0,0,SUMIF('Week 2 Roster'!$AZ:$AZ,$B217,'Week 2 Roster'!$AI:$AI))</f>
        <v>0.0</v>
      </c>
      <c r="AL217" s="65">
        <f>IF($A217=0,0,SUMIF('Week 2 Roster'!$AZ:$AZ,$B217,'Week 2 Roster'!$AK:$AK))</f>
        <v>0.0</v>
      </c>
      <c r="AM217" s="65">
        <f>IF($A217=0,0,SUMIF('Week 2 Roster'!$AZ:$AZ,$B217,'Week 2 Roster'!$AM:$AM))</f>
        <v>0.0</v>
      </c>
      <c r="AN217" s="65">
        <f>IF($A217=0,0,SUMIF('Week 2 Roster'!$AZ:$AZ,$B217,'Week 2 Roster'!$AO:$AO))</f>
        <v>0.0</v>
      </c>
      <c r="AO217" s="66">
        <f>IF($A217=0,0,SUMIF('Week 2 Roster'!$AZ:$AZ,$B217,'Week 2 Roster'!$AP:$AP))</f>
        <v>0.0</v>
      </c>
      <c r="AP217" s="65">
        <f>IF($A217=0,0,SUMIF('Week 2 Roster'!$AZ:$AZ,$B217,'Week 2 Roster'!$AQ:$AQ))</f>
        <v>0.0</v>
      </c>
      <c r="AQ217" s="65">
        <f>IF($A217=0,0,SUMIF('Week 2 Roster'!$AZ:$AZ,$B217,'Week 2 Roster'!$AR:$AR))</f>
        <v>0.0</v>
      </c>
      <c r="AR217" s="65">
        <f>IF($A217=0,0,SUMIF('Week 2 Roster'!$AZ:$AZ,$B217,'Week 2 Roster'!$AS:$AS))</f>
        <v>0.0</v>
      </c>
      <c r="AS217" s="65">
        <f t="shared" si="78"/>
        <v>0.0</v>
      </c>
    </row>
    <row r="218" spans="8:8">
      <c r="A218" s="60">
        <v>0.0</v>
      </c>
      <c r="B218" s="61" t="s">
        <v>1022</v>
      </c>
      <c r="C218" s="61" t="str">
        <f>IF($A218=0,"",VLOOKUP($B218,Employees!$A:$G,2,FALSE))</f>
        <v/>
      </c>
      <c r="D218" s="61" t="str">
        <f>IF($A218=0,"",VLOOKUP($B218,Employees!$A:$G,3,FALSE))</f>
        <v/>
      </c>
      <c r="E218" s="62" t="str">
        <f>IF($A218=0,"",VLOOKUP($B218,Employees!$A:$G,5,FALSE))</f>
        <v/>
      </c>
      <c r="F218" s="63" t="str">
        <f>IF($E218="","",ROUNDDOWN(YEARFRAC($E218,'Week 1 Roster'!$D$1-1,1),0))</f>
        <v/>
      </c>
      <c r="G218" s="63" t="str">
        <f>IF($E218="","",ROUNDDOWN(YEARFRAC($E218,'Week 1 Roster'!$D$1+14,1),0))</f>
        <v/>
      </c>
      <c r="H218" s="63" t="str">
        <f t="shared" si="65"/>
        <v/>
      </c>
      <c r="I218" s="63" t="str">
        <f>IF($A218=0,"",VLOOKUP($B218,Employees!$A:$G,6,FALSE))</f>
        <v/>
      </c>
      <c r="J218" s="63" t="str">
        <f>IF($A218=0,"",VLOOKUP($B218,Employees!$A:$G,7,FALSE))</f>
        <v/>
      </c>
      <c r="K218" s="64">
        <f t="shared" si="66"/>
        <v>0.0</v>
      </c>
      <c r="L218" s="64">
        <f t="shared" si="67"/>
        <v>0.0</v>
      </c>
      <c r="M218" s="64">
        <f t="shared" si="68"/>
        <v>0.0</v>
      </c>
      <c r="N218" s="64">
        <f t="shared" si="69"/>
        <v>0.0</v>
      </c>
      <c r="O218" s="64">
        <f t="shared" si="70"/>
        <v>0.0</v>
      </c>
      <c r="P218" s="64">
        <f t="shared" si="71"/>
        <v>0.0</v>
      </c>
      <c r="Q218" s="61">
        <f t="shared" si="72"/>
        <v>0.0</v>
      </c>
      <c r="R218" s="64">
        <f t="shared" si="73"/>
        <v>0.0</v>
      </c>
      <c r="S218" s="64">
        <f t="shared" si="74"/>
        <v>0.0</v>
      </c>
      <c r="T218" s="64">
        <f t="shared" si="75"/>
        <v>0.0</v>
      </c>
      <c r="U218" s="64">
        <f t="shared" si="76"/>
        <v>0.0</v>
      </c>
      <c r="W218" s="65">
        <f>IF($A218=0,0,SUMIF('Week 1 Roster'!$AZ:$AZ,$B218,'Week 1 Roster'!$AE:$AE))</f>
        <v>0.0</v>
      </c>
      <c r="X218" s="65">
        <f>IF($A218=0,0,SUMIF('Week 1 Roster'!$AZ:$AZ,$B218,'Week 1 Roster'!$AG:$AG))</f>
        <v>0.0</v>
      </c>
      <c r="Y218" s="65">
        <f>IF($A218=0,0,SUMIF('Week 1 Roster'!$AZ:$AZ,$B218,'Week 1 Roster'!$AI:$AI))</f>
        <v>0.0</v>
      </c>
      <c r="Z218" s="65">
        <f>IF($A218=0,0,SUMIF('Week 1 Roster'!$AZ:$AZ,$B218,'Week 1 Roster'!$AK:$AK))</f>
        <v>0.0</v>
      </c>
      <c r="AA218" s="65">
        <f>IF($A218=0,0,SUMIF('Week 1 Roster'!$AZ:$AZ,$B218,'Week 1 Roster'!$AM:$AM))</f>
        <v>0.0</v>
      </c>
      <c r="AB218" s="65">
        <f>IF($A218=0,0,SUMIF('Week 1 Roster'!$AZ:$AZ,$B218,'Week 1 Roster'!$AO:$AO))</f>
        <v>0.0</v>
      </c>
      <c r="AC218" s="66">
        <f>IF($A218=0,0,SUMIF('Week 1 Roster'!$AZ:$AZ,$B218,'Week 1 Roster'!$AP:$AP))</f>
        <v>0.0</v>
      </c>
      <c r="AD218" s="65">
        <f>IF($A218=0,0,SUMIF('Week 1 Roster'!$AZ:$AZ,$B218,'Week 1 Roster'!$AQ:$AQ))</f>
        <v>0.0</v>
      </c>
      <c r="AE218" s="65">
        <f>IF($A218=0,0,SUMIF('Week 1 Roster'!$AZ:$AZ,$B218,'Week 1 Roster'!$AR:$AR))</f>
        <v>0.0</v>
      </c>
      <c r="AF218" s="65">
        <f>IF($A218=0,0,SUMIF('Week 1 Roster'!$AZ:$AZ,$B218,'Week 1 Roster'!$AS:$AS))</f>
        <v>0.0</v>
      </c>
      <c r="AG218" s="65">
        <f t="shared" si="77"/>
        <v>0.0</v>
      </c>
      <c r="AI218" s="65">
        <f>IF($A218=0,0,SUMIF('Week 2 Roster'!$AZ:$AZ,$B218,'Week 2 Roster'!$AE:$AE))</f>
        <v>0.0</v>
      </c>
      <c r="AJ218" s="65">
        <f>IF($A218=0,0,SUMIF('Week 2 Roster'!$AZ:$AZ,$B218,'Week 2 Roster'!$AG:$AG))</f>
        <v>0.0</v>
      </c>
      <c r="AK218" s="65">
        <f>IF($A218=0,0,SUMIF('Week 2 Roster'!$AZ:$AZ,$B218,'Week 2 Roster'!$AI:$AI))</f>
        <v>0.0</v>
      </c>
      <c r="AL218" s="65">
        <f>IF($A218=0,0,SUMIF('Week 2 Roster'!$AZ:$AZ,$B218,'Week 2 Roster'!$AK:$AK))</f>
        <v>0.0</v>
      </c>
      <c r="AM218" s="65">
        <f>IF($A218=0,0,SUMIF('Week 2 Roster'!$AZ:$AZ,$B218,'Week 2 Roster'!$AM:$AM))</f>
        <v>0.0</v>
      </c>
      <c r="AN218" s="65">
        <f>IF($A218=0,0,SUMIF('Week 2 Roster'!$AZ:$AZ,$B218,'Week 2 Roster'!$AO:$AO))</f>
        <v>0.0</v>
      </c>
      <c r="AO218" s="66">
        <f>IF($A218=0,0,SUMIF('Week 2 Roster'!$AZ:$AZ,$B218,'Week 2 Roster'!$AP:$AP))</f>
        <v>0.0</v>
      </c>
      <c r="AP218" s="65">
        <f>IF($A218=0,0,SUMIF('Week 2 Roster'!$AZ:$AZ,$B218,'Week 2 Roster'!$AQ:$AQ))</f>
        <v>0.0</v>
      </c>
      <c r="AQ218" s="65">
        <f>IF($A218=0,0,SUMIF('Week 2 Roster'!$AZ:$AZ,$B218,'Week 2 Roster'!$AR:$AR))</f>
        <v>0.0</v>
      </c>
      <c r="AR218" s="65">
        <f>IF($A218=0,0,SUMIF('Week 2 Roster'!$AZ:$AZ,$B218,'Week 2 Roster'!$AS:$AS))</f>
        <v>0.0</v>
      </c>
      <c r="AS218" s="65">
        <f t="shared" si="78"/>
        <v>0.0</v>
      </c>
    </row>
    <row r="219" spans="8:8">
      <c r="A219" s="60">
        <v>0.0</v>
      </c>
      <c r="B219" s="61" t="s">
        <v>1022</v>
      </c>
      <c r="C219" s="61" t="str">
        <f>IF($A219=0,"",VLOOKUP($B219,Employees!$A:$G,2,FALSE))</f>
        <v/>
      </c>
      <c r="D219" s="61" t="str">
        <f>IF($A219=0,"",VLOOKUP($B219,Employees!$A:$G,3,FALSE))</f>
        <v/>
      </c>
      <c r="E219" s="62" t="str">
        <f>IF($A219=0,"",VLOOKUP($B219,Employees!$A:$G,5,FALSE))</f>
        <v/>
      </c>
      <c r="F219" s="63" t="str">
        <f>IF($E219="","",ROUNDDOWN(YEARFRAC($E219,'Week 1 Roster'!$D$1-1,1),0))</f>
        <v/>
      </c>
      <c r="G219" s="63" t="str">
        <f>IF($E219="","",ROUNDDOWN(YEARFRAC($E219,'Week 1 Roster'!$D$1+14,1),0))</f>
        <v/>
      </c>
      <c r="H219" s="63" t="str">
        <f t="shared" si="65"/>
        <v/>
      </c>
      <c r="I219" s="63" t="str">
        <f>IF($A219=0,"",VLOOKUP($B219,Employees!$A:$G,6,FALSE))</f>
        <v/>
      </c>
      <c r="J219" s="63" t="str">
        <f>IF($A219=0,"",VLOOKUP($B219,Employees!$A:$G,7,FALSE))</f>
        <v/>
      </c>
      <c r="K219" s="64">
        <f t="shared" si="66"/>
        <v>0.0</v>
      </c>
      <c r="L219" s="64">
        <f t="shared" si="67"/>
        <v>0.0</v>
      </c>
      <c r="M219" s="64">
        <f t="shared" si="68"/>
        <v>0.0</v>
      </c>
      <c r="N219" s="64">
        <f t="shared" si="69"/>
        <v>0.0</v>
      </c>
      <c r="O219" s="64">
        <f t="shared" si="70"/>
        <v>0.0</v>
      </c>
      <c r="P219" s="64">
        <f t="shared" si="71"/>
        <v>0.0</v>
      </c>
      <c r="Q219" s="61">
        <f t="shared" si="72"/>
        <v>0.0</v>
      </c>
      <c r="R219" s="64">
        <f t="shared" si="73"/>
        <v>0.0</v>
      </c>
      <c r="S219" s="64">
        <f t="shared" si="74"/>
        <v>0.0</v>
      </c>
      <c r="T219" s="64">
        <f t="shared" si="75"/>
        <v>0.0</v>
      </c>
      <c r="U219" s="64">
        <f t="shared" si="76"/>
        <v>0.0</v>
      </c>
      <c r="W219" s="65">
        <f>IF($A219=0,0,SUMIF('Week 1 Roster'!$AZ:$AZ,$B219,'Week 1 Roster'!$AE:$AE))</f>
        <v>0.0</v>
      </c>
      <c r="X219" s="65">
        <f>IF($A219=0,0,SUMIF('Week 1 Roster'!$AZ:$AZ,$B219,'Week 1 Roster'!$AG:$AG))</f>
        <v>0.0</v>
      </c>
      <c r="Y219" s="65">
        <f>IF($A219=0,0,SUMIF('Week 1 Roster'!$AZ:$AZ,$B219,'Week 1 Roster'!$AI:$AI))</f>
        <v>0.0</v>
      </c>
      <c r="Z219" s="65">
        <f>IF($A219=0,0,SUMIF('Week 1 Roster'!$AZ:$AZ,$B219,'Week 1 Roster'!$AK:$AK))</f>
        <v>0.0</v>
      </c>
      <c r="AA219" s="65">
        <f>IF($A219=0,0,SUMIF('Week 1 Roster'!$AZ:$AZ,$B219,'Week 1 Roster'!$AM:$AM))</f>
        <v>0.0</v>
      </c>
      <c r="AB219" s="65">
        <f>IF($A219=0,0,SUMIF('Week 1 Roster'!$AZ:$AZ,$B219,'Week 1 Roster'!$AO:$AO))</f>
        <v>0.0</v>
      </c>
      <c r="AC219" s="66">
        <f>IF($A219=0,0,SUMIF('Week 1 Roster'!$AZ:$AZ,$B219,'Week 1 Roster'!$AP:$AP))</f>
        <v>0.0</v>
      </c>
      <c r="AD219" s="65">
        <f>IF($A219=0,0,SUMIF('Week 1 Roster'!$AZ:$AZ,$B219,'Week 1 Roster'!$AQ:$AQ))</f>
        <v>0.0</v>
      </c>
      <c r="AE219" s="65">
        <f>IF($A219=0,0,SUMIF('Week 1 Roster'!$AZ:$AZ,$B219,'Week 1 Roster'!$AR:$AR))</f>
        <v>0.0</v>
      </c>
      <c r="AF219" s="65">
        <f>IF($A219=0,0,SUMIF('Week 1 Roster'!$AZ:$AZ,$B219,'Week 1 Roster'!$AS:$AS))</f>
        <v>0.0</v>
      </c>
      <c r="AG219" s="65">
        <f t="shared" si="77"/>
        <v>0.0</v>
      </c>
      <c r="AI219" s="65">
        <f>IF($A219=0,0,SUMIF('Week 2 Roster'!$AZ:$AZ,$B219,'Week 2 Roster'!$AE:$AE))</f>
        <v>0.0</v>
      </c>
      <c r="AJ219" s="65">
        <f>IF($A219=0,0,SUMIF('Week 2 Roster'!$AZ:$AZ,$B219,'Week 2 Roster'!$AG:$AG))</f>
        <v>0.0</v>
      </c>
      <c r="AK219" s="65">
        <f>IF($A219=0,0,SUMIF('Week 2 Roster'!$AZ:$AZ,$B219,'Week 2 Roster'!$AI:$AI))</f>
        <v>0.0</v>
      </c>
      <c r="AL219" s="65">
        <f>IF($A219=0,0,SUMIF('Week 2 Roster'!$AZ:$AZ,$B219,'Week 2 Roster'!$AK:$AK))</f>
        <v>0.0</v>
      </c>
      <c r="AM219" s="65">
        <f>IF($A219=0,0,SUMIF('Week 2 Roster'!$AZ:$AZ,$B219,'Week 2 Roster'!$AM:$AM))</f>
        <v>0.0</v>
      </c>
      <c r="AN219" s="65">
        <f>IF($A219=0,0,SUMIF('Week 2 Roster'!$AZ:$AZ,$B219,'Week 2 Roster'!$AO:$AO))</f>
        <v>0.0</v>
      </c>
      <c r="AO219" s="66">
        <f>IF($A219=0,0,SUMIF('Week 2 Roster'!$AZ:$AZ,$B219,'Week 2 Roster'!$AP:$AP))</f>
        <v>0.0</v>
      </c>
      <c r="AP219" s="65">
        <f>IF($A219=0,0,SUMIF('Week 2 Roster'!$AZ:$AZ,$B219,'Week 2 Roster'!$AQ:$AQ))</f>
        <v>0.0</v>
      </c>
      <c r="AQ219" s="65">
        <f>IF($A219=0,0,SUMIF('Week 2 Roster'!$AZ:$AZ,$B219,'Week 2 Roster'!$AR:$AR))</f>
        <v>0.0</v>
      </c>
      <c r="AR219" s="65">
        <f>IF($A219=0,0,SUMIF('Week 2 Roster'!$AZ:$AZ,$B219,'Week 2 Roster'!$AS:$AS))</f>
        <v>0.0</v>
      </c>
      <c r="AS219" s="65">
        <f t="shared" si="78"/>
        <v>0.0</v>
      </c>
    </row>
    <row r="220" spans="8:8">
      <c r="A220" s="60">
        <v>0.0</v>
      </c>
      <c r="B220" s="61" t="s">
        <v>1022</v>
      </c>
      <c r="C220" s="61" t="str">
        <f>IF($A220=0,"",VLOOKUP($B220,Employees!$A:$G,2,FALSE))</f>
        <v/>
      </c>
      <c r="D220" s="61" t="str">
        <f>IF($A220=0,"",VLOOKUP($B220,Employees!$A:$G,3,FALSE))</f>
        <v/>
      </c>
      <c r="E220" s="62" t="str">
        <f>IF($A220=0,"",VLOOKUP($B220,Employees!$A:$G,5,FALSE))</f>
        <v/>
      </c>
      <c r="F220" s="63" t="str">
        <f>IF($E220="","",ROUNDDOWN(YEARFRAC($E220,'Week 1 Roster'!$D$1-1,1),0))</f>
        <v/>
      </c>
      <c r="G220" s="63" t="str">
        <f>IF($E220="","",ROUNDDOWN(YEARFRAC($E220,'Week 1 Roster'!$D$1+14,1),0))</f>
        <v/>
      </c>
      <c r="H220" s="63" t="str">
        <f t="shared" si="65"/>
        <v/>
      </c>
      <c r="I220" s="63" t="str">
        <f>IF($A220=0,"",VLOOKUP($B220,Employees!$A:$G,6,FALSE))</f>
        <v/>
      </c>
      <c r="J220" s="63" t="str">
        <f>IF($A220=0,"",VLOOKUP($B220,Employees!$A:$G,7,FALSE))</f>
        <v/>
      </c>
      <c r="K220" s="64">
        <f t="shared" si="66"/>
        <v>0.0</v>
      </c>
      <c r="L220" s="64">
        <f t="shared" si="67"/>
        <v>0.0</v>
      </c>
      <c r="M220" s="64">
        <f t="shared" si="68"/>
        <v>0.0</v>
      </c>
      <c r="N220" s="64">
        <f t="shared" si="69"/>
        <v>0.0</v>
      </c>
      <c r="O220" s="64">
        <f t="shared" si="70"/>
        <v>0.0</v>
      </c>
      <c r="P220" s="64">
        <f t="shared" si="71"/>
        <v>0.0</v>
      </c>
      <c r="Q220" s="61">
        <f t="shared" si="72"/>
        <v>0.0</v>
      </c>
      <c r="R220" s="64">
        <f t="shared" si="73"/>
        <v>0.0</v>
      </c>
      <c r="S220" s="64">
        <f t="shared" si="74"/>
        <v>0.0</v>
      </c>
      <c r="T220" s="64">
        <f t="shared" si="75"/>
        <v>0.0</v>
      </c>
      <c r="U220" s="64">
        <f t="shared" si="76"/>
        <v>0.0</v>
      </c>
      <c r="W220" s="65">
        <f>IF($A220=0,0,SUMIF('Week 1 Roster'!$AZ:$AZ,$B220,'Week 1 Roster'!$AE:$AE))</f>
        <v>0.0</v>
      </c>
      <c r="X220" s="65">
        <f>IF($A220=0,0,SUMIF('Week 1 Roster'!$AZ:$AZ,$B220,'Week 1 Roster'!$AG:$AG))</f>
        <v>0.0</v>
      </c>
      <c r="Y220" s="65">
        <f>IF($A220=0,0,SUMIF('Week 1 Roster'!$AZ:$AZ,$B220,'Week 1 Roster'!$AI:$AI))</f>
        <v>0.0</v>
      </c>
      <c r="Z220" s="65">
        <f>IF($A220=0,0,SUMIF('Week 1 Roster'!$AZ:$AZ,$B220,'Week 1 Roster'!$AK:$AK))</f>
        <v>0.0</v>
      </c>
      <c r="AA220" s="65">
        <f>IF($A220=0,0,SUMIF('Week 1 Roster'!$AZ:$AZ,$B220,'Week 1 Roster'!$AM:$AM))</f>
        <v>0.0</v>
      </c>
      <c r="AB220" s="65">
        <f>IF($A220=0,0,SUMIF('Week 1 Roster'!$AZ:$AZ,$B220,'Week 1 Roster'!$AO:$AO))</f>
        <v>0.0</v>
      </c>
      <c r="AC220" s="66">
        <f>IF($A220=0,0,SUMIF('Week 1 Roster'!$AZ:$AZ,$B220,'Week 1 Roster'!$AP:$AP))</f>
        <v>0.0</v>
      </c>
      <c r="AD220" s="65">
        <f>IF($A220=0,0,SUMIF('Week 1 Roster'!$AZ:$AZ,$B220,'Week 1 Roster'!$AQ:$AQ))</f>
        <v>0.0</v>
      </c>
      <c r="AE220" s="65">
        <f>IF($A220=0,0,SUMIF('Week 1 Roster'!$AZ:$AZ,$B220,'Week 1 Roster'!$AR:$AR))</f>
        <v>0.0</v>
      </c>
      <c r="AF220" s="65">
        <f>IF($A220=0,0,SUMIF('Week 1 Roster'!$AZ:$AZ,$B220,'Week 1 Roster'!$AS:$AS))</f>
        <v>0.0</v>
      </c>
      <c r="AG220" s="65">
        <f t="shared" si="77"/>
        <v>0.0</v>
      </c>
      <c r="AI220" s="65">
        <f>IF($A220=0,0,SUMIF('Week 2 Roster'!$AZ:$AZ,$B220,'Week 2 Roster'!$AE:$AE))</f>
        <v>0.0</v>
      </c>
      <c r="AJ220" s="65">
        <f>IF($A220=0,0,SUMIF('Week 2 Roster'!$AZ:$AZ,$B220,'Week 2 Roster'!$AG:$AG))</f>
        <v>0.0</v>
      </c>
      <c r="AK220" s="65">
        <f>IF($A220=0,0,SUMIF('Week 2 Roster'!$AZ:$AZ,$B220,'Week 2 Roster'!$AI:$AI))</f>
        <v>0.0</v>
      </c>
      <c r="AL220" s="65">
        <f>IF($A220=0,0,SUMIF('Week 2 Roster'!$AZ:$AZ,$B220,'Week 2 Roster'!$AK:$AK))</f>
        <v>0.0</v>
      </c>
      <c r="AM220" s="65">
        <f>IF($A220=0,0,SUMIF('Week 2 Roster'!$AZ:$AZ,$B220,'Week 2 Roster'!$AM:$AM))</f>
        <v>0.0</v>
      </c>
      <c r="AN220" s="65">
        <f>IF($A220=0,0,SUMIF('Week 2 Roster'!$AZ:$AZ,$B220,'Week 2 Roster'!$AO:$AO))</f>
        <v>0.0</v>
      </c>
      <c r="AO220" s="66">
        <f>IF($A220=0,0,SUMIF('Week 2 Roster'!$AZ:$AZ,$B220,'Week 2 Roster'!$AP:$AP))</f>
        <v>0.0</v>
      </c>
      <c r="AP220" s="65">
        <f>IF($A220=0,0,SUMIF('Week 2 Roster'!$AZ:$AZ,$B220,'Week 2 Roster'!$AQ:$AQ))</f>
        <v>0.0</v>
      </c>
      <c r="AQ220" s="65">
        <f>IF($A220=0,0,SUMIF('Week 2 Roster'!$AZ:$AZ,$B220,'Week 2 Roster'!$AR:$AR))</f>
        <v>0.0</v>
      </c>
      <c r="AR220" s="65">
        <f>IF($A220=0,0,SUMIF('Week 2 Roster'!$AZ:$AZ,$B220,'Week 2 Roster'!$AS:$AS))</f>
        <v>0.0</v>
      </c>
      <c r="AS220" s="65">
        <f t="shared" si="78"/>
        <v>0.0</v>
      </c>
    </row>
    <row r="221" spans="8:8">
      <c r="A221" s="60">
        <v>0.0</v>
      </c>
      <c r="B221" s="61" t="s">
        <v>1022</v>
      </c>
      <c r="C221" s="61" t="str">
        <f>IF($A221=0,"",VLOOKUP($B221,Employees!$A:$G,2,FALSE))</f>
        <v/>
      </c>
      <c r="D221" s="61" t="str">
        <f>IF($A221=0,"",VLOOKUP($B221,Employees!$A:$G,3,FALSE))</f>
        <v/>
      </c>
      <c r="E221" s="62" t="str">
        <f>IF($A221=0,"",VLOOKUP($B221,Employees!$A:$G,5,FALSE))</f>
        <v/>
      </c>
      <c r="F221" s="63" t="str">
        <f>IF($E221="","",ROUNDDOWN(YEARFRAC($E221,'Week 1 Roster'!$D$1-1,1),0))</f>
        <v/>
      </c>
      <c r="G221" s="63" t="str">
        <f>IF($E221="","",ROUNDDOWN(YEARFRAC($E221,'Week 1 Roster'!$D$1+14,1),0))</f>
        <v/>
      </c>
      <c r="H221" s="63" t="str">
        <f t="shared" si="65"/>
        <v/>
      </c>
      <c r="I221" s="63" t="str">
        <f>IF($A221=0,"",VLOOKUP($B221,Employees!$A:$G,6,FALSE))</f>
        <v/>
      </c>
      <c r="J221" s="63" t="str">
        <f>IF($A221=0,"",VLOOKUP($B221,Employees!$A:$G,7,FALSE))</f>
        <v/>
      </c>
      <c r="K221" s="64">
        <f t="shared" si="66"/>
        <v>0.0</v>
      </c>
      <c r="L221" s="64">
        <f t="shared" si="67"/>
        <v>0.0</v>
      </c>
      <c r="M221" s="64">
        <f t="shared" si="68"/>
        <v>0.0</v>
      </c>
      <c r="N221" s="64">
        <f t="shared" si="69"/>
        <v>0.0</v>
      </c>
      <c r="O221" s="64">
        <f t="shared" si="70"/>
        <v>0.0</v>
      </c>
      <c r="P221" s="64">
        <f t="shared" si="71"/>
        <v>0.0</v>
      </c>
      <c r="Q221" s="61">
        <f t="shared" si="72"/>
        <v>0.0</v>
      </c>
      <c r="R221" s="64">
        <f t="shared" si="73"/>
        <v>0.0</v>
      </c>
      <c r="S221" s="64">
        <f t="shared" si="74"/>
        <v>0.0</v>
      </c>
      <c r="T221" s="64">
        <f t="shared" si="75"/>
        <v>0.0</v>
      </c>
      <c r="U221" s="64">
        <f t="shared" si="76"/>
        <v>0.0</v>
      </c>
      <c r="W221" s="65">
        <f>IF($A221=0,0,SUMIF('Week 1 Roster'!$AZ:$AZ,$B221,'Week 1 Roster'!$AE:$AE))</f>
        <v>0.0</v>
      </c>
      <c r="X221" s="65">
        <f>IF($A221=0,0,SUMIF('Week 1 Roster'!$AZ:$AZ,$B221,'Week 1 Roster'!$AG:$AG))</f>
        <v>0.0</v>
      </c>
      <c r="Y221" s="65">
        <f>IF($A221=0,0,SUMIF('Week 1 Roster'!$AZ:$AZ,$B221,'Week 1 Roster'!$AI:$AI))</f>
        <v>0.0</v>
      </c>
      <c r="Z221" s="65">
        <f>IF($A221=0,0,SUMIF('Week 1 Roster'!$AZ:$AZ,$B221,'Week 1 Roster'!$AK:$AK))</f>
        <v>0.0</v>
      </c>
      <c r="AA221" s="65">
        <f>IF($A221=0,0,SUMIF('Week 1 Roster'!$AZ:$AZ,$B221,'Week 1 Roster'!$AM:$AM))</f>
        <v>0.0</v>
      </c>
      <c r="AB221" s="65">
        <f>IF($A221=0,0,SUMIF('Week 1 Roster'!$AZ:$AZ,$B221,'Week 1 Roster'!$AO:$AO))</f>
        <v>0.0</v>
      </c>
      <c r="AC221" s="66">
        <f>IF($A221=0,0,SUMIF('Week 1 Roster'!$AZ:$AZ,$B221,'Week 1 Roster'!$AP:$AP))</f>
        <v>0.0</v>
      </c>
      <c r="AD221" s="65">
        <f>IF($A221=0,0,SUMIF('Week 1 Roster'!$AZ:$AZ,$B221,'Week 1 Roster'!$AQ:$AQ))</f>
        <v>0.0</v>
      </c>
      <c r="AE221" s="65">
        <f>IF($A221=0,0,SUMIF('Week 1 Roster'!$AZ:$AZ,$B221,'Week 1 Roster'!$AR:$AR))</f>
        <v>0.0</v>
      </c>
      <c r="AF221" s="65">
        <f>IF($A221=0,0,SUMIF('Week 1 Roster'!$AZ:$AZ,$B221,'Week 1 Roster'!$AS:$AS))</f>
        <v>0.0</v>
      </c>
      <c r="AG221" s="65">
        <f t="shared" si="77"/>
        <v>0.0</v>
      </c>
      <c r="AI221" s="65">
        <f>IF($A221=0,0,SUMIF('Week 2 Roster'!$AZ:$AZ,$B221,'Week 2 Roster'!$AE:$AE))</f>
        <v>0.0</v>
      </c>
      <c r="AJ221" s="65">
        <f>IF($A221=0,0,SUMIF('Week 2 Roster'!$AZ:$AZ,$B221,'Week 2 Roster'!$AG:$AG))</f>
        <v>0.0</v>
      </c>
      <c r="AK221" s="65">
        <f>IF($A221=0,0,SUMIF('Week 2 Roster'!$AZ:$AZ,$B221,'Week 2 Roster'!$AI:$AI))</f>
        <v>0.0</v>
      </c>
      <c r="AL221" s="65">
        <f>IF($A221=0,0,SUMIF('Week 2 Roster'!$AZ:$AZ,$B221,'Week 2 Roster'!$AK:$AK))</f>
        <v>0.0</v>
      </c>
      <c r="AM221" s="65">
        <f>IF($A221=0,0,SUMIF('Week 2 Roster'!$AZ:$AZ,$B221,'Week 2 Roster'!$AM:$AM))</f>
        <v>0.0</v>
      </c>
      <c r="AN221" s="65">
        <f>IF($A221=0,0,SUMIF('Week 2 Roster'!$AZ:$AZ,$B221,'Week 2 Roster'!$AO:$AO))</f>
        <v>0.0</v>
      </c>
      <c r="AO221" s="66">
        <f>IF($A221=0,0,SUMIF('Week 2 Roster'!$AZ:$AZ,$B221,'Week 2 Roster'!$AP:$AP))</f>
        <v>0.0</v>
      </c>
      <c r="AP221" s="65">
        <f>IF($A221=0,0,SUMIF('Week 2 Roster'!$AZ:$AZ,$B221,'Week 2 Roster'!$AQ:$AQ))</f>
        <v>0.0</v>
      </c>
      <c r="AQ221" s="65">
        <f>IF($A221=0,0,SUMIF('Week 2 Roster'!$AZ:$AZ,$B221,'Week 2 Roster'!$AR:$AR))</f>
        <v>0.0</v>
      </c>
      <c r="AR221" s="65">
        <f>IF($A221=0,0,SUMIF('Week 2 Roster'!$AZ:$AZ,$B221,'Week 2 Roster'!$AS:$AS))</f>
        <v>0.0</v>
      </c>
      <c r="AS221" s="65">
        <f t="shared" si="78"/>
        <v>0.0</v>
      </c>
    </row>
    <row r="222" spans="8:8">
      <c r="A222" s="60">
        <v>0.0</v>
      </c>
      <c r="B222" s="61" t="s">
        <v>1022</v>
      </c>
      <c r="C222" s="61" t="str">
        <f>IF($A222=0,"",VLOOKUP($B222,Employees!$A:$G,2,FALSE))</f>
        <v/>
      </c>
      <c r="D222" s="61" t="str">
        <f>IF($A222=0,"",VLOOKUP($B222,Employees!$A:$G,3,FALSE))</f>
        <v/>
      </c>
      <c r="E222" s="62" t="str">
        <f>IF($A222=0,"",VLOOKUP($B222,Employees!$A:$G,5,FALSE))</f>
        <v/>
      </c>
      <c r="F222" s="63" t="str">
        <f>IF($E222="","",ROUNDDOWN(YEARFRAC($E222,'Week 1 Roster'!$D$1-1,1),0))</f>
        <v/>
      </c>
      <c r="G222" s="63" t="str">
        <f>IF($E222="","",ROUNDDOWN(YEARFRAC($E222,'Week 1 Roster'!$D$1+14,1),0))</f>
        <v/>
      </c>
      <c r="H222" s="63" t="str">
        <f t="shared" si="65"/>
        <v/>
      </c>
      <c r="I222" s="63" t="str">
        <f>IF($A222=0,"",VLOOKUP($B222,Employees!$A:$G,6,FALSE))</f>
        <v/>
      </c>
      <c r="J222" s="63" t="str">
        <f>IF($A222=0,"",VLOOKUP($B222,Employees!$A:$G,7,FALSE))</f>
        <v/>
      </c>
      <c r="K222" s="64">
        <f t="shared" si="66"/>
        <v>0.0</v>
      </c>
      <c r="L222" s="64">
        <f t="shared" si="67"/>
        <v>0.0</v>
      </c>
      <c r="M222" s="64">
        <f t="shared" si="68"/>
        <v>0.0</v>
      </c>
      <c r="N222" s="64">
        <f t="shared" si="69"/>
        <v>0.0</v>
      </c>
      <c r="O222" s="64">
        <f t="shared" si="70"/>
        <v>0.0</v>
      </c>
      <c r="P222" s="64">
        <f t="shared" si="71"/>
        <v>0.0</v>
      </c>
      <c r="Q222" s="61">
        <f t="shared" si="72"/>
        <v>0.0</v>
      </c>
      <c r="R222" s="64">
        <f t="shared" si="73"/>
        <v>0.0</v>
      </c>
      <c r="S222" s="64">
        <f t="shared" si="74"/>
        <v>0.0</v>
      </c>
      <c r="T222" s="64">
        <f t="shared" si="75"/>
        <v>0.0</v>
      </c>
      <c r="U222" s="64">
        <f t="shared" si="76"/>
        <v>0.0</v>
      </c>
      <c r="W222" s="65">
        <f>IF($A222=0,0,SUMIF('Week 1 Roster'!$AZ:$AZ,$B222,'Week 1 Roster'!$AE:$AE))</f>
        <v>0.0</v>
      </c>
      <c r="X222" s="65">
        <f>IF($A222=0,0,SUMIF('Week 1 Roster'!$AZ:$AZ,$B222,'Week 1 Roster'!$AG:$AG))</f>
        <v>0.0</v>
      </c>
      <c r="Y222" s="65">
        <f>IF($A222=0,0,SUMIF('Week 1 Roster'!$AZ:$AZ,$B222,'Week 1 Roster'!$AI:$AI))</f>
        <v>0.0</v>
      </c>
      <c r="Z222" s="65">
        <f>IF($A222=0,0,SUMIF('Week 1 Roster'!$AZ:$AZ,$B222,'Week 1 Roster'!$AK:$AK))</f>
        <v>0.0</v>
      </c>
      <c r="AA222" s="65">
        <f>IF($A222=0,0,SUMIF('Week 1 Roster'!$AZ:$AZ,$B222,'Week 1 Roster'!$AM:$AM))</f>
        <v>0.0</v>
      </c>
      <c r="AB222" s="65">
        <f>IF($A222=0,0,SUMIF('Week 1 Roster'!$AZ:$AZ,$B222,'Week 1 Roster'!$AO:$AO))</f>
        <v>0.0</v>
      </c>
      <c r="AC222" s="66">
        <f>IF($A222=0,0,SUMIF('Week 1 Roster'!$AZ:$AZ,$B222,'Week 1 Roster'!$AP:$AP))</f>
        <v>0.0</v>
      </c>
      <c r="AD222" s="65">
        <f>IF($A222=0,0,SUMIF('Week 1 Roster'!$AZ:$AZ,$B222,'Week 1 Roster'!$AQ:$AQ))</f>
        <v>0.0</v>
      </c>
      <c r="AE222" s="65">
        <f>IF($A222=0,0,SUMIF('Week 1 Roster'!$AZ:$AZ,$B222,'Week 1 Roster'!$AR:$AR))</f>
        <v>0.0</v>
      </c>
      <c r="AF222" s="65">
        <f>IF($A222=0,0,SUMIF('Week 1 Roster'!$AZ:$AZ,$B222,'Week 1 Roster'!$AS:$AS))</f>
        <v>0.0</v>
      </c>
      <c r="AG222" s="65">
        <f t="shared" si="77"/>
        <v>0.0</v>
      </c>
      <c r="AI222" s="65">
        <f>IF($A222=0,0,SUMIF('Week 2 Roster'!$AZ:$AZ,$B222,'Week 2 Roster'!$AE:$AE))</f>
        <v>0.0</v>
      </c>
      <c r="AJ222" s="65">
        <f>IF($A222=0,0,SUMIF('Week 2 Roster'!$AZ:$AZ,$B222,'Week 2 Roster'!$AG:$AG))</f>
        <v>0.0</v>
      </c>
      <c r="AK222" s="65">
        <f>IF($A222=0,0,SUMIF('Week 2 Roster'!$AZ:$AZ,$B222,'Week 2 Roster'!$AI:$AI))</f>
        <v>0.0</v>
      </c>
      <c r="AL222" s="65">
        <f>IF($A222=0,0,SUMIF('Week 2 Roster'!$AZ:$AZ,$B222,'Week 2 Roster'!$AK:$AK))</f>
        <v>0.0</v>
      </c>
      <c r="AM222" s="65">
        <f>IF($A222=0,0,SUMIF('Week 2 Roster'!$AZ:$AZ,$B222,'Week 2 Roster'!$AM:$AM))</f>
        <v>0.0</v>
      </c>
      <c r="AN222" s="65">
        <f>IF($A222=0,0,SUMIF('Week 2 Roster'!$AZ:$AZ,$B222,'Week 2 Roster'!$AO:$AO))</f>
        <v>0.0</v>
      </c>
      <c r="AO222" s="66">
        <f>IF($A222=0,0,SUMIF('Week 2 Roster'!$AZ:$AZ,$B222,'Week 2 Roster'!$AP:$AP))</f>
        <v>0.0</v>
      </c>
      <c r="AP222" s="65">
        <f>IF($A222=0,0,SUMIF('Week 2 Roster'!$AZ:$AZ,$B222,'Week 2 Roster'!$AQ:$AQ))</f>
        <v>0.0</v>
      </c>
      <c r="AQ222" s="65">
        <f>IF($A222=0,0,SUMIF('Week 2 Roster'!$AZ:$AZ,$B222,'Week 2 Roster'!$AR:$AR))</f>
        <v>0.0</v>
      </c>
      <c r="AR222" s="65">
        <f>IF($A222=0,0,SUMIF('Week 2 Roster'!$AZ:$AZ,$B222,'Week 2 Roster'!$AS:$AS))</f>
        <v>0.0</v>
      </c>
      <c r="AS222" s="65">
        <f t="shared" si="78"/>
        <v>0.0</v>
      </c>
    </row>
    <row r="223" spans="8:8">
      <c r="A223" s="60">
        <v>0.0</v>
      </c>
      <c r="B223" s="61" t="s">
        <v>1022</v>
      </c>
      <c r="C223" s="61" t="str">
        <f>IF($A223=0,"",VLOOKUP($B223,Employees!$A:$G,2,FALSE))</f>
        <v/>
      </c>
      <c r="D223" s="61" t="str">
        <f>IF($A223=0,"",VLOOKUP($B223,Employees!$A:$G,3,FALSE))</f>
        <v/>
      </c>
      <c r="E223" s="62" t="str">
        <f>IF($A223=0,"",VLOOKUP($B223,Employees!$A:$G,5,FALSE))</f>
        <v/>
      </c>
      <c r="F223" s="63" t="str">
        <f>IF($E223="","",ROUNDDOWN(YEARFRAC($E223,'Week 1 Roster'!$D$1-1,1),0))</f>
        <v/>
      </c>
      <c r="G223" s="63" t="str">
        <f>IF($E223="","",ROUNDDOWN(YEARFRAC($E223,'Week 1 Roster'!$D$1+14,1),0))</f>
        <v/>
      </c>
      <c r="H223" s="63" t="str">
        <f t="shared" si="65"/>
        <v/>
      </c>
      <c r="I223" s="63" t="str">
        <f>IF($A223=0,"",VLOOKUP($B223,Employees!$A:$G,6,FALSE))</f>
        <v/>
      </c>
      <c r="J223" s="63" t="str">
        <f>IF($A223=0,"",VLOOKUP($B223,Employees!$A:$G,7,FALSE))</f>
        <v/>
      </c>
      <c r="K223" s="64">
        <f t="shared" si="66"/>
        <v>0.0</v>
      </c>
      <c r="L223" s="64">
        <f t="shared" si="67"/>
        <v>0.0</v>
      </c>
      <c r="M223" s="64">
        <f t="shared" si="68"/>
        <v>0.0</v>
      </c>
      <c r="N223" s="64">
        <f t="shared" si="69"/>
        <v>0.0</v>
      </c>
      <c r="O223" s="64">
        <f t="shared" si="70"/>
        <v>0.0</v>
      </c>
      <c r="P223" s="64">
        <f t="shared" si="71"/>
        <v>0.0</v>
      </c>
      <c r="Q223" s="61">
        <f t="shared" si="72"/>
        <v>0.0</v>
      </c>
      <c r="R223" s="64">
        <f t="shared" si="73"/>
        <v>0.0</v>
      </c>
      <c r="S223" s="64">
        <f t="shared" si="74"/>
        <v>0.0</v>
      </c>
      <c r="T223" s="64">
        <f t="shared" si="75"/>
        <v>0.0</v>
      </c>
      <c r="U223" s="64">
        <f t="shared" si="76"/>
        <v>0.0</v>
      </c>
      <c r="W223" s="65">
        <f>IF($A223=0,0,SUMIF('Week 1 Roster'!$AZ:$AZ,$B223,'Week 1 Roster'!$AE:$AE))</f>
        <v>0.0</v>
      </c>
      <c r="X223" s="65">
        <f>IF($A223=0,0,SUMIF('Week 1 Roster'!$AZ:$AZ,$B223,'Week 1 Roster'!$AG:$AG))</f>
        <v>0.0</v>
      </c>
      <c r="Y223" s="65">
        <f>IF($A223=0,0,SUMIF('Week 1 Roster'!$AZ:$AZ,$B223,'Week 1 Roster'!$AI:$AI))</f>
        <v>0.0</v>
      </c>
      <c r="Z223" s="65">
        <f>IF($A223=0,0,SUMIF('Week 1 Roster'!$AZ:$AZ,$B223,'Week 1 Roster'!$AK:$AK))</f>
        <v>0.0</v>
      </c>
      <c r="AA223" s="65">
        <f>IF($A223=0,0,SUMIF('Week 1 Roster'!$AZ:$AZ,$B223,'Week 1 Roster'!$AM:$AM))</f>
        <v>0.0</v>
      </c>
      <c r="AB223" s="65">
        <f>IF($A223=0,0,SUMIF('Week 1 Roster'!$AZ:$AZ,$B223,'Week 1 Roster'!$AO:$AO))</f>
        <v>0.0</v>
      </c>
      <c r="AC223" s="66">
        <f>IF($A223=0,0,SUMIF('Week 1 Roster'!$AZ:$AZ,$B223,'Week 1 Roster'!$AP:$AP))</f>
        <v>0.0</v>
      </c>
      <c r="AD223" s="65">
        <f>IF($A223=0,0,SUMIF('Week 1 Roster'!$AZ:$AZ,$B223,'Week 1 Roster'!$AQ:$AQ))</f>
        <v>0.0</v>
      </c>
      <c r="AE223" s="65">
        <f>IF($A223=0,0,SUMIF('Week 1 Roster'!$AZ:$AZ,$B223,'Week 1 Roster'!$AR:$AR))</f>
        <v>0.0</v>
      </c>
      <c r="AF223" s="65">
        <f>IF($A223=0,0,SUMIF('Week 1 Roster'!$AZ:$AZ,$B223,'Week 1 Roster'!$AS:$AS))</f>
        <v>0.0</v>
      </c>
      <c r="AG223" s="65">
        <f t="shared" si="77"/>
        <v>0.0</v>
      </c>
      <c r="AI223" s="65">
        <f>IF($A223=0,0,SUMIF('Week 2 Roster'!$AZ:$AZ,$B223,'Week 2 Roster'!$AE:$AE))</f>
        <v>0.0</v>
      </c>
      <c r="AJ223" s="65">
        <f>IF($A223=0,0,SUMIF('Week 2 Roster'!$AZ:$AZ,$B223,'Week 2 Roster'!$AG:$AG))</f>
        <v>0.0</v>
      </c>
      <c r="AK223" s="65">
        <f>IF($A223=0,0,SUMIF('Week 2 Roster'!$AZ:$AZ,$B223,'Week 2 Roster'!$AI:$AI))</f>
        <v>0.0</v>
      </c>
      <c r="AL223" s="65">
        <f>IF($A223=0,0,SUMIF('Week 2 Roster'!$AZ:$AZ,$B223,'Week 2 Roster'!$AK:$AK))</f>
        <v>0.0</v>
      </c>
      <c r="AM223" s="65">
        <f>IF($A223=0,0,SUMIF('Week 2 Roster'!$AZ:$AZ,$B223,'Week 2 Roster'!$AM:$AM))</f>
        <v>0.0</v>
      </c>
      <c r="AN223" s="65">
        <f>IF($A223=0,0,SUMIF('Week 2 Roster'!$AZ:$AZ,$B223,'Week 2 Roster'!$AO:$AO))</f>
        <v>0.0</v>
      </c>
      <c r="AO223" s="66">
        <f>IF($A223=0,0,SUMIF('Week 2 Roster'!$AZ:$AZ,$B223,'Week 2 Roster'!$AP:$AP))</f>
        <v>0.0</v>
      </c>
      <c r="AP223" s="65">
        <f>IF($A223=0,0,SUMIF('Week 2 Roster'!$AZ:$AZ,$B223,'Week 2 Roster'!$AQ:$AQ))</f>
        <v>0.0</v>
      </c>
      <c r="AQ223" s="65">
        <f>IF($A223=0,0,SUMIF('Week 2 Roster'!$AZ:$AZ,$B223,'Week 2 Roster'!$AR:$AR))</f>
        <v>0.0</v>
      </c>
      <c r="AR223" s="65">
        <f>IF($A223=0,0,SUMIF('Week 2 Roster'!$AZ:$AZ,$B223,'Week 2 Roster'!$AS:$AS))</f>
        <v>0.0</v>
      </c>
      <c r="AS223" s="65">
        <f t="shared" si="78"/>
        <v>0.0</v>
      </c>
    </row>
    <row r="224" spans="8:8">
      <c r="A224" s="60">
        <v>0.0</v>
      </c>
      <c r="B224" s="61" t="s">
        <v>1022</v>
      </c>
      <c r="C224" s="61" t="str">
        <f>IF($A224=0,"",VLOOKUP($B224,Employees!$A:$G,2,FALSE))</f>
        <v/>
      </c>
      <c r="D224" s="61" t="str">
        <f>IF($A224=0,"",VLOOKUP($B224,Employees!$A:$G,3,FALSE))</f>
        <v/>
      </c>
      <c r="E224" s="62" t="str">
        <f>IF($A224=0,"",VLOOKUP($B224,Employees!$A:$G,5,FALSE))</f>
        <v/>
      </c>
      <c r="F224" s="63" t="str">
        <f>IF($E224="","",ROUNDDOWN(YEARFRAC($E224,'Week 1 Roster'!$D$1-1,1),0))</f>
        <v/>
      </c>
      <c r="G224" s="63" t="str">
        <f>IF($E224="","",ROUNDDOWN(YEARFRAC($E224,'Week 1 Roster'!$D$1+14,1),0))</f>
        <v/>
      </c>
      <c r="H224" s="63" t="str">
        <f t="shared" si="65"/>
        <v/>
      </c>
      <c r="I224" s="63" t="str">
        <f>IF($A224=0,"",VLOOKUP($B224,Employees!$A:$G,6,FALSE))</f>
        <v/>
      </c>
      <c r="J224" s="63" t="str">
        <f>IF($A224=0,"",VLOOKUP($B224,Employees!$A:$G,7,FALSE))</f>
        <v/>
      </c>
      <c r="K224" s="64">
        <f t="shared" si="66"/>
        <v>0.0</v>
      </c>
      <c r="L224" s="64">
        <f t="shared" si="67"/>
        <v>0.0</v>
      </c>
      <c r="M224" s="64">
        <f t="shared" si="68"/>
        <v>0.0</v>
      </c>
      <c r="N224" s="64">
        <f t="shared" si="69"/>
        <v>0.0</v>
      </c>
      <c r="O224" s="64">
        <f t="shared" si="70"/>
        <v>0.0</v>
      </c>
      <c r="P224" s="64">
        <f t="shared" si="71"/>
        <v>0.0</v>
      </c>
      <c r="Q224" s="61">
        <f t="shared" si="72"/>
        <v>0.0</v>
      </c>
      <c r="R224" s="64">
        <f t="shared" si="73"/>
        <v>0.0</v>
      </c>
      <c r="S224" s="64">
        <f t="shared" si="74"/>
        <v>0.0</v>
      </c>
      <c r="T224" s="64">
        <f t="shared" si="75"/>
        <v>0.0</v>
      </c>
      <c r="U224" s="64">
        <f t="shared" si="76"/>
        <v>0.0</v>
      </c>
      <c r="W224" s="65">
        <f>IF($A224=0,0,SUMIF('Week 1 Roster'!$AZ:$AZ,$B224,'Week 1 Roster'!$AE:$AE))</f>
        <v>0.0</v>
      </c>
      <c r="X224" s="65">
        <f>IF($A224=0,0,SUMIF('Week 1 Roster'!$AZ:$AZ,$B224,'Week 1 Roster'!$AG:$AG))</f>
        <v>0.0</v>
      </c>
      <c r="Y224" s="65">
        <f>IF($A224=0,0,SUMIF('Week 1 Roster'!$AZ:$AZ,$B224,'Week 1 Roster'!$AI:$AI))</f>
        <v>0.0</v>
      </c>
      <c r="Z224" s="65">
        <f>IF($A224=0,0,SUMIF('Week 1 Roster'!$AZ:$AZ,$B224,'Week 1 Roster'!$AK:$AK))</f>
        <v>0.0</v>
      </c>
      <c r="AA224" s="65">
        <f>IF($A224=0,0,SUMIF('Week 1 Roster'!$AZ:$AZ,$B224,'Week 1 Roster'!$AM:$AM))</f>
        <v>0.0</v>
      </c>
      <c r="AB224" s="65">
        <f>IF($A224=0,0,SUMIF('Week 1 Roster'!$AZ:$AZ,$B224,'Week 1 Roster'!$AO:$AO))</f>
        <v>0.0</v>
      </c>
      <c r="AC224" s="66">
        <f>IF($A224=0,0,SUMIF('Week 1 Roster'!$AZ:$AZ,$B224,'Week 1 Roster'!$AP:$AP))</f>
        <v>0.0</v>
      </c>
      <c r="AD224" s="65">
        <f>IF($A224=0,0,SUMIF('Week 1 Roster'!$AZ:$AZ,$B224,'Week 1 Roster'!$AQ:$AQ))</f>
        <v>0.0</v>
      </c>
      <c r="AE224" s="65">
        <f>IF($A224=0,0,SUMIF('Week 1 Roster'!$AZ:$AZ,$B224,'Week 1 Roster'!$AR:$AR))</f>
        <v>0.0</v>
      </c>
      <c r="AF224" s="65">
        <f>IF($A224=0,0,SUMIF('Week 1 Roster'!$AZ:$AZ,$B224,'Week 1 Roster'!$AS:$AS))</f>
        <v>0.0</v>
      </c>
      <c r="AG224" s="65">
        <f t="shared" si="77"/>
        <v>0.0</v>
      </c>
      <c r="AI224" s="65">
        <f>IF($A224=0,0,SUMIF('Week 2 Roster'!$AZ:$AZ,$B224,'Week 2 Roster'!$AE:$AE))</f>
        <v>0.0</v>
      </c>
      <c r="AJ224" s="65">
        <f>IF($A224=0,0,SUMIF('Week 2 Roster'!$AZ:$AZ,$B224,'Week 2 Roster'!$AG:$AG))</f>
        <v>0.0</v>
      </c>
      <c r="AK224" s="65">
        <f>IF($A224=0,0,SUMIF('Week 2 Roster'!$AZ:$AZ,$B224,'Week 2 Roster'!$AI:$AI))</f>
        <v>0.0</v>
      </c>
      <c r="AL224" s="65">
        <f>IF($A224=0,0,SUMIF('Week 2 Roster'!$AZ:$AZ,$B224,'Week 2 Roster'!$AK:$AK))</f>
        <v>0.0</v>
      </c>
      <c r="AM224" s="65">
        <f>IF($A224=0,0,SUMIF('Week 2 Roster'!$AZ:$AZ,$B224,'Week 2 Roster'!$AM:$AM))</f>
        <v>0.0</v>
      </c>
      <c r="AN224" s="65">
        <f>IF($A224=0,0,SUMIF('Week 2 Roster'!$AZ:$AZ,$B224,'Week 2 Roster'!$AO:$AO))</f>
        <v>0.0</v>
      </c>
      <c r="AO224" s="66">
        <f>IF($A224=0,0,SUMIF('Week 2 Roster'!$AZ:$AZ,$B224,'Week 2 Roster'!$AP:$AP))</f>
        <v>0.0</v>
      </c>
      <c r="AP224" s="65">
        <f>IF($A224=0,0,SUMIF('Week 2 Roster'!$AZ:$AZ,$B224,'Week 2 Roster'!$AQ:$AQ))</f>
        <v>0.0</v>
      </c>
      <c r="AQ224" s="65">
        <f>IF($A224=0,0,SUMIF('Week 2 Roster'!$AZ:$AZ,$B224,'Week 2 Roster'!$AR:$AR))</f>
        <v>0.0</v>
      </c>
      <c r="AR224" s="65">
        <f>IF($A224=0,0,SUMIF('Week 2 Roster'!$AZ:$AZ,$B224,'Week 2 Roster'!$AS:$AS))</f>
        <v>0.0</v>
      </c>
      <c r="AS224" s="65">
        <f t="shared" si="78"/>
        <v>0.0</v>
      </c>
    </row>
    <row r="225" spans="8:8">
      <c r="A225" s="60">
        <v>0.0</v>
      </c>
      <c r="B225" s="61" t="s">
        <v>1022</v>
      </c>
      <c r="C225" s="61" t="str">
        <f>IF($A225=0,"",VLOOKUP($B225,Employees!$A:$G,2,FALSE))</f>
        <v/>
      </c>
      <c r="D225" s="61" t="str">
        <f>IF($A225=0,"",VLOOKUP($B225,Employees!$A:$G,3,FALSE))</f>
        <v/>
      </c>
      <c r="E225" s="62" t="str">
        <f>IF($A225=0,"",VLOOKUP($B225,Employees!$A:$G,5,FALSE))</f>
        <v/>
      </c>
      <c r="F225" s="63" t="str">
        <f>IF($E225="","",ROUNDDOWN(YEARFRAC($E225,'Week 1 Roster'!$D$1-1,1),0))</f>
        <v/>
      </c>
      <c r="G225" s="63" t="str">
        <f>IF($E225="","",ROUNDDOWN(YEARFRAC($E225,'Week 1 Roster'!$D$1+14,1),0))</f>
        <v/>
      </c>
      <c r="H225" s="63" t="str">
        <f t="shared" si="65"/>
        <v/>
      </c>
      <c r="I225" s="63" t="str">
        <f>IF($A225=0,"",VLOOKUP($B225,Employees!$A:$G,6,FALSE))</f>
        <v/>
      </c>
      <c r="J225" s="63" t="str">
        <f>IF($A225=0,"",VLOOKUP($B225,Employees!$A:$G,7,FALSE))</f>
        <v/>
      </c>
      <c r="K225" s="64">
        <f t="shared" si="66"/>
        <v>0.0</v>
      </c>
      <c r="L225" s="64">
        <f t="shared" si="67"/>
        <v>0.0</v>
      </c>
      <c r="M225" s="64">
        <f t="shared" si="68"/>
        <v>0.0</v>
      </c>
      <c r="N225" s="64">
        <f t="shared" si="69"/>
        <v>0.0</v>
      </c>
      <c r="O225" s="64">
        <f t="shared" si="70"/>
        <v>0.0</v>
      </c>
      <c r="P225" s="64">
        <f t="shared" si="71"/>
        <v>0.0</v>
      </c>
      <c r="Q225" s="61">
        <f t="shared" si="72"/>
        <v>0.0</v>
      </c>
      <c r="R225" s="64">
        <f t="shared" si="73"/>
        <v>0.0</v>
      </c>
      <c r="S225" s="64">
        <f t="shared" si="74"/>
        <v>0.0</v>
      </c>
      <c r="T225" s="64">
        <f t="shared" si="75"/>
        <v>0.0</v>
      </c>
      <c r="U225" s="64">
        <f t="shared" si="76"/>
        <v>0.0</v>
      </c>
      <c r="W225" s="65">
        <f>IF($A225=0,0,SUMIF('Week 1 Roster'!$AZ:$AZ,$B225,'Week 1 Roster'!$AE:$AE))</f>
        <v>0.0</v>
      </c>
      <c r="X225" s="65">
        <f>IF($A225=0,0,SUMIF('Week 1 Roster'!$AZ:$AZ,$B225,'Week 1 Roster'!$AG:$AG))</f>
        <v>0.0</v>
      </c>
      <c r="Y225" s="65">
        <f>IF($A225=0,0,SUMIF('Week 1 Roster'!$AZ:$AZ,$B225,'Week 1 Roster'!$AI:$AI))</f>
        <v>0.0</v>
      </c>
      <c r="Z225" s="65">
        <f>IF($A225=0,0,SUMIF('Week 1 Roster'!$AZ:$AZ,$B225,'Week 1 Roster'!$AK:$AK))</f>
        <v>0.0</v>
      </c>
      <c r="AA225" s="65">
        <f>IF($A225=0,0,SUMIF('Week 1 Roster'!$AZ:$AZ,$B225,'Week 1 Roster'!$AM:$AM))</f>
        <v>0.0</v>
      </c>
      <c r="AB225" s="65">
        <f>IF($A225=0,0,SUMIF('Week 1 Roster'!$AZ:$AZ,$B225,'Week 1 Roster'!$AO:$AO))</f>
        <v>0.0</v>
      </c>
      <c r="AC225" s="66">
        <f>IF($A225=0,0,SUMIF('Week 1 Roster'!$AZ:$AZ,$B225,'Week 1 Roster'!$AP:$AP))</f>
        <v>0.0</v>
      </c>
      <c r="AD225" s="65">
        <f>IF($A225=0,0,SUMIF('Week 1 Roster'!$AZ:$AZ,$B225,'Week 1 Roster'!$AQ:$AQ))</f>
        <v>0.0</v>
      </c>
      <c r="AE225" s="65">
        <f>IF($A225=0,0,SUMIF('Week 1 Roster'!$AZ:$AZ,$B225,'Week 1 Roster'!$AR:$AR))</f>
        <v>0.0</v>
      </c>
      <c r="AF225" s="65">
        <f>IF($A225=0,0,SUMIF('Week 1 Roster'!$AZ:$AZ,$B225,'Week 1 Roster'!$AS:$AS))</f>
        <v>0.0</v>
      </c>
      <c r="AG225" s="65">
        <f t="shared" si="77"/>
        <v>0.0</v>
      </c>
      <c r="AI225" s="65">
        <f>IF($A225=0,0,SUMIF('Week 2 Roster'!$AZ:$AZ,$B225,'Week 2 Roster'!$AE:$AE))</f>
        <v>0.0</v>
      </c>
      <c r="AJ225" s="65">
        <f>IF($A225=0,0,SUMIF('Week 2 Roster'!$AZ:$AZ,$B225,'Week 2 Roster'!$AG:$AG))</f>
        <v>0.0</v>
      </c>
      <c r="AK225" s="65">
        <f>IF($A225=0,0,SUMIF('Week 2 Roster'!$AZ:$AZ,$B225,'Week 2 Roster'!$AI:$AI))</f>
        <v>0.0</v>
      </c>
      <c r="AL225" s="65">
        <f>IF($A225=0,0,SUMIF('Week 2 Roster'!$AZ:$AZ,$B225,'Week 2 Roster'!$AK:$AK))</f>
        <v>0.0</v>
      </c>
      <c r="AM225" s="65">
        <f>IF($A225=0,0,SUMIF('Week 2 Roster'!$AZ:$AZ,$B225,'Week 2 Roster'!$AM:$AM))</f>
        <v>0.0</v>
      </c>
      <c r="AN225" s="65">
        <f>IF($A225=0,0,SUMIF('Week 2 Roster'!$AZ:$AZ,$B225,'Week 2 Roster'!$AO:$AO))</f>
        <v>0.0</v>
      </c>
      <c r="AO225" s="66">
        <f>IF($A225=0,0,SUMIF('Week 2 Roster'!$AZ:$AZ,$B225,'Week 2 Roster'!$AP:$AP))</f>
        <v>0.0</v>
      </c>
      <c r="AP225" s="65">
        <f>IF($A225=0,0,SUMIF('Week 2 Roster'!$AZ:$AZ,$B225,'Week 2 Roster'!$AQ:$AQ))</f>
        <v>0.0</v>
      </c>
      <c r="AQ225" s="65">
        <f>IF($A225=0,0,SUMIF('Week 2 Roster'!$AZ:$AZ,$B225,'Week 2 Roster'!$AR:$AR))</f>
        <v>0.0</v>
      </c>
      <c r="AR225" s="65">
        <f>IF($A225=0,0,SUMIF('Week 2 Roster'!$AZ:$AZ,$B225,'Week 2 Roster'!$AS:$AS))</f>
        <v>0.0</v>
      </c>
      <c r="AS225" s="65">
        <f t="shared" si="78"/>
        <v>0.0</v>
      </c>
    </row>
    <row r="226" spans="8:8">
      <c r="A226" s="60">
        <v>0.0</v>
      </c>
      <c r="B226" s="61" t="s">
        <v>1022</v>
      </c>
      <c r="C226" s="61" t="str">
        <f>IF($A226=0,"",VLOOKUP($B226,Employees!$A:$G,2,FALSE))</f>
        <v/>
      </c>
      <c r="D226" s="61" t="str">
        <f>IF($A226=0,"",VLOOKUP($B226,Employees!$A:$G,3,FALSE))</f>
        <v/>
      </c>
      <c r="E226" s="62" t="str">
        <f>IF($A226=0,"",VLOOKUP($B226,Employees!$A:$G,5,FALSE))</f>
        <v/>
      </c>
      <c r="F226" s="63" t="str">
        <f>IF($E226="","",ROUNDDOWN(YEARFRAC($E226,'Week 1 Roster'!$D$1-1,1),0))</f>
        <v/>
      </c>
      <c r="G226" s="63" t="str">
        <f>IF($E226="","",ROUNDDOWN(YEARFRAC($E226,'Week 1 Roster'!$D$1+14,1),0))</f>
        <v/>
      </c>
      <c r="H226" s="63" t="str">
        <f t="shared" si="65"/>
        <v/>
      </c>
      <c r="I226" s="63" t="str">
        <f>IF($A226=0,"",VLOOKUP($B226,Employees!$A:$G,6,FALSE))</f>
        <v/>
      </c>
      <c r="J226" s="63" t="str">
        <f>IF($A226=0,"",VLOOKUP($B226,Employees!$A:$G,7,FALSE))</f>
        <v/>
      </c>
      <c r="K226" s="64">
        <f t="shared" si="66"/>
        <v>0.0</v>
      </c>
      <c r="L226" s="64">
        <f t="shared" si="67"/>
        <v>0.0</v>
      </c>
      <c r="M226" s="64">
        <f t="shared" si="68"/>
        <v>0.0</v>
      </c>
      <c r="N226" s="64">
        <f t="shared" si="69"/>
        <v>0.0</v>
      </c>
      <c r="O226" s="64">
        <f t="shared" si="70"/>
        <v>0.0</v>
      </c>
      <c r="P226" s="64">
        <f t="shared" si="71"/>
        <v>0.0</v>
      </c>
      <c r="Q226" s="61">
        <f t="shared" si="72"/>
        <v>0.0</v>
      </c>
      <c r="R226" s="64">
        <f t="shared" si="73"/>
        <v>0.0</v>
      </c>
      <c r="S226" s="64">
        <f t="shared" si="74"/>
        <v>0.0</v>
      </c>
      <c r="T226" s="64">
        <f t="shared" si="75"/>
        <v>0.0</v>
      </c>
      <c r="U226" s="64">
        <f t="shared" si="76"/>
        <v>0.0</v>
      </c>
      <c r="W226" s="65">
        <f>IF($A226=0,0,SUMIF('Week 1 Roster'!$AZ:$AZ,$B226,'Week 1 Roster'!$AE:$AE))</f>
        <v>0.0</v>
      </c>
      <c r="X226" s="65">
        <f>IF($A226=0,0,SUMIF('Week 1 Roster'!$AZ:$AZ,$B226,'Week 1 Roster'!$AG:$AG))</f>
        <v>0.0</v>
      </c>
      <c r="Y226" s="65">
        <f>IF($A226=0,0,SUMIF('Week 1 Roster'!$AZ:$AZ,$B226,'Week 1 Roster'!$AI:$AI))</f>
        <v>0.0</v>
      </c>
      <c r="Z226" s="65">
        <f>IF($A226=0,0,SUMIF('Week 1 Roster'!$AZ:$AZ,$B226,'Week 1 Roster'!$AK:$AK))</f>
        <v>0.0</v>
      </c>
      <c r="AA226" s="65">
        <f>IF($A226=0,0,SUMIF('Week 1 Roster'!$AZ:$AZ,$B226,'Week 1 Roster'!$AM:$AM))</f>
        <v>0.0</v>
      </c>
      <c r="AB226" s="65">
        <f>IF($A226=0,0,SUMIF('Week 1 Roster'!$AZ:$AZ,$B226,'Week 1 Roster'!$AO:$AO))</f>
        <v>0.0</v>
      </c>
      <c r="AC226" s="66">
        <f>IF($A226=0,0,SUMIF('Week 1 Roster'!$AZ:$AZ,$B226,'Week 1 Roster'!$AP:$AP))</f>
        <v>0.0</v>
      </c>
      <c r="AD226" s="65">
        <f>IF($A226=0,0,SUMIF('Week 1 Roster'!$AZ:$AZ,$B226,'Week 1 Roster'!$AQ:$AQ))</f>
        <v>0.0</v>
      </c>
      <c r="AE226" s="65">
        <f>IF($A226=0,0,SUMIF('Week 1 Roster'!$AZ:$AZ,$B226,'Week 1 Roster'!$AR:$AR))</f>
        <v>0.0</v>
      </c>
      <c r="AF226" s="65">
        <f>IF($A226=0,0,SUMIF('Week 1 Roster'!$AZ:$AZ,$B226,'Week 1 Roster'!$AS:$AS))</f>
        <v>0.0</v>
      </c>
      <c r="AG226" s="65">
        <f t="shared" si="77"/>
        <v>0.0</v>
      </c>
      <c r="AI226" s="65">
        <f>IF($A226=0,0,SUMIF('Week 2 Roster'!$AZ:$AZ,$B226,'Week 2 Roster'!$AE:$AE))</f>
        <v>0.0</v>
      </c>
      <c r="AJ226" s="65">
        <f>IF($A226=0,0,SUMIF('Week 2 Roster'!$AZ:$AZ,$B226,'Week 2 Roster'!$AG:$AG))</f>
        <v>0.0</v>
      </c>
      <c r="AK226" s="65">
        <f>IF($A226=0,0,SUMIF('Week 2 Roster'!$AZ:$AZ,$B226,'Week 2 Roster'!$AI:$AI))</f>
        <v>0.0</v>
      </c>
      <c r="AL226" s="65">
        <f>IF($A226=0,0,SUMIF('Week 2 Roster'!$AZ:$AZ,$B226,'Week 2 Roster'!$AK:$AK))</f>
        <v>0.0</v>
      </c>
      <c r="AM226" s="65">
        <f>IF($A226=0,0,SUMIF('Week 2 Roster'!$AZ:$AZ,$B226,'Week 2 Roster'!$AM:$AM))</f>
        <v>0.0</v>
      </c>
      <c r="AN226" s="65">
        <f>IF($A226=0,0,SUMIF('Week 2 Roster'!$AZ:$AZ,$B226,'Week 2 Roster'!$AO:$AO))</f>
        <v>0.0</v>
      </c>
      <c r="AO226" s="66">
        <f>IF($A226=0,0,SUMIF('Week 2 Roster'!$AZ:$AZ,$B226,'Week 2 Roster'!$AP:$AP))</f>
        <v>0.0</v>
      </c>
      <c r="AP226" s="65">
        <f>IF($A226=0,0,SUMIF('Week 2 Roster'!$AZ:$AZ,$B226,'Week 2 Roster'!$AQ:$AQ))</f>
        <v>0.0</v>
      </c>
      <c r="AQ226" s="65">
        <f>IF($A226=0,0,SUMIF('Week 2 Roster'!$AZ:$AZ,$B226,'Week 2 Roster'!$AR:$AR))</f>
        <v>0.0</v>
      </c>
      <c r="AR226" s="65">
        <f>IF($A226=0,0,SUMIF('Week 2 Roster'!$AZ:$AZ,$B226,'Week 2 Roster'!$AS:$AS))</f>
        <v>0.0</v>
      </c>
      <c r="AS226" s="65">
        <f t="shared" si="78"/>
        <v>0.0</v>
      </c>
    </row>
    <row r="227" spans="8:8">
      <c r="A227" s="60">
        <v>0.0</v>
      </c>
      <c r="B227" s="61" t="s">
        <v>1022</v>
      </c>
      <c r="C227" s="61" t="str">
        <f>IF($A227=0,"",VLOOKUP($B227,Employees!$A:$G,2,FALSE))</f>
        <v/>
      </c>
      <c r="D227" s="61" t="str">
        <f>IF($A227=0,"",VLOOKUP($B227,Employees!$A:$G,3,FALSE))</f>
        <v/>
      </c>
      <c r="E227" s="62" t="str">
        <f>IF($A227=0,"",VLOOKUP($B227,Employees!$A:$G,5,FALSE))</f>
        <v/>
      </c>
      <c r="F227" s="63" t="str">
        <f>IF($E227="","",ROUNDDOWN(YEARFRAC($E227,'Week 1 Roster'!$D$1-1,1),0))</f>
        <v/>
      </c>
      <c r="G227" s="63" t="str">
        <f>IF($E227="","",ROUNDDOWN(YEARFRAC($E227,'Week 1 Roster'!$D$1+14,1),0))</f>
        <v/>
      </c>
      <c r="H227" s="63" t="str">
        <f t="shared" si="65"/>
        <v/>
      </c>
      <c r="I227" s="63" t="str">
        <f>IF($A227=0,"",VLOOKUP($B227,Employees!$A:$G,6,FALSE))</f>
        <v/>
      </c>
      <c r="J227" s="63" t="str">
        <f>IF($A227=0,"",VLOOKUP($B227,Employees!$A:$G,7,FALSE))</f>
        <v/>
      </c>
      <c r="K227" s="64">
        <f t="shared" si="66"/>
        <v>0.0</v>
      </c>
      <c r="L227" s="64">
        <f t="shared" si="67"/>
        <v>0.0</v>
      </c>
      <c r="M227" s="64">
        <f t="shared" si="68"/>
        <v>0.0</v>
      </c>
      <c r="N227" s="64">
        <f t="shared" si="69"/>
        <v>0.0</v>
      </c>
      <c r="O227" s="64">
        <f t="shared" si="70"/>
        <v>0.0</v>
      </c>
      <c r="P227" s="64">
        <f t="shared" si="71"/>
        <v>0.0</v>
      </c>
      <c r="Q227" s="61">
        <f t="shared" si="72"/>
        <v>0.0</v>
      </c>
      <c r="R227" s="64">
        <f t="shared" si="73"/>
        <v>0.0</v>
      </c>
      <c r="S227" s="64">
        <f t="shared" si="74"/>
        <v>0.0</v>
      </c>
      <c r="T227" s="64">
        <f t="shared" si="75"/>
        <v>0.0</v>
      </c>
      <c r="U227" s="64">
        <f t="shared" si="76"/>
        <v>0.0</v>
      </c>
      <c r="W227" s="65">
        <f>IF($A227=0,0,SUMIF('Week 1 Roster'!$AZ:$AZ,$B227,'Week 1 Roster'!$AE:$AE))</f>
        <v>0.0</v>
      </c>
      <c r="X227" s="65">
        <f>IF($A227=0,0,SUMIF('Week 1 Roster'!$AZ:$AZ,$B227,'Week 1 Roster'!$AG:$AG))</f>
        <v>0.0</v>
      </c>
      <c r="Y227" s="65">
        <f>IF($A227=0,0,SUMIF('Week 1 Roster'!$AZ:$AZ,$B227,'Week 1 Roster'!$AI:$AI))</f>
        <v>0.0</v>
      </c>
      <c r="Z227" s="65">
        <f>IF($A227=0,0,SUMIF('Week 1 Roster'!$AZ:$AZ,$B227,'Week 1 Roster'!$AK:$AK))</f>
        <v>0.0</v>
      </c>
      <c r="AA227" s="65">
        <f>IF($A227=0,0,SUMIF('Week 1 Roster'!$AZ:$AZ,$B227,'Week 1 Roster'!$AM:$AM))</f>
        <v>0.0</v>
      </c>
      <c r="AB227" s="65">
        <f>IF($A227=0,0,SUMIF('Week 1 Roster'!$AZ:$AZ,$B227,'Week 1 Roster'!$AO:$AO))</f>
        <v>0.0</v>
      </c>
      <c r="AC227" s="66">
        <f>IF($A227=0,0,SUMIF('Week 1 Roster'!$AZ:$AZ,$B227,'Week 1 Roster'!$AP:$AP))</f>
        <v>0.0</v>
      </c>
      <c r="AD227" s="65">
        <f>IF($A227=0,0,SUMIF('Week 1 Roster'!$AZ:$AZ,$B227,'Week 1 Roster'!$AQ:$AQ))</f>
        <v>0.0</v>
      </c>
      <c r="AE227" s="65">
        <f>IF($A227=0,0,SUMIF('Week 1 Roster'!$AZ:$AZ,$B227,'Week 1 Roster'!$AR:$AR))</f>
        <v>0.0</v>
      </c>
      <c r="AF227" s="65">
        <f>IF($A227=0,0,SUMIF('Week 1 Roster'!$AZ:$AZ,$B227,'Week 1 Roster'!$AS:$AS))</f>
        <v>0.0</v>
      </c>
      <c r="AG227" s="65">
        <f t="shared" si="77"/>
        <v>0.0</v>
      </c>
      <c r="AI227" s="65">
        <f>IF($A227=0,0,SUMIF('Week 2 Roster'!$AZ:$AZ,$B227,'Week 2 Roster'!$AE:$AE))</f>
        <v>0.0</v>
      </c>
      <c r="AJ227" s="65">
        <f>IF($A227=0,0,SUMIF('Week 2 Roster'!$AZ:$AZ,$B227,'Week 2 Roster'!$AG:$AG))</f>
        <v>0.0</v>
      </c>
      <c r="AK227" s="65">
        <f>IF($A227=0,0,SUMIF('Week 2 Roster'!$AZ:$AZ,$B227,'Week 2 Roster'!$AI:$AI))</f>
        <v>0.0</v>
      </c>
      <c r="AL227" s="65">
        <f>IF($A227=0,0,SUMIF('Week 2 Roster'!$AZ:$AZ,$B227,'Week 2 Roster'!$AK:$AK))</f>
        <v>0.0</v>
      </c>
      <c r="AM227" s="65">
        <f>IF($A227=0,0,SUMIF('Week 2 Roster'!$AZ:$AZ,$B227,'Week 2 Roster'!$AM:$AM))</f>
        <v>0.0</v>
      </c>
      <c r="AN227" s="65">
        <f>IF($A227=0,0,SUMIF('Week 2 Roster'!$AZ:$AZ,$B227,'Week 2 Roster'!$AO:$AO))</f>
        <v>0.0</v>
      </c>
      <c r="AO227" s="66">
        <f>IF($A227=0,0,SUMIF('Week 2 Roster'!$AZ:$AZ,$B227,'Week 2 Roster'!$AP:$AP))</f>
        <v>0.0</v>
      </c>
      <c r="AP227" s="65">
        <f>IF($A227=0,0,SUMIF('Week 2 Roster'!$AZ:$AZ,$B227,'Week 2 Roster'!$AQ:$AQ))</f>
        <v>0.0</v>
      </c>
      <c r="AQ227" s="65">
        <f>IF($A227=0,0,SUMIF('Week 2 Roster'!$AZ:$AZ,$B227,'Week 2 Roster'!$AR:$AR))</f>
        <v>0.0</v>
      </c>
      <c r="AR227" s="65">
        <f>IF($A227=0,0,SUMIF('Week 2 Roster'!$AZ:$AZ,$B227,'Week 2 Roster'!$AS:$AS))</f>
        <v>0.0</v>
      </c>
      <c r="AS227" s="65">
        <f t="shared" si="78"/>
        <v>0.0</v>
      </c>
    </row>
    <row r="228" spans="8:8">
      <c r="A228" s="60">
        <v>0.0</v>
      </c>
      <c r="B228" s="61" t="s">
        <v>1022</v>
      </c>
      <c r="C228" s="61" t="str">
        <f>IF($A228=0,"",VLOOKUP($B228,Employees!$A:$G,2,FALSE))</f>
        <v/>
      </c>
      <c r="D228" s="61" t="str">
        <f>IF($A228=0,"",VLOOKUP($B228,Employees!$A:$G,3,FALSE))</f>
        <v/>
      </c>
      <c r="E228" s="62" t="str">
        <f>IF($A228=0,"",VLOOKUP($B228,Employees!$A:$G,5,FALSE))</f>
        <v/>
      </c>
      <c r="F228" s="63" t="str">
        <f>IF($E228="","",ROUNDDOWN(YEARFRAC($E228,'Week 1 Roster'!$D$1-1,1),0))</f>
        <v/>
      </c>
      <c r="G228" s="63" t="str">
        <f>IF($E228="","",ROUNDDOWN(YEARFRAC($E228,'Week 1 Roster'!$D$1+14,1),0))</f>
        <v/>
      </c>
      <c r="H228" s="63" t="str">
        <f t="shared" si="65"/>
        <v/>
      </c>
      <c r="I228" s="63" t="str">
        <f>IF($A228=0,"",VLOOKUP($B228,Employees!$A:$G,6,FALSE))</f>
        <v/>
      </c>
      <c r="J228" s="63" t="str">
        <f>IF($A228=0,"",VLOOKUP($B228,Employees!$A:$G,7,FALSE))</f>
        <v/>
      </c>
      <c r="K228" s="64">
        <f t="shared" si="66"/>
        <v>0.0</v>
      </c>
      <c r="L228" s="64">
        <f t="shared" si="67"/>
        <v>0.0</v>
      </c>
      <c r="M228" s="64">
        <f t="shared" si="68"/>
        <v>0.0</v>
      </c>
      <c r="N228" s="64">
        <f t="shared" si="69"/>
        <v>0.0</v>
      </c>
      <c r="O228" s="64">
        <f t="shared" si="70"/>
        <v>0.0</v>
      </c>
      <c r="P228" s="64">
        <f t="shared" si="71"/>
        <v>0.0</v>
      </c>
      <c r="Q228" s="61">
        <f t="shared" si="72"/>
        <v>0.0</v>
      </c>
      <c r="R228" s="64">
        <f t="shared" si="73"/>
        <v>0.0</v>
      </c>
      <c r="S228" s="64">
        <f t="shared" si="74"/>
        <v>0.0</v>
      </c>
      <c r="T228" s="64">
        <f t="shared" si="75"/>
        <v>0.0</v>
      </c>
      <c r="U228" s="64">
        <f t="shared" si="76"/>
        <v>0.0</v>
      </c>
      <c r="W228" s="65">
        <f>IF($A228=0,0,SUMIF('Week 1 Roster'!$AZ:$AZ,$B228,'Week 1 Roster'!$AE:$AE))</f>
        <v>0.0</v>
      </c>
      <c r="X228" s="65">
        <f>IF($A228=0,0,SUMIF('Week 1 Roster'!$AZ:$AZ,$B228,'Week 1 Roster'!$AG:$AG))</f>
        <v>0.0</v>
      </c>
      <c r="Y228" s="65">
        <f>IF($A228=0,0,SUMIF('Week 1 Roster'!$AZ:$AZ,$B228,'Week 1 Roster'!$AI:$AI))</f>
        <v>0.0</v>
      </c>
      <c r="Z228" s="65">
        <f>IF($A228=0,0,SUMIF('Week 1 Roster'!$AZ:$AZ,$B228,'Week 1 Roster'!$AK:$AK))</f>
        <v>0.0</v>
      </c>
      <c r="AA228" s="65">
        <f>IF($A228=0,0,SUMIF('Week 1 Roster'!$AZ:$AZ,$B228,'Week 1 Roster'!$AM:$AM))</f>
        <v>0.0</v>
      </c>
      <c r="AB228" s="65">
        <f>IF($A228=0,0,SUMIF('Week 1 Roster'!$AZ:$AZ,$B228,'Week 1 Roster'!$AO:$AO))</f>
        <v>0.0</v>
      </c>
      <c r="AC228" s="66">
        <f>IF($A228=0,0,SUMIF('Week 1 Roster'!$AZ:$AZ,$B228,'Week 1 Roster'!$AP:$AP))</f>
        <v>0.0</v>
      </c>
      <c r="AD228" s="65">
        <f>IF($A228=0,0,SUMIF('Week 1 Roster'!$AZ:$AZ,$B228,'Week 1 Roster'!$AQ:$AQ))</f>
        <v>0.0</v>
      </c>
      <c r="AE228" s="65">
        <f>IF($A228=0,0,SUMIF('Week 1 Roster'!$AZ:$AZ,$B228,'Week 1 Roster'!$AR:$AR))</f>
        <v>0.0</v>
      </c>
      <c r="AF228" s="65">
        <f>IF($A228=0,0,SUMIF('Week 1 Roster'!$AZ:$AZ,$B228,'Week 1 Roster'!$AS:$AS))</f>
        <v>0.0</v>
      </c>
      <c r="AG228" s="65">
        <f t="shared" si="77"/>
        <v>0.0</v>
      </c>
      <c r="AI228" s="65">
        <f>IF($A228=0,0,SUMIF('Week 2 Roster'!$AZ:$AZ,$B228,'Week 2 Roster'!$AE:$AE))</f>
        <v>0.0</v>
      </c>
      <c r="AJ228" s="65">
        <f>IF($A228=0,0,SUMIF('Week 2 Roster'!$AZ:$AZ,$B228,'Week 2 Roster'!$AG:$AG))</f>
        <v>0.0</v>
      </c>
      <c r="AK228" s="65">
        <f>IF($A228=0,0,SUMIF('Week 2 Roster'!$AZ:$AZ,$B228,'Week 2 Roster'!$AI:$AI))</f>
        <v>0.0</v>
      </c>
      <c r="AL228" s="65">
        <f>IF($A228=0,0,SUMIF('Week 2 Roster'!$AZ:$AZ,$B228,'Week 2 Roster'!$AK:$AK))</f>
        <v>0.0</v>
      </c>
      <c r="AM228" s="65">
        <f>IF($A228=0,0,SUMIF('Week 2 Roster'!$AZ:$AZ,$B228,'Week 2 Roster'!$AM:$AM))</f>
        <v>0.0</v>
      </c>
      <c r="AN228" s="65">
        <f>IF($A228=0,0,SUMIF('Week 2 Roster'!$AZ:$AZ,$B228,'Week 2 Roster'!$AO:$AO))</f>
        <v>0.0</v>
      </c>
      <c r="AO228" s="66">
        <f>IF($A228=0,0,SUMIF('Week 2 Roster'!$AZ:$AZ,$B228,'Week 2 Roster'!$AP:$AP))</f>
        <v>0.0</v>
      </c>
      <c r="AP228" s="65">
        <f>IF($A228=0,0,SUMIF('Week 2 Roster'!$AZ:$AZ,$B228,'Week 2 Roster'!$AQ:$AQ))</f>
        <v>0.0</v>
      </c>
      <c r="AQ228" s="65">
        <f>IF($A228=0,0,SUMIF('Week 2 Roster'!$AZ:$AZ,$B228,'Week 2 Roster'!$AR:$AR))</f>
        <v>0.0</v>
      </c>
      <c r="AR228" s="65">
        <f>IF($A228=0,0,SUMIF('Week 2 Roster'!$AZ:$AZ,$B228,'Week 2 Roster'!$AS:$AS))</f>
        <v>0.0</v>
      </c>
      <c r="AS228" s="65">
        <f t="shared" si="78"/>
        <v>0.0</v>
      </c>
    </row>
    <row r="229" spans="8:8">
      <c r="A229" s="60">
        <v>0.0</v>
      </c>
      <c r="B229" s="61" t="s">
        <v>1022</v>
      </c>
      <c r="C229" s="61" t="str">
        <f>IF($A229=0,"",VLOOKUP($B229,Employees!$A:$G,2,FALSE))</f>
        <v/>
      </c>
      <c r="D229" s="61" t="str">
        <f>IF($A229=0,"",VLOOKUP($B229,Employees!$A:$G,3,FALSE))</f>
        <v/>
      </c>
      <c r="E229" s="62" t="str">
        <f>IF($A229=0,"",VLOOKUP($B229,Employees!$A:$G,5,FALSE))</f>
        <v/>
      </c>
      <c r="F229" s="63" t="str">
        <f>IF($E229="","",ROUNDDOWN(YEARFRAC($E229,'Week 1 Roster'!$D$1-1,1),0))</f>
        <v/>
      </c>
      <c r="G229" s="63" t="str">
        <f>IF($E229="","",ROUNDDOWN(YEARFRAC($E229,'Week 1 Roster'!$D$1+14,1),0))</f>
        <v/>
      </c>
      <c r="H229" s="63" t="str">
        <f t="shared" si="65"/>
        <v/>
      </c>
      <c r="I229" s="63" t="str">
        <f>IF($A229=0,"",VLOOKUP($B229,Employees!$A:$G,6,FALSE))</f>
        <v/>
      </c>
      <c r="J229" s="63" t="str">
        <f>IF($A229=0,"",VLOOKUP($B229,Employees!$A:$G,7,FALSE))</f>
        <v/>
      </c>
      <c r="K229" s="64">
        <f t="shared" si="66"/>
        <v>0.0</v>
      </c>
      <c r="L229" s="64">
        <f t="shared" si="67"/>
        <v>0.0</v>
      </c>
      <c r="M229" s="64">
        <f t="shared" si="68"/>
        <v>0.0</v>
      </c>
      <c r="N229" s="64">
        <f t="shared" si="69"/>
        <v>0.0</v>
      </c>
      <c r="O229" s="64">
        <f t="shared" si="70"/>
        <v>0.0</v>
      </c>
      <c r="P229" s="64">
        <f t="shared" si="71"/>
        <v>0.0</v>
      </c>
      <c r="Q229" s="61">
        <f t="shared" si="72"/>
        <v>0.0</v>
      </c>
      <c r="R229" s="64">
        <f t="shared" si="73"/>
        <v>0.0</v>
      </c>
      <c r="S229" s="64">
        <f t="shared" si="74"/>
        <v>0.0</v>
      </c>
      <c r="T229" s="64">
        <f t="shared" si="75"/>
        <v>0.0</v>
      </c>
      <c r="U229" s="64">
        <f t="shared" si="76"/>
        <v>0.0</v>
      </c>
      <c r="W229" s="65">
        <f>IF($A229=0,0,SUMIF('Week 1 Roster'!$AZ:$AZ,$B229,'Week 1 Roster'!$AE:$AE))</f>
        <v>0.0</v>
      </c>
      <c r="X229" s="65">
        <f>IF($A229=0,0,SUMIF('Week 1 Roster'!$AZ:$AZ,$B229,'Week 1 Roster'!$AG:$AG))</f>
        <v>0.0</v>
      </c>
      <c r="Y229" s="65">
        <f>IF($A229=0,0,SUMIF('Week 1 Roster'!$AZ:$AZ,$B229,'Week 1 Roster'!$AI:$AI))</f>
        <v>0.0</v>
      </c>
      <c r="Z229" s="65">
        <f>IF($A229=0,0,SUMIF('Week 1 Roster'!$AZ:$AZ,$B229,'Week 1 Roster'!$AK:$AK))</f>
        <v>0.0</v>
      </c>
      <c r="AA229" s="65">
        <f>IF($A229=0,0,SUMIF('Week 1 Roster'!$AZ:$AZ,$B229,'Week 1 Roster'!$AM:$AM))</f>
        <v>0.0</v>
      </c>
      <c r="AB229" s="65">
        <f>IF($A229=0,0,SUMIF('Week 1 Roster'!$AZ:$AZ,$B229,'Week 1 Roster'!$AO:$AO))</f>
        <v>0.0</v>
      </c>
      <c r="AC229" s="66">
        <f>IF($A229=0,0,SUMIF('Week 1 Roster'!$AZ:$AZ,$B229,'Week 1 Roster'!$AP:$AP))</f>
        <v>0.0</v>
      </c>
      <c r="AD229" s="65">
        <f>IF($A229=0,0,SUMIF('Week 1 Roster'!$AZ:$AZ,$B229,'Week 1 Roster'!$AQ:$AQ))</f>
        <v>0.0</v>
      </c>
      <c r="AE229" s="65">
        <f>IF($A229=0,0,SUMIF('Week 1 Roster'!$AZ:$AZ,$B229,'Week 1 Roster'!$AR:$AR))</f>
        <v>0.0</v>
      </c>
      <c r="AF229" s="65">
        <f>IF($A229=0,0,SUMIF('Week 1 Roster'!$AZ:$AZ,$B229,'Week 1 Roster'!$AS:$AS))</f>
        <v>0.0</v>
      </c>
      <c r="AG229" s="65">
        <f t="shared" si="77"/>
        <v>0.0</v>
      </c>
      <c r="AI229" s="65">
        <f>IF($A229=0,0,SUMIF('Week 2 Roster'!$AZ:$AZ,$B229,'Week 2 Roster'!$AE:$AE))</f>
        <v>0.0</v>
      </c>
      <c r="AJ229" s="65">
        <f>IF($A229=0,0,SUMIF('Week 2 Roster'!$AZ:$AZ,$B229,'Week 2 Roster'!$AG:$AG))</f>
        <v>0.0</v>
      </c>
      <c r="AK229" s="65">
        <f>IF($A229=0,0,SUMIF('Week 2 Roster'!$AZ:$AZ,$B229,'Week 2 Roster'!$AI:$AI))</f>
        <v>0.0</v>
      </c>
      <c r="AL229" s="65">
        <f>IF($A229=0,0,SUMIF('Week 2 Roster'!$AZ:$AZ,$B229,'Week 2 Roster'!$AK:$AK))</f>
        <v>0.0</v>
      </c>
      <c r="AM229" s="65">
        <f>IF($A229=0,0,SUMIF('Week 2 Roster'!$AZ:$AZ,$B229,'Week 2 Roster'!$AM:$AM))</f>
        <v>0.0</v>
      </c>
      <c r="AN229" s="65">
        <f>IF($A229=0,0,SUMIF('Week 2 Roster'!$AZ:$AZ,$B229,'Week 2 Roster'!$AO:$AO))</f>
        <v>0.0</v>
      </c>
      <c r="AO229" s="66">
        <f>IF($A229=0,0,SUMIF('Week 2 Roster'!$AZ:$AZ,$B229,'Week 2 Roster'!$AP:$AP))</f>
        <v>0.0</v>
      </c>
      <c r="AP229" s="65">
        <f>IF($A229=0,0,SUMIF('Week 2 Roster'!$AZ:$AZ,$B229,'Week 2 Roster'!$AQ:$AQ))</f>
        <v>0.0</v>
      </c>
      <c r="AQ229" s="65">
        <f>IF($A229=0,0,SUMIF('Week 2 Roster'!$AZ:$AZ,$B229,'Week 2 Roster'!$AR:$AR))</f>
        <v>0.0</v>
      </c>
      <c r="AR229" s="65">
        <f>IF($A229=0,0,SUMIF('Week 2 Roster'!$AZ:$AZ,$B229,'Week 2 Roster'!$AS:$AS))</f>
        <v>0.0</v>
      </c>
      <c r="AS229" s="65">
        <f t="shared" si="78"/>
        <v>0.0</v>
      </c>
    </row>
    <row r="230" spans="8:8">
      <c r="A230" s="60">
        <v>0.0</v>
      </c>
      <c r="B230" s="61" t="s">
        <v>1022</v>
      </c>
      <c r="C230" s="61" t="str">
        <f>IF($A230=0,"",VLOOKUP($B230,Employees!$A:$G,2,FALSE))</f>
        <v/>
      </c>
      <c r="D230" s="61" t="str">
        <f>IF($A230=0,"",VLOOKUP($B230,Employees!$A:$G,3,FALSE))</f>
        <v/>
      </c>
      <c r="E230" s="62" t="str">
        <f>IF($A230=0,"",VLOOKUP($B230,Employees!$A:$G,5,FALSE))</f>
        <v/>
      </c>
      <c r="F230" s="63" t="str">
        <f>IF($E230="","",ROUNDDOWN(YEARFRAC($E230,'Week 1 Roster'!$D$1-1,1),0))</f>
        <v/>
      </c>
      <c r="G230" s="63" t="str">
        <f>IF($E230="","",ROUNDDOWN(YEARFRAC($E230,'Week 1 Roster'!$D$1+14,1),0))</f>
        <v/>
      </c>
      <c r="H230" s="63" t="str">
        <f t="shared" si="65"/>
        <v/>
      </c>
      <c r="I230" s="63" t="str">
        <f>IF($A230=0,"",VLOOKUP($B230,Employees!$A:$G,6,FALSE))</f>
        <v/>
      </c>
      <c r="J230" s="63" t="str">
        <f>IF($A230=0,"",VLOOKUP($B230,Employees!$A:$G,7,FALSE))</f>
        <v/>
      </c>
      <c r="K230" s="64">
        <f t="shared" si="66"/>
        <v>0.0</v>
      </c>
      <c r="L230" s="64">
        <f t="shared" si="67"/>
        <v>0.0</v>
      </c>
      <c r="M230" s="64">
        <f t="shared" si="68"/>
        <v>0.0</v>
      </c>
      <c r="N230" s="64">
        <f t="shared" si="69"/>
        <v>0.0</v>
      </c>
      <c r="O230" s="64">
        <f t="shared" si="70"/>
        <v>0.0</v>
      </c>
      <c r="P230" s="64">
        <f t="shared" si="71"/>
        <v>0.0</v>
      </c>
      <c r="Q230" s="61">
        <f t="shared" si="72"/>
        <v>0.0</v>
      </c>
      <c r="R230" s="64">
        <f t="shared" si="73"/>
        <v>0.0</v>
      </c>
      <c r="S230" s="64">
        <f t="shared" si="74"/>
        <v>0.0</v>
      </c>
      <c r="T230" s="64">
        <f t="shared" si="75"/>
        <v>0.0</v>
      </c>
      <c r="U230" s="64">
        <f t="shared" si="76"/>
        <v>0.0</v>
      </c>
      <c r="W230" s="65">
        <f>IF($A230=0,0,SUMIF('Week 1 Roster'!$AZ:$AZ,$B230,'Week 1 Roster'!$AE:$AE))</f>
        <v>0.0</v>
      </c>
      <c r="X230" s="65">
        <f>IF($A230=0,0,SUMIF('Week 1 Roster'!$AZ:$AZ,$B230,'Week 1 Roster'!$AG:$AG))</f>
        <v>0.0</v>
      </c>
      <c r="Y230" s="65">
        <f>IF($A230=0,0,SUMIF('Week 1 Roster'!$AZ:$AZ,$B230,'Week 1 Roster'!$AI:$AI))</f>
        <v>0.0</v>
      </c>
      <c r="Z230" s="65">
        <f>IF($A230=0,0,SUMIF('Week 1 Roster'!$AZ:$AZ,$B230,'Week 1 Roster'!$AK:$AK))</f>
        <v>0.0</v>
      </c>
      <c r="AA230" s="65">
        <f>IF($A230=0,0,SUMIF('Week 1 Roster'!$AZ:$AZ,$B230,'Week 1 Roster'!$AM:$AM))</f>
        <v>0.0</v>
      </c>
      <c r="AB230" s="65">
        <f>IF($A230=0,0,SUMIF('Week 1 Roster'!$AZ:$AZ,$B230,'Week 1 Roster'!$AO:$AO))</f>
        <v>0.0</v>
      </c>
      <c r="AC230" s="66">
        <f>IF($A230=0,0,SUMIF('Week 1 Roster'!$AZ:$AZ,$B230,'Week 1 Roster'!$AP:$AP))</f>
        <v>0.0</v>
      </c>
      <c r="AD230" s="65">
        <f>IF($A230=0,0,SUMIF('Week 1 Roster'!$AZ:$AZ,$B230,'Week 1 Roster'!$AQ:$AQ))</f>
        <v>0.0</v>
      </c>
      <c r="AE230" s="65">
        <f>IF($A230=0,0,SUMIF('Week 1 Roster'!$AZ:$AZ,$B230,'Week 1 Roster'!$AR:$AR))</f>
        <v>0.0</v>
      </c>
      <c r="AF230" s="65">
        <f>IF($A230=0,0,SUMIF('Week 1 Roster'!$AZ:$AZ,$B230,'Week 1 Roster'!$AS:$AS))</f>
        <v>0.0</v>
      </c>
      <c r="AG230" s="65">
        <f t="shared" si="77"/>
        <v>0.0</v>
      </c>
      <c r="AI230" s="65">
        <f>IF($A230=0,0,SUMIF('Week 2 Roster'!$AZ:$AZ,$B230,'Week 2 Roster'!$AE:$AE))</f>
        <v>0.0</v>
      </c>
      <c r="AJ230" s="65">
        <f>IF($A230=0,0,SUMIF('Week 2 Roster'!$AZ:$AZ,$B230,'Week 2 Roster'!$AG:$AG))</f>
        <v>0.0</v>
      </c>
      <c r="AK230" s="65">
        <f>IF($A230=0,0,SUMIF('Week 2 Roster'!$AZ:$AZ,$B230,'Week 2 Roster'!$AI:$AI))</f>
        <v>0.0</v>
      </c>
      <c r="AL230" s="65">
        <f>IF($A230=0,0,SUMIF('Week 2 Roster'!$AZ:$AZ,$B230,'Week 2 Roster'!$AK:$AK))</f>
        <v>0.0</v>
      </c>
      <c r="AM230" s="65">
        <f>IF($A230=0,0,SUMIF('Week 2 Roster'!$AZ:$AZ,$B230,'Week 2 Roster'!$AM:$AM))</f>
        <v>0.0</v>
      </c>
      <c r="AN230" s="65">
        <f>IF($A230=0,0,SUMIF('Week 2 Roster'!$AZ:$AZ,$B230,'Week 2 Roster'!$AO:$AO))</f>
        <v>0.0</v>
      </c>
      <c r="AO230" s="66">
        <f>IF($A230=0,0,SUMIF('Week 2 Roster'!$AZ:$AZ,$B230,'Week 2 Roster'!$AP:$AP))</f>
        <v>0.0</v>
      </c>
      <c r="AP230" s="65">
        <f>IF($A230=0,0,SUMIF('Week 2 Roster'!$AZ:$AZ,$B230,'Week 2 Roster'!$AQ:$AQ))</f>
        <v>0.0</v>
      </c>
      <c r="AQ230" s="65">
        <f>IF($A230=0,0,SUMIF('Week 2 Roster'!$AZ:$AZ,$B230,'Week 2 Roster'!$AR:$AR))</f>
        <v>0.0</v>
      </c>
      <c r="AR230" s="65">
        <f>IF($A230=0,0,SUMIF('Week 2 Roster'!$AZ:$AZ,$B230,'Week 2 Roster'!$AS:$AS))</f>
        <v>0.0</v>
      </c>
      <c r="AS230" s="65">
        <f t="shared" si="78"/>
        <v>0.0</v>
      </c>
    </row>
    <row r="231" spans="8:8">
      <c r="A231" s="60">
        <v>0.0</v>
      </c>
      <c r="B231" s="61" t="s">
        <v>1022</v>
      </c>
      <c r="C231" s="61" t="str">
        <f>IF($A231=0,"",VLOOKUP($B231,Employees!$A:$G,2,FALSE))</f>
        <v/>
      </c>
      <c r="D231" s="61" t="str">
        <f>IF($A231=0,"",VLOOKUP($B231,Employees!$A:$G,3,FALSE))</f>
        <v/>
      </c>
      <c r="E231" s="62" t="str">
        <f>IF($A231=0,"",VLOOKUP($B231,Employees!$A:$G,5,FALSE))</f>
        <v/>
      </c>
      <c r="F231" s="63" t="str">
        <f>IF($E231="","",ROUNDDOWN(YEARFRAC($E231,'Week 1 Roster'!$D$1-1,1),0))</f>
        <v/>
      </c>
      <c r="G231" s="63" t="str">
        <f>IF($E231="","",ROUNDDOWN(YEARFRAC($E231,'Week 1 Roster'!$D$1+14,1),0))</f>
        <v/>
      </c>
      <c r="H231" s="63" t="str">
        <f t="shared" si="65"/>
        <v/>
      </c>
      <c r="I231" s="63" t="str">
        <f>IF($A231=0,"",VLOOKUP($B231,Employees!$A:$G,6,FALSE))</f>
        <v/>
      </c>
      <c r="J231" s="63" t="str">
        <f>IF($A231=0,"",VLOOKUP($B231,Employees!$A:$G,7,FALSE))</f>
        <v/>
      </c>
      <c r="K231" s="64">
        <f t="shared" si="66"/>
        <v>0.0</v>
      </c>
      <c r="L231" s="64">
        <f t="shared" si="67"/>
        <v>0.0</v>
      </c>
      <c r="M231" s="64">
        <f t="shared" si="68"/>
        <v>0.0</v>
      </c>
      <c r="N231" s="64">
        <f t="shared" si="69"/>
        <v>0.0</v>
      </c>
      <c r="O231" s="64">
        <f t="shared" si="70"/>
        <v>0.0</v>
      </c>
      <c r="P231" s="64">
        <f t="shared" si="71"/>
        <v>0.0</v>
      </c>
      <c r="Q231" s="61">
        <f t="shared" si="72"/>
        <v>0.0</v>
      </c>
      <c r="R231" s="64">
        <f t="shared" si="73"/>
        <v>0.0</v>
      </c>
      <c r="S231" s="64">
        <f t="shared" si="74"/>
        <v>0.0</v>
      </c>
      <c r="T231" s="64">
        <f t="shared" si="75"/>
        <v>0.0</v>
      </c>
      <c r="U231" s="64">
        <f t="shared" si="76"/>
        <v>0.0</v>
      </c>
      <c r="W231" s="65">
        <f>IF($A231=0,0,SUMIF('Week 1 Roster'!$AZ:$AZ,$B231,'Week 1 Roster'!$AE:$AE))</f>
        <v>0.0</v>
      </c>
      <c r="X231" s="65">
        <f>IF($A231=0,0,SUMIF('Week 1 Roster'!$AZ:$AZ,$B231,'Week 1 Roster'!$AG:$AG))</f>
        <v>0.0</v>
      </c>
      <c r="Y231" s="65">
        <f>IF($A231=0,0,SUMIF('Week 1 Roster'!$AZ:$AZ,$B231,'Week 1 Roster'!$AI:$AI))</f>
        <v>0.0</v>
      </c>
      <c r="Z231" s="65">
        <f>IF($A231=0,0,SUMIF('Week 1 Roster'!$AZ:$AZ,$B231,'Week 1 Roster'!$AK:$AK))</f>
        <v>0.0</v>
      </c>
      <c r="AA231" s="65">
        <f>IF($A231=0,0,SUMIF('Week 1 Roster'!$AZ:$AZ,$B231,'Week 1 Roster'!$AM:$AM))</f>
        <v>0.0</v>
      </c>
      <c r="AB231" s="65">
        <f>IF($A231=0,0,SUMIF('Week 1 Roster'!$AZ:$AZ,$B231,'Week 1 Roster'!$AO:$AO))</f>
        <v>0.0</v>
      </c>
      <c r="AC231" s="66">
        <f>IF($A231=0,0,SUMIF('Week 1 Roster'!$AZ:$AZ,$B231,'Week 1 Roster'!$AP:$AP))</f>
        <v>0.0</v>
      </c>
      <c r="AD231" s="65">
        <f>IF($A231=0,0,SUMIF('Week 1 Roster'!$AZ:$AZ,$B231,'Week 1 Roster'!$AQ:$AQ))</f>
        <v>0.0</v>
      </c>
      <c r="AE231" s="65">
        <f>IF($A231=0,0,SUMIF('Week 1 Roster'!$AZ:$AZ,$B231,'Week 1 Roster'!$AR:$AR))</f>
        <v>0.0</v>
      </c>
      <c r="AF231" s="65">
        <f>IF($A231=0,0,SUMIF('Week 1 Roster'!$AZ:$AZ,$B231,'Week 1 Roster'!$AS:$AS))</f>
        <v>0.0</v>
      </c>
      <c r="AG231" s="65">
        <f t="shared" si="77"/>
        <v>0.0</v>
      </c>
      <c r="AI231" s="65">
        <f>IF($A231=0,0,SUMIF('Week 2 Roster'!$AZ:$AZ,$B231,'Week 2 Roster'!$AE:$AE))</f>
        <v>0.0</v>
      </c>
      <c r="AJ231" s="65">
        <f>IF($A231=0,0,SUMIF('Week 2 Roster'!$AZ:$AZ,$B231,'Week 2 Roster'!$AG:$AG))</f>
        <v>0.0</v>
      </c>
      <c r="AK231" s="65">
        <f>IF($A231=0,0,SUMIF('Week 2 Roster'!$AZ:$AZ,$B231,'Week 2 Roster'!$AI:$AI))</f>
        <v>0.0</v>
      </c>
      <c r="AL231" s="65">
        <f>IF($A231=0,0,SUMIF('Week 2 Roster'!$AZ:$AZ,$B231,'Week 2 Roster'!$AK:$AK))</f>
        <v>0.0</v>
      </c>
      <c r="AM231" s="65">
        <f>IF($A231=0,0,SUMIF('Week 2 Roster'!$AZ:$AZ,$B231,'Week 2 Roster'!$AM:$AM))</f>
        <v>0.0</v>
      </c>
      <c r="AN231" s="65">
        <f>IF($A231=0,0,SUMIF('Week 2 Roster'!$AZ:$AZ,$B231,'Week 2 Roster'!$AO:$AO))</f>
        <v>0.0</v>
      </c>
      <c r="AO231" s="66">
        <f>IF($A231=0,0,SUMIF('Week 2 Roster'!$AZ:$AZ,$B231,'Week 2 Roster'!$AP:$AP))</f>
        <v>0.0</v>
      </c>
      <c r="AP231" s="65">
        <f>IF($A231=0,0,SUMIF('Week 2 Roster'!$AZ:$AZ,$B231,'Week 2 Roster'!$AQ:$AQ))</f>
        <v>0.0</v>
      </c>
      <c r="AQ231" s="65">
        <f>IF($A231=0,0,SUMIF('Week 2 Roster'!$AZ:$AZ,$B231,'Week 2 Roster'!$AR:$AR))</f>
        <v>0.0</v>
      </c>
      <c r="AR231" s="65">
        <f>IF($A231=0,0,SUMIF('Week 2 Roster'!$AZ:$AZ,$B231,'Week 2 Roster'!$AS:$AS))</f>
        <v>0.0</v>
      </c>
      <c r="AS231" s="65">
        <f t="shared" si="78"/>
        <v>0.0</v>
      </c>
    </row>
    <row r="232" spans="8:8">
      <c r="A232" s="60">
        <v>0.0</v>
      </c>
      <c r="B232" s="61" t="s">
        <v>1022</v>
      </c>
      <c r="C232" s="61" t="str">
        <f>IF($A232=0,"",VLOOKUP($B232,Employees!$A:$G,2,FALSE))</f>
        <v/>
      </c>
      <c r="D232" s="61" t="str">
        <f>IF($A232=0,"",VLOOKUP($B232,Employees!$A:$G,3,FALSE))</f>
        <v/>
      </c>
      <c r="E232" s="62" t="str">
        <f>IF($A232=0,"",VLOOKUP($B232,Employees!$A:$G,5,FALSE))</f>
        <v/>
      </c>
      <c r="F232" s="63" t="str">
        <f>IF($E232="","",ROUNDDOWN(YEARFRAC($E232,'Week 1 Roster'!$D$1-1,1),0))</f>
        <v/>
      </c>
      <c r="G232" s="63" t="str">
        <f>IF($E232="","",ROUNDDOWN(YEARFRAC($E232,'Week 1 Roster'!$D$1+14,1),0))</f>
        <v/>
      </c>
      <c r="H232" s="63" t="str">
        <f t="shared" si="65"/>
        <v/>
      </c>
      <c r="I232" s="63" t="str">
        <f>IF($A232=0,"",VLOOKUP($B232,Employees!$A:$G,6,FALSE))</f>
        <v/>
      </c>
      <c r="J232" s="63" t="str">
        <f>IF($A232=0,"",VLOOKUP($B232,Employees!$A:$G,7,FALSE))</f>
        <v/>
      </c>
      <c r="K232" s="64">
        <f t="shared" si="66"/>
        <v>0.0</v>
      </c>
      <c r="L232" s="64">
        <f t="shared" si="67"/>
        <v>0.0</v>
      </c>
      <c r="M232" s="64">
        <f t="shared" si="68"/>
        <v>0.0</v>
      </c>
      <c r="N232" s="64">
        <f t="shared" si="69"/>
        <v>0.0</v>
      </c>
      <c r="O232" s="64">
        <f t="shared" si="70"/>
        <v>0.0</v>
      </c>
      <c r="P232" s="64">
        <f t="shared" si="71"/>
        <v>0.0</v>
      </c>
      <c r="Q232" s="61">
        <f t="shared" si="72"/>
        <v>0.0</v>
      </c>
      <c r="R232" s="64">
        <f t="shared" si="73"/>
        <v>0.0</v>
      </c>
      <c r="S232" s="64">
        <f t="shared" si="74"/>
        <v>0.0</v>
      </c>
      <c r="T232" s="64">
        <f t="shared" si="75"/>
        <v>0.0</v>
      </c>
      <c r="U232" s="64">
        <f t="shared" si="76"/>
        <v>0.0</v>
      </c>
      <c r="W232" s="65">
        <f>IF($A232=0,0,SUMIF('Week 1 Roster'!$AZ:$AZ,$B232,'Week 1 Roster'!$AE:$AE))</f>
        <v>0.0</v>
      </c>
      <c r="X232" s="65">
        <f>IF($A232=0,0,SUMIF('Week 1 Roster'!$AZ:$AZ,$B232,'Week 1 Roster'!$AG:$AG))</f>
        <v>0.0</v>
      </c>
      <c r="Y232" s="65">
        <f>IF($A232=0,0,SUMIF('Week 1 Roster'!$AZ:$AZ,$B232,'Week 1 Roster'!$AI:$AI))</f>
        <v>0.0</v>
      </c>
      <c r="Z232" s="65">
        <f>IF($A232=0,0,SUMIF('Week 1 Roster'!$AZ:$AZ,$B232,'Week 1 Roster'!$AK:$AK))</f>
        <v>0.0</v>
      </c>
      <c r="AA232" s="65">
        <f>IF($A232=0,0,SUMIF('Week 1 Roster'!$AZ:$AZ,$B232,'Week 1 Roster'!$AM:$AM))</f>
        <v>0.0</v>
      </c>
      <c r="AB232" s="65">
        <f>IF($A232=0,0,SUMIF('Week 1 Roster'!$AZ:$AZ,$B232,'Week 1 Roster'!$AO:$AO))</f>
        <v>0.0</v>
      </c>
      <c r="AC232" s="66">
        <f>IF($A232=0,0,SUMIF('Week 1 Roster'!$AZ:$AZ,$B232,'Week 1 Roster'!$AP:$AP))</f>
        <v>0.0</v>
      </c>
      <c r="AD232" s="65">
        <f>IF($A232=0,0,SUMIF('Week 1 Roster'!$AZ:$AZ,$B232,'Week 1 Roster'!$AQ:$AQ))</f>
        <v>0.0</v>
      </c>
      <c r="AE232" s="65">
        <f>IF($A232=0,0,SUMIF('Week 1 Roster'!$AZ:$AZ,$B232,'Week 1 Roster'!$AR:$AR))</f>
        <v>0.0</v>
      </c>
      <c r="AF232" s="65">
        <f>IF($A232=0,0,SUMIF('Week 1 Roster'!$AZ:$AZ,$B232,'Week 1 Roster'!$AS:$AS))</f>
        <v>0.0</v>
      </c>
      <c r="AG232" s="65">
        <f t="shared" si="77"/>
        <v>0.0</v>
      </c>
      <c r="AI232" s="65">
        <f>IF($A232=0,0,SUMIF('Week 2 Roster'!$AZ:$AZ,$B232,'Week 2 Roster'!$AE:$AE))</f>
        <v>0.0</v>
      </c>
      <c r="AJ232" s="65">
        <f>IF($A232=0,0,SUMIF('Week 2 Roster'!$AZ:$AZ,$B232,'Week 2 Roster'!$AG:$AG))</f>
        <v>0.0</v>
      </c>
      <c r="AK232" s="65">
        <f>IF($A232=0,0,SUMIF('Week 2 Roster'!$AZ:$AZ,$B232,'Week 2 Roster'!$AI:$AI))</f>
        <v>0.0</v>
      </c>
      <c r="AL232" s="65">
        <f>IF($A232=0,0,SUMIF('Week 2 Roster'!$AZ:$AZ,$B232,'Week 2 Roster'!$AK:$AK))</f>
        <v>0.0</v>
      </c>
      <c r="AM232" s="65">
        <f>IF($A232=0,0,SUMIF('Week 2 Roster'!$AZ:$AZ,$B232,'Week 2 Roster'!$AM:$AM))</f>
        <v>0.0</v>
      </c>
      <c r="AN232" s="65">
        <f>IF($A232=0,0,SUMIF('Week 2 Roster'!$AZ:$AZ,$B232,'Week 2 Roster'!$AO:$AO))</f>
        <v>0.0</v>
      </c>
      <c r="AO232" s="66">
        <f>IF($A232=0,0,SUMIF('Week 2 Roster'!$AZ:$AZ,$B232,'Week 2 Roster'!$AP:$AP))</f>
        <v>0.0</v>
      </c>
      <c r="AP232" s="65">
        <f>IF($A232=0,0,SUMIF('Week 2 Roster'!$AZ:$AZ,$B232,'Week 2 Roster'!$AQ:$AQ))</f>
        <v>0.0</v>
      </c>
      <c r="AQ232" s="65">
        <f>IF($A232=0,0,SUMIF('Week 2 Roster'!$AZ:$AZ,$B232,'Week 2 Roster'!$AR:$AR))</f>
        <v>0.0</v>
      </c>
      <c r="AR232" s="65">
        <f>IF($A232=0,0,SUMIF('Week 2 Roster'!$AZ:$AZ,$B232,'Week 2 Roster'!$AS:$AS))</f>
        <v>0.0</v>
      </c>
      <c r="AS232" s="65">
        <f t="shared" si="78"/>
        <v>0.0</v>
      </c>
    </row>
    <row r="233" spans="8:8">
      <c r="A233" s="60">
        <v>0.0</v>
      </c>
      <c r="B233" s="61" t="s">
        <v>1022</v>
      </c>
      <c r="C233" s="61" t="str">
        <f>IF($A233=0,"",VLOOKUP($B233,Employees!$A:$G,2,FALSE))</f>
        <v/>
      </c>
      <c r="D233" s="61" t="str">
        <f>IF($A233=0,"",VLOOKUP($B233,Employees!$A:$G,3,FALSE))</f>
        <v/>
      </c>
      <c r="E233" s="62" t="str">
        <f>IF($A233=0,"",VLOOKUP($B233,Employees!$A:$G,5,FALSE))</f>
        <v/>
      </c>
      <c r="F233" s="63" t="str">
        <f>IF($E233="","",ROUNDDOWN(YEARFRAC($E233,'Week 1 Roster'!$D$1-1,1),0))</f>
        <v/>
      </c>
      <c r="G233" s="63" t="str">
        <f>IF($E233="","",ROUNDDOWN(YEARFRAC($E233,'Week 1 Roster'!$D$1+14,1),0))</f>
        <v/>
      </c>
      <c r="H233" s="63" t="str">
        <f t="shared" si="65"/>
        <v/>
      </c>
      <c r="I233" s="63" t="str">
        <f>IF($A233=0,"",VLOOKUP($B233,Employees!$A:$G,6,FALSE))</f>
        <v/>
      </c>
      <c r="J233" s="63" t="str">
        <f>IF($A233=0,"",VLOOKUP($B233,Employees!$A:$G,7,FALSE))</f>
        <v/>
      </c>
      <c r="K233" s="64">
        <f t="shared" si="66"/>
        <v>0.0</v>
      </c>
      <c r="L233" s="64">
        <f t="shared" si="67"/>
        <v>0.0</v>
      </c>
      <c r="M233" s="64">
        <f t="shared" si="68"/>
        <v>0.0</v>
      </c>
      <c r="N233" s="64">
        <f t="shared" si="69"/>
        <v>0.0</v>
      </c>
      <c r="O233" s="64">
        <f t="shared" si="70"/>
        <v>0.0</v>
      </c>
      <c r="P233" s="64">
        <f t="shared" si="71"/>
        <v>0.0</v>
      </c>
      <c r="Q233" s="61">
        <f t="shared" si="72"/>
        <v>0.0</v>
      </c>
      <c r="R233" s="64">
        <f t="shared" si="73"/>
        <v>0.0</v>
      </c>
      <c r="S233" s="64">
        <f t="shared" si="74"/>
        <v>0.0</v>
      </c>
      <c r="T233" s="64">
        <f t="shared" si="75"/>
        <v>0.0</v>
      </c>
      <c r="U233" s="64">
        <f t="shared" si="76"/>
        <v>0.0</v>
      </c>
      <c r="W233" s="65">
        <f>IF($A233=0,0,SUMIF('Week 1 Roster'!$AZ:$AZ,$B233,'Week 1 Roster'!$AE:$AE))</f>
        <v>0.0</v>
      </c>
      <c r="X233" s="65">
        <f>IF($A233=0,0,SUMIF('Week 1 Roster'!$AZ:$AZ,$B233,'Week 1 Roster'!$AG:$AG))</f>
        <v>0.0</v>
      </c>
      <c r="Y233" s="65">
        <f>IF($A233=0,0,SUMIF('Week 1 Roster'!$AZ:$AZ,$B233,'Week 1 Roster'!$AI:$AI))</f>
        <v>0.0</v>
      </c>
      <c r="Z233" s="65">
        <f>IF($A233=0,0,SUMIF('Week 1 Roster'!$AZ:$AZ,$B233,'Week 1 Roster'!$AK:$AK))</f>
        <v>0.0</v>
      </c>
      <c r="AA233" s="65">
        <f>IF($A233=0,0,SUMIF('Week 1 Roster'!$AZ:$AZ,$B233,'Week 1 Roster'!$AM:$AM))</f>
        <v>0.0</v>
      </c>
      <c r="AB233" s="65">
        <f>IF($A233=0,0,SUMIF('Week 1 Roster'!$AZ:$AZ,$B233,'Week 1 Roster'!$AO:$AO))</f>
        <v>0.0</v>
      </c>
      <c r="AC233" s="66">
        <f>IF($A233=0,0,SUMIF('Week 1 Roster'!$AZ:$AZ,$B233,'Week 1 Roster'!$AP:$AP))</f>
        <v>0.0</v>
      </c>
      <c r="AD233" s="65">
        <f>IF($A233=0,0,SUMIF('Week 1 Roster'!$AZ:$AZ,$B233,'Week 1 Roster'!$AQ:$AQ))</f>
        <v>0.0</v>
      </c>
      <c r="AE233" s="65">
        <f>IF($A233=0,0,SUMIF('Week 1 Roster'!$AZ:$AZ,$B233,'Week 1 Roster'!$AR:$AR))</f>
        <v>0.0</v>
      </c>
      <c r="AF233" s="65">
        <f>IF($A233=0,0,SUMIF('Week 1 Roster'!$AZ:$AZ,$B233,'Week 1 Roster'!$AS:$AS))</f>
        <v>0.0</v>
      </c>
      <c r="AG233" s="65">
        <f t="shared" si="77"/>
        <v>0.0</v>
      </c>
      <c r="AI233" s="65">
        <f>IF($A233=0,0,SUMIF('Week 2 Roster'!$AZ:$AZ,$B233,'Week 2 Roster'!$AE:$AE))</f>
        <v>0.0</v>
      </c>
      <c r="AJ233" s="65">
        <f>IF($A233=0,0,SUMIF('Week 2 Roster'!$AZ:$AZ,$B233,'Week 2 Roster'!$AG:$AG))</f>
        <v>0.0</v>
      </c>
      <c r="AK233" s="65">
        <f>IF($A233=0,0,SUMIF('Week 2 Roster'!$AZ:$AZ,$B233,'Week 2 Roster'!$AI:$AI))</f>
        <v>0.0</v>
      </c>
      <c r="AL233" s="65">
        <f>IF($A233=0,0,SUMIF('Week 2 Roster'!$AZ:$AZ,$B233,'Week 2 Roster'!$AK:$AK))</f>
        <v>0.0</v>
      </c>
      <c r="AM233" s="65">
        <f>IF($A233=0,0,SUMIF('Week 2 Roster'!$AZ:$AZ,$B233,'Week 2 Roster'!$AM:$AM))</f>
        <v>0.0</v>
      </c>
      <c r="AN233" s="65">
        <f>IF($A233=0,0,SUMIF('Week 2 Roster'!$AZ:$AZ,$B233,'Week 2 Roster'!$AO:$AO))</f>
        <v>0.0</v>
      </c>
      <c r="AO233" s="66">
        <f>IF($A233=0,0,SUMIF('Week 2 Roster'!$AZ:$AZ,$B233,'Week 2 Roster'!$AP:$AP))</f>
        <v>0.0</v>
      </c>
      <c r="AP233" s="65">
        <f>IF($A233=0,0,SUMIF('Week 2 Roster'!$AZ:$AZ,$B233,'Week 2 Roster'!$AQ:$AQ))</f>
        <v>0.0</v>
      </c>
      <c r="AQ233" s="65">
        <f>IF($A233=0,0,SUMIF('Week 2 Roster'!$AZ:$AZ,$B233,'Week 2 Roster'!$AR:$AR))</f>
        <v>0.0</v>
      </c>
      <c r="AR233" s="65">
        <f>IF($A233=0,0,SUMIF('Week 2 Roster'!$AZ:$AZ,$B233,'Week 2 Roster'!$AS:$AS))</f>
        <v>0.0</v>
      </c>
      <c r="AS233" s="65">
        <f t="shared" si="78"/>
        <v>0.0</v>
      </c>
    </row>
    <row r="234" spans="8:8">
      <c r="A234" s="60">
        <v>0.0</v>
      </c>
      <c r="B234" s="61" t="s">
        <v>1022</v>
      </c>
      <c r="C234" s="61" t="str">
        <f>IF($A234=0,"",VLOOKUP($B234,Employees!$A:$G,2,FALSE))</f>
        <v/>
      </c>
      <c r="D234" s="61" t="str">
        <f>IF($A234=0,"",VLOOKUP($B234,Employees!$A:$G,3,FALSE))</f>
        <v/>
      </c>
      <c r="E234" s="62" t="str">
        <f>IF($A234=0,"",VLOOKUP($B234,Employees!$A:$G,5,FALSE))</f>
        <v/>
      </c>
      <c r="F234" s="63" t="str">
        <f>IF($E234="","",ROUNDDOWN(YEARFRAC($E234,'Week 1 Roster'!$D$1-1,1),0))</f>
        <v/>
      </c>
      <c r="G234" s="63" t="str">
        <f>IF($E234="","",ROUNDDOWN(YEARFRAC($E234,'Week 1 Roster'!$D$1+14,1),0))</f>
        <v/>
      </c>
      <c r="H234" s="63" t="str">
        <f t="shared" si="65"/>
        <v/>
      </c>
      <c r="I234" s="63" t="str">
        <f>IF($A234=0,"",VLOOKUP($B234,Employees!$A:$G,6,FALSE))</f>
        <v/>
      </c>
      <c r="J234" s="63" t="str">
        <f>IF($A234=0,"",VLOOKUP($B234,Employees!$A:$G,7,FALSE))</f>
        <v/>
      </c>
      <c r="K234" s="64">
        <f t="shared" si="66"/>
        <v>0.0</v>
      </c>
      <c r="L234" s="64">
        <f t="shared" si="67"/>
        <v>0.0</v>
      </c>
      <c r="M234" s="64">
        <f t="shared" si="68"/>
        <v>0.0</v>
      </c>
      <c r="N234" s="64">
        <f t="shared" si="69"/>
        <v>0.0</v>
      </c>
      <c r="O234" s="64">
        <f t="shared" si="70"/>
        <v>0.0</v>
      </c>
      <c r="P234" s="64">
        <f t="shared" si="71"/>
        <v>0.0</v>
      </c>
      <c r="Q234" s="61">
        <f t="shared" si="72"/>
        <v>0.0</v>
      </c>
      <c r="R234" s="64">
        <f t="shared" si="73"/>
        <v>0.0</v>
      </c>
      <c r="S234" s="64">
        <f t="shared" si="74"/>
        <v>0.0</v>
      </c>
      <c r="T234" s="64">
        <f t="shared" si="75"/>
        <v>0.0</v>
      </c>
      <c r="U234" s="64">
        <f t="shared" si="76"/>
        <v>0.0</v>
      </c>
      <c r="W234" s="65">
        <f>IF($A234=0,0,SUMIF('Week 1 Roster'!$AZ:$AZ,$B234,'Week 1 Roster'!$AE:$AE))</f>
        <v>0.0</v>
      </c>
      <c r="X234" s="65">
        <f>IF($A234=0,0,SUMIF('Week 1 Roster'!$AZ:$AZ,$B234,'Week 1 Roster'!$AG:$AG))</f>
        <v>0.0</v>
      </c>
      <c r="Y234" s="65">
        <f>IF($A234=0,0,SUMIF('Week 1 Roster'!$AZ:$AZ,$B234,'Week 1 Roster'!$AI:$AI))</f>
        <v>0.0</v>
      </c>
      <c r="Z234" s="65">
        <f>IF($A234=0,0,SUMIF('Week 1 Roster'!$AZ:$AZ,$B234,'Week 1 Roster'!$AK:$AK))</f>
        <v>0.0</v>
      </c>
      <c r="AA234" s="65">
        <f>IF($A234=0,0,SUMIF('Week 1 Roster'!$AZ:$AZ,$B234,'Week 1 Roster'!$AM:$AM))</f>
        <v>0.0</v>
      </c>
      <c r="AB234" s="65">
        <f>IF($A234=0,0,SUMIF('Week 1 Roster'!$AZ:$AZ,$B234,'Week 1 Roster'!$AO:$AO))</f>
        <v>0.0</v>
      </c>
      <c r="AC234" s="66">
        <f>IF($A234=0,0,SUMIF('Week 1 Roster'!$AZ:$AZ,$B234,'Week 1 Roster'!$AP:$AP))</f>
        <v>0.0</v>
      </c>
      <c r="AD234" s="65">
        <f>IF($A234=0,0,SUMIF('Week 1 Roster'!$AZ:$AZ,$B234,'Week 1 Roster'!$AQ:$AQ))</f>
        <v>0.0</v>
      </c>
      <c r="AE234" s="65">
        <f>IF($A234=0,0,SUMIF('Week 1 Roster'!$AZ:$AZ,$B234,'Week 1 Roster'!$AR:$AR))</f>
        <v>0.0</v>
      </c>
      <c r="AF234" s="65">
        <f>IF($A234=0,0,SUMIF('Week 1 Roster'!$AZ:$AZ,$B234,'Week 1 Roster'!$AS:$AS))</f>
        <v>0.0</v>
      </c>
      <c r="AG234" s="65">
        <f t="shared" si="77"/>
        <v>0.0</v>
      </c>
      <c r="AI234" s="65">
        <f>IF($A234=0,0,SUMIF('Week 2 Roster'!$AZ:$AZ,$B234,'Week 2 Roster'!$AE:$AE))</f>
        <v>0.0</v>
      </c>
      <c r="AJ234" s="65">
        <f>IF($A234=0,0,SUMIF('Week 2 Roster'!$AZ:$AZ,$B234,'Week 2 Roster'!$AG:$AG))</f>
        <v>0.0</v>
      </c>
      <c r="AK234" s="65">
        <f>IF($A234=0,0,SUMIF('Week 2 Roster'!$AZ:$AZ,$B234,'Week 2 Roster'!$AI:$AI))</f>
        <v>0.0</v>
      </c>
      <c r="AL234" s="65">
        <f>IF($A234=0,0,SUMIF('Week 2 Roster'!$AZ:$AZ,$B234,'Week 2 Roster'!$AK:$AK))</f>
        <v>0.0</v>
      </c>
      <c r="AM234" s="65">
        <f>IF($A234=0,0,SUMIF('Week 2 Roster'!$AZ:$AZ,$B234,'Week 2 Roster'!$AM:$AM))</f>
        <v>0.0</v>
      </c>
      <c r="AN234" s="65">
        <f>IF($A234=0,0,SUMIF('Week 2 Roster'!$AZ:$AZ,$B234,'Week 2 Roster'!$AO:$AO))</f>
        <v>0.0</v>
      </c>
      <c r="AO234" s="66">
        <f>IF($A234=0,0,SUMIF('Week 2 Roster'!$AZ:$AZ,$B234,'Week 2 Roster'!$AP:$AP))</f>
        <v>0.0</v>
      </c>
      <c r="AP234" s="65">
        <f>IF($A234=0,0,SUMIF('Week 2 Roster'!$AZ:$AZ,$B234,'Week 2 Roster'!$AQ:$AQ))</f>
        <v>0.0</v>
      </c>
      <c r="AQ234" s="65">
        <f>IF($A234=0,0,SUMIF('Week 2 Roster'!$AZ:$AZ,$B234,'Week 2 Roster'!$AR:$AR))</f>
        <v>0.0</v>
      </c>
      <c r="AR234" s="65">
        <f>IF($A234=0,0,SUMIF('Week 2 Roster'!$AZ:$AZ,$B234,'Week 2 Roster'!$AS:$AS))</f>
        <v>0.0</v>
      </c>
      <c r="AS234" s="65">
        <f t="shared" si="78"/>
        <v>0.0</v>
      </c>
    </row>
    <row r="235" spans="8:8">
      <c r="A235" s="60">
        <v>0.0</v>
      </c>
      <c r="B235" s="61" t="s">
        <v>1022</v>
      </c>
      <c r="C235" s="61" t="str">
        <f>IF($A235=0,"",VLOOKUP($B235,Employees!$A:$G,2,FALSE))</f>
        <v/>
      </c>
      <c r="D235" s="61" t="str">
        <f>IF($A235=0,"",VLOOKUP($B235,Employees!$A:$G,3,FALSE))</f>
        <v/>
      </c>
      <c r="E235" s="62" t="str">
        <f>IF($A235=0,"",VLOOKUP($B235,Employees!$A:$G,5,FALSE))</f>
        <v/>
      </c>
      <c r="F235" s="63" t="str">
        <f>IF($E235="","",ROUNDDOWN(YEARFRAC($E235,'Week 1 Roster'!$D$1-1,1),0))</f>
        <v/>
      </c>
      <c r="G235" s="63" t="str">
        <f>IF($E235="","",ROUNDDOWN(YEARFRAC($E235,'Week 1 Roster'!$D$1+14,1),0))</f>
        <v/>
      </c>
      <c r="H235" s="63" t="str">
        <f t="shared" si="65"/>
        <v/>
      </c>
      <c r="I235" s="63" t="str">
        <f>IF($A235=0,"",VLOOKUP($B235,Employees!$A:$G,6,FALSE))</f>
        <v/>
      </c>
      <c r="J235" s="63" t="str">
        <f>IF($A235=0,"",VLOOKUP($B235,Employees!$A:$G,7,FALSE))</f>
        <v/>
      </c>
      <c r="K235" s="64">
        <f t="shared" si="66"/>
        <v>0.0</v>
      </c>
      <c r="L235" s="64">
        <f t="shared" si="67"/>
        <v>0.0</v>
      </c>
      <c r="M235" s="64">
        <f t="shared" si="68"/>
        <v>0.0</v>
      </c>
      <c r="N235" s="64">
        <f t="shared" si="69"/>
        <v>0.0</v>
      </c>
      <c r="O235" s="64">
        <f t="shared" si="70"/>
        <v>0.0</v>
      </c>
      <c r="P235" s="64">
        <f t="shared" si="71"/>
        <v>0.0</v>
      </c>
      <c r="Q235" s="61">
        <f t="shared" si="72"/>
        <v>0.0</v>
      </c>
      <c r="R235" s="64">
        <f t="shared" si="73"/>
        <v>0.0</v>
      </c>
      <c r="S235" s="64">
        <f t="shared" si="74"/>
        <v>0.0</v>
      </c>
      <c r="T235" s="64">
        <f t="shared" si="75"/>
        <v>0.0</v>
      </c>
      <c r="U235" s="64">
        <f t="shared" si="76"/>
        <v>0.0</v>
      </c>
      <c r="W235" s="65">
        <f>IF($A235=0,0,SUMIF('Week 1 Roster'!$AZ:$AZ,$B235,'Week 1 Roster'!$AE:$AE))</f>
        <v>0.0</v>
      </c>
      <c r="X235" s="65">
        <f>IF($A235=0,0,SUMIF('Week 1 Roster'!$AZ:$AZ,$B235,'Week 1 Roster'!$AG:$AG))</f>
        <v>0.0</v>
      </c>
      <c r="Y235" s="65">
        <f>IF($A235=0,0,SUMIF('Week 1 Roster'!$AZ:$AZ,$B235,'Week 1 Roster'!$AI:$AI))</f>
        <v>0.0</v>
      </c>
      <c r="Z235" s="65">
        <f>IF($A235=0,0,SUMIF('Week 1 Roster'!$AZ:$AZ,$B235,'Week 1 Roster'!$AK:$AK))</f>
        <v>0.0</v>
      </c>
      <c r="AA235" s="65">
        <f>IF($A235=0,0,SUMIF('Week 1 Roster'!$AZ:$AZ,$B235,'Week 1 Roster'!$AM:$AM))</f>
        <v>0.0</v>
      </c>
      <c r="AB235" s="65">
        <f>IF($A235=0,0,SUMIF('Week 1 Roster'!$AZ:$AZ,$B235,'Week 1 Roster'!$AO:$AO))</f>
        <v>0.0</v>
      </c>
      <c r="AC235" s="66">
        <f>IF($A235=0,0,SUMIF('Week 1 Roster'!$AZ:$AZ,$B235,'Week 1 Roster'!$AP:$AP))</f>
        <v>0.0</v>
      </c>
      <c r="AD235" s="65">
        <f>IF($A235=0,0,SUMIF('Week 1 Roster'!$AZ:$AZ,$B235,'Week 1 Roster'!$AQ:$AQ))</f>
        <v>0.0</v>
      </c>
      <c r="AE235" s="65">
        <f>IF($A235=0,0,SUMIF('Week 1 Roster'!$AZ:$AZ,$B235,'Week 1 Roster'!$AR:$AR))</f>
        <v>0.0</v>
      </c>
      <c r="AF235" s="65">
        <f>IF($A235=0,0,SUMIF('Week 1 Roster'!$AZ:$AZ,$B235,'Week 1 Roster'!$AS:$AS))</f>
        <v>0.0</v>
      </c>
      <c r="AG235" s="65">
        <f t="shared" si="77"/>
        <v>0.0</v>
      </c>
      <c r="AI235" s="65">
        <f>IF($A235=0,0,SUMIF('Week 2 Roster'!$AZ:$AZ,$B235,'Week 2 Roster'!$AE:$AE))</f>
        <v>0.0</v>
      </c>
      <c r="AJ235" s="65">
        <f>IF($A235=0,0,SUMIF('Week 2 Roster'!$AZ:$AZ,$B235,'Week 2 Roster'!$AG:$AG))</f>
        <v>0.0</v>
      </c>
      <c r="AK235" s="65">
        <f>IF($A235=0,0,SUMIF('Week 2 Roster'!$AZ:$AZ,$B235,'Week 2 Roster'!$AI:$AI))</f>
        <v>0.0</v>
      </c>
      <c r="AL235" s="65">
        <f>IF($A235=0,0,SUMIF('Week 2 Roster'!$AZ:$AZ,$B235,'Week 2 Roster'!$AK:$AK))</f>
        <v>0.0</v>
      </c>
      <c r="AM235" s="65">
        <f>IF($A235=0,0,SUMIF('Week 2 Roster'!$AZ:$AZ,$B235,'Week 2 Roster'!$AM:$AM))</f>
        <v>0.0</v>
      </c>
      <c r="AN235" s="65">
        <f>IF($A235=0,0,SUMIF('Week 2 Roster'!$AZ:$AZ,$B235,'Week 2 Roster'!$AO:$AO))</f>
        <v>0.0</v>
      </c>
      <c r="AO235" s="66">
        <f>IF($A235=0,0,SUMIF('Week 2 Roster'!$AZ:$AZ,$B235,'Week 2 Roster'!$AP:$AP))</f>
        <v>0.0</v>
      </c>
      <c r="AP235" s="65">
        <f>IF($A235=0,0,SUMIF('Week 2 Roster'!$AZ:$AZ,$B235,'Week 2 Roster'!$AQ:$AQ))</f>
        <v>0.0</v>
      </c>
      <c r="AQ235" s="65">
        <f>IF($A235=0,0,SUMIF('Week 2 Roster'!$AZ:$AZ,$B235,'Week 2 Roster'!$AR:$AR))</f>
        <v>0.0</v>
      </c>
      <c r="AR235" s="65">
        <f>IF($A235=0,0,SUMIF('Week 2 Roster'!$AZ:$AZ,$B235,'Week 2 Roster'!$AS:$AS))</f>
        <v>0.0</v>
      </c>
      <c r="AS235" s="65">
        <f t="shared" si="78"/>
        <v>0.0</v>
      </c>
    </row>
    <row r="236" spans="8:8">
      <c r="A236" s="60">
        <v>0.0</v>
      </c>
      <c r="B236" s="61" t="s">
        <v>1022</v>
      </c>
      <c r="C236" s="61" t="str">
        <f>IF($A236=0,"",VLOOKUP($B236,Employees!$A:$G,2,FALSE))</f>
        <v/>
      </c>
      <c r="D236" s="61" t="str">
        <f>IF($A236=0,"",VLOOKUP($B236,Employees!$A:$G,3,FALSE))</f>
        <v/>
      </c>
      <c r="E236" s="62" t="str">
        <f>IF($A236=0,"",VLOOKUP($B236,Employees!$A:$G,5,FALSE))</f>
        <v/>
      </c>
      <c r="F236" s="63" t="str">
        <f>IF($E236="","",ROUNDDOWN(YEARFRAC($E236,'Week 1 Roster'!$D$1-1,1),0))</f>
        <v/>
      </c>
      <c r="G236" s="63" t="str">
        <f>IF($E236="","",ROUNDDOWN(YEARFRAC($E236,'Week 1 Roster'!$D$1+14,1),0))</f>
        <v/>
      </c>
      <c r="H236" s="63" t="str">
        <f t="shared" si="65"/>
        <v/>
      </c>
      <c r="I236" s="63" t="str">
        <f>IF($A236=0,"",VLOOKUP($B236,Employees!$A:$G,6,FALSE))</f>
        <v/>
      </c>
      <c r="J236" s="63" t="str">
        <f>IF($A236=0,"",VLOOKUP($B236,Employees!$A:$G,7,FALSE))</f>
        <v/>
      </c>
      <c r="K236" s="64">
        <f t="shared" si="66"/>
        <v>0.0</v>
      </c>
      <c r="L236" s="64">
        <f t="shared" si="67"/>
        <v>0.0</v>
      </c>
      <c r="M236" s="64">
        <f t="shared" si="68"/>
        <v>0.0</v>
      </c>
      <c r="N236" s="64">
        <f t="shared" si="69"/>
        <v>0.0</v>
      </c>
      <c r="O236" s="64">
        <f t="shared" si="70"/>
        <v>0.0</v>
      </c>
      <c r="P236" s="64">
        <f t="shared" si="71"/>
        <v>0.0</v>
      </c>
      <c r="Q236" s="61">
        <f t="shared" si="72"/>
        <v>0.0</v>
      </c>
      <c r="R236" s="64">
        <f t="shared" si="73"/>
        <v>0.0</v>
      </c>
      <c r="S236" s="64">
        <f t="shared" si="74"/>
        <v>0.0</v>
      </c>
      <c r="T236" s="64">
        <f t="shared" si="75"/>
        <v>0.0</v>
      </c>
      <c r="U236" s="64">
        <f t="shared" si="76"/>
        <v>0.0</v>
      </c>
      <c r="W236" s="65">
        <f>IF($A236=0,0,SUMIF('Week 1 Roster'!$AZ:$AZ,$B236,'Week 1 Roster'!$AE:$AE))</f>
        <v>0.0</v>
      </c>
      <c r="X236" s="65">
        <f>IF($A236=0,0,SUMIF('Week 1 Roster'!$AZ:$AZ,$B236,'Week 1 Roster'!$AG:$AG))</f>
        <v>0.0</v>
      </c>
      <c r="Y236" s="65">
        <f>IF($A236=0,0,SUMIF('Week 1 Roster'!$AZ:$AZ,$B236,'Week 1 Roster'!$AI:$AI))</f>
        <v>0.0</v>
      </c>
      <c r="Z236" s="65">
        <f>IF($A236=0,0,SUMIF('Week 1 Roster'!$AZ:$AZ,$B236,'Week 1 Roster'!$AK:$AK))</f>
        <v>0.0</v>
      </c>
      <c r="AA236" s="65">
        <f>IF($A236=0,0,SUMIF('Week 1 Roster'!$AZ:$AZ,$B236,'Week 1 Roster'!$AM:$AM))</f>
        <v>0.0</v>
      </c>
      <c r="AB236" s="65">
        <f>IF($A236=0,0,SUMIF('Week 1 Roster'!$AZ:$AZ,$B236,'Week 1 Roster'!$AO:$AO))</f>
        <v>0.0</v>
      </c>
      <c r="AC236" s="66">
        <f>IF($A236=0,0,SUMIF('Week 1 Roster'!$AZ:$AZ,$B236,'Week 1 Roster'!$AP:$AP))</f>
        <v>0.0</v>
      </c>
      <c r="AD236" s="65">
        <f>IF($A236=0,0,SUMIF('Week 1 Roster'!$AZ:$AZ,$B236,'Week 1 Roster'!$AQ:$AQ))</f>
        <v>0.0</v>
      </c>
      <c r="AE236" s="65">
        <f>IF($A236=0,0,SUMIF('Week 1 Roster'!$AZ:$AZ,$B236,'Week 1 Roster'!$AR:$AR))</f>
        <v>0.0</v>
      </c>
      <c r="AF236" s="65">
        <f>IF($A236=0,0,SUMIF('Week 1 Roster'!$AZ:$AZ,$B236,'Week 1 Roster'!$AS:$AS))</f>
        <v>0.0</v>
      </c>
      <c r="AG236" s="65">
        <f t="shared" si="77"/>
        <v>0.0</v>
      </c>
      <c r="AI236" s="65">
        <f>IF($A236=0,0,SUMIF('Week 2 Roster'!$AZ:$AZ,$B236,'Week 2 Roster'!$AE:$AE))</f>
        <v>0.0</v>
      </c>
      <c r="AJ236" s="65">
        <f>IF($A236=0,0,SUMIF('Week 2 Roster'!$AZ:$AZ,$B236,'Week 2 Roster'!$AG:$AG))</f>
        <v>0.0</v>
      </c>
      <c r="AK236" s="65">
        <f>IF($A236=0,0,SUMIF('Week 2 Roster'!$AZ:$AZ,$B236,'Week 2 Roster'!$AI:$AI))</f>
        <v>0.0</v>
      </c>
      <c r="AL236" s="65">
        <f>IF($A236=0,0,SUMIF('Week 2 Roster'!$AZ:$AZ,$B236,'Week 2 Roster'!$AK:$AK))</f>
        <v>0.0</v>
      </c>
      <c r="AM236" s="65">
        <f>IF($A236=0,0,SUMIF('Week 2 Roster'!$AZ:$AZ,$B236,'Week 2 Roster'!$AM:$AM))</f>
        <v>0.0</v>
      </c>
      <c r="AN236" s="65">
        <f>IF($A236=0,0,SUMIF('Week 2 Roster'!$AZ:$AZ,$B236,'Week 2 Roster'!$AO:$AO))</f>
        <v>0.0</v>
      </c>
      <c r="AO236" s="66">
        <f>IF($A236=0,0,SUMIF('Week 2 Roster'!$AZ:$AZ,$B236,'Week 2 Roster'!$AP:$AP))</f>
        <v>0.0</v>
      </c>
      <c r="AP236" s="65">
        <f>IF($A236=0,0,SUMIF('Week 2 Roster'!$AZ:$AZ,$B236,'Week 2 Roster'!$AQ:$AQ))</f>
        <v>0.0</v>
      </c>
      <c r="AQ236" s="65">
        <f>IF($A236=0,0,SUMIF('Week 2 Roster'!$AZ:$AZ,$B236,'Week 2 Roster'!$AR:$AR))</f>
        <v>0.0</v>
      </c>
      <c r="AR236" s="65">
        <f>IF($A236=0,0,SUMIF('Week 2 Roster'!$AZ:$AZ,$B236,'Week 2 Roster'!$AS:$AS))</f>
        <v>0.0</v>
      </c>
      <c r="AS236" s="65">
        <f t="shared" si="78"/>
        <v>0.0</v>
      </c>
    </row>
    <row r="237" spans="8:8">
      <c r="A237" s="60">
        <v>0.0</v>
      </c>
      <c r="B237" s="61" t="s">
        <v>1022</v>
      </c>
      <c r="C237" s="61" t="str">
        <f>IF($A237=0,"",VLOOKUP($B237,Employees!$A:$G,2,FALSE))</f>
        <v/>
      </c>
      <c r="D237" s="61" t="str">
        <f>IF($A237=0,"",VLOOKUP($B237,Employees!$A:$G,3,FALSE))</f>
        <v/>
      </c>
      <c r="E237" s="62" t="str">
        <f>IF($A237=0,"",VLOOKUP($B237,Employees!$A:$G,5,FALSE))</f>
        <v/>
      </c>
      <c r="F237" s="63" t="str">
        <f>IF($E237="","",ROUNDDOWN(YEARFRAC($E237,'Week 1 Roster'!$D$1-1,1),0))</f>
        <v/>
      </c>
      <c r="G237" s="63" t="str">
        <f>IF($E237="","",ROUNDDOWN(YEARFRAC($E237,'Week 1 Roster'!$D$1+14,1),0))</f>
        <v/>
      </c>
      <c r="H237" s="63" t="str">
        <f t="shared" si="65"/>
        <v/>
      </c>
      <c r="I237" s="63" t="str">
        <f>IF($A237=0,"",VLOOKUP($B237,Employees!$A:$G,6,FALSE))</f>
        <v/>
      </c>
      <c r="J237" s="63" t="str">
        <f>IF($A237=0,"",VLOOKUP($B237,Employees!$A:$G,7,FALSE))</f>
        <v/>
      </c>
      <c r="K237" s="64">
        <f t="shared" si="66"/>
        <v>0.0</v>
      </c>
      <c r="L237" s="64">
        <f t="shared" si="67"/>
        <v>0.0</v>
      </c>
      <c r="M237" s="64">
        <f t="shared" si="68"/>
        <v>0.0</v>
      </c>
      <c r="N237" s="64">
        <f t="shared" si="69"/>
        <v>0.0</v>
      </c>
      <c r="O237" s="64">
        <f t="shared" si="70"/>
        <v>0.0</v>
      </c>
      <c r="P237" s="64">
        <f t="shared" si="71"/>
        <v>0.0</v>
      </c>
      <c r="Q237" s="61">
        <f t="shared" si="72"/>
        <v>0.0</v>
      </c>
      <c r="R237" s="64">
        <f t="shared" si="73"/>
        <v>0.0</v>
      </c>
      <c r="S237" s="64">
        <f t="shared" si="74"/>
        <v>0.0</v>
      </c>
      <c r="T237" s="64">
        <f t="shared" si="75"/>
        <v>0.0</v>
      </c>
      <c r="U237" s="64">
        <f t="shared" si="76"/>
        <v>0.0</v>
      </c>
      <c r="W237" s="65">
        <f>IF($A237=0,0,SUMIF('Week 1 Roster'!$AZ:$AZ,$B237,'Week 1 Roster'!$AE:$AE))</f>
        <v>0.0</v>
      </c>
      <c r="X237" s="65">
        <f>IF($A237=0,0,SUMIF('Week 1 Roster'!$AZ:$AZ,$B237,'Week 1 Roster'!$AG:$AG))</f>
        <v>0.0</v>
      </c>
      <c r="Y237" s="65">
        <f>IF($A237=0,0,SUMIF('Week 1 Roster'!$AZ:$AZ,$B237,'Week 1 Roster'!$AI:$AI))</f>
        <v>0.0</v>
      </c>
      <c r="Z237" s="65">
        <f>IF($A237=0,0,SUMIF('Week 1 Roster'!$AZ:$AZ,$B237,'Week 1 Roster'!$AK:$AK))</f>
        <v>0.0</v>
      </c>
      <c r="AA237" s="65">
        <f>IF($A237=0,0,SUMIF('Week 1 Roster'!$AZ:$AZ,$B237,'Week 1 Roster'!$AM:$AM))</f>
        <v>0.0</v>
      </c>
      <c r="AB237" s="65">
        <f>IF($A237=0,0,SUMIF('Week 1 Roster'!$AZ:$AZ,$B237,'Week 1 Roster'!$AO:$AO))</f>
        <v>0.0</v>
      </c>
      <c r="AC237" s="66">
        <f>IF($A237=0,0,SUMIF('Week 1 Roster'!$AZ:$AZ,$B237,'Week 1 Roster'!$AP:$AP))</f>
        <v>0.0</v>
      </c>
      <c r="AD237" s="65">
        <f>IF($A237=0,0,SUMIF('Week 1 Roster'!$AZ:$AZ,$B237,'Week 1 Roster'!$AQ:$AQ))</f>
        <v>0.0</v>
      </c>
      <c r="AE237" s="65">
        <f>IF($A237=0,0,SUMIF('Week 1 Roster'!$AZ:$AZ,$B237,'Week 1 Roster'!$AR:$AR))</f>
        <v>0.0</v>
      </c>
      <c r="AF237" s="65">
        <f>IF($A237=0,0,SUMIF('Week 1 Roster'!$AZ:$AZ,$B237,'Week 1 Roster'!$AS:$AS))</f>
        <v>0.0</v>
      </c>
      <c r="AG237" s="65">
        <f t="shared" si="77"/>
        <v>0.0</v>
      </c>
      <c r="AI237" s="65">
        <f>IF($A237=0,0,SUMIF('Week 2 Roster'!$AZ:$AZ,$B237,'Week 2 Roster'!$AE:$AE))</f>
        <v>0.0</v>
      </c>
      <c r="AJ237" s="65">
        <f>IF($A237=0,0,SUMIF('Week 2 Roster'!$AZ:$AZ,$B237,'Week 2 Roster'!$AG:$AG))</f>
        <v>0.0</v>
      </c>
      <c r="AK237" s="65">
        <f>IF($A237=0,0,SUMIF('Week 2 Roster'!$AZ:$AZ,$B237,'Week 2 Roster'!$AI:$AI))</f>
        <v>0.0</v>
      </c>
      <c r="AL237" s="65">
        <f>IF($A237=0,0,SUMIF('Week 2 Roster'!$AZ:$AZ,$B237,'Week 2 Roster'!$AK:$AK))</f>
        <v>0.0</v>
      </c>
      <c r="AM237" s="65">
        <f>IF($A237=0,0,SUMIF('Week 2 Roster'!$AZ:$AZ,$B237,'Week 2 Roster'!$AM:$AM))</f>
        <v>0.0</v>
      </c>
      <c r="AN237" s="65">
        <f>IF($A237=0,0,SUMIF('Week 2 Roster'!$AZ:$AZ,$B237,'Week 2 Roster'!$AO:$AO))</f>
        <v>0.0</v>
      </c>
      <c r="AO237" s="66">
        <f>IF($A237=0,0,SUMIF('Week 2 Roster'!$AZ:$AZ,$B237,'Week 2 Roster'!$AP:$AP))</f>
        <v>0.0</v>
      </c>
      <c r="AP237" s="65">
        <f>IF($A237=0,0,SUMIF('Week 2 Roster'!$AZ:$AZ,$B237,'Week 2 Roster'!$AQ:$AQ))</f>
        <v>0.0</v>
      </c>
      <c r="AQ237" s="65">
        <f>IF($A237=0,0,SUMIF('Week 2 Roster'!$AZ:$AZ,$B237,'Week 2 Roster'!$AR:$AR))</f>
        <v>0.0</v>
      </c>
      <c r="AR237" s="65">
        <f>IF($A237=0,0,SUMIF('Week 2 Roster'!$AZ:$AZ,$B237,'Week 2 Roster'!$AS:$AS))</f>
        <v>0.0</v>
      </c>
      <c r="AS237" s="65">
        <f t="shared" si="78"/>
        <v>0.0</v>
      </c>
    </row>
    <row r="238" spans="8:8">
      <c r="A238" s="60">
        <v>0.0</v>
      </c>
      <c r="B238" s="61" t="s">
        <v>1022</v>
      </c>
      <c r="C238" s="61" t="str">
        <f>IF($A238=0,"",VLOOKUP($B238,Employees!$A:$G,2,FALSE))</f>
        <v/>
      </c>
      <c r="D238" s="61" t="str">
        <f>IF($A238=0,"",VLOOKUP($B238,Employees!$A:$G,3,FALSE))</f>
        <v/>
      </c>
      <c r="E238" s="62" t="str">
        <f>IF($A238=0,"",VLOOKUP($B238,Employees!$A:$G,5,FALSE))</f>
        <v/>
      </c>
      <c r="F238" s="63" t="str">
        <f>IF($E238="","",ROUNDDOWN(YEARFRAC($E238,'Week 1 Roster'!$D$1-1,1),0))</f>
        <v/>
      </c>
      <c r="G238" s="63" t="str">
        <f>IF($E238="","",ROUNDDOWN(YEARFRAC($E238,'Week 1 Roster'!$D$1+14,1),0))</f>
        <v/>
      </c>
      <c r="H238" s="63" t="str">
        <f t="shared" si="65"/>
        <v/>
      </c>
      <c r="I238" s="63" t="str">
        <f>IF($A238=0,"",VLOOKUP($B238,Employees!$A:$G,6,FALSE))</f>
        <v/>
      </c>
      <c r="J238" s="63" t="str">
        <f>IF($A238=0,"",VLOOKUP($B238,Employees!$A:$G,7,FALSE))</f>
        <v/>
      </c>
      <c r="K238" s="64">
        <f t="shared" si="66"/>
        <v>0.0</v>
      </c>
      <c r="L238" s="64">
        <f t="shared" si="67"/>
        <v>0.0</v>
      </c>
      <c r="M238" s="64">
        <f t="shared" si="68"/>
        <v>0.0</v>
      </c>
      <c r="N238" s="64">
        <f t="shared" si="69"/>
        <v>0.0</v>
      </c>
      <c r="O238" s="64">
        <f t="shared" si="70"/>
        <v>0.0</v>
      </c>
      <c r="P238" s="64">
        <f t="shared" si="71"/>
        <v>0.0</v>
      </c>
      <c r="Q238" s="61">
        <f t="shared" si="72"/>
        <v>0.0</v>
      </c>
      <c r="R238" s="64">
        <f t="shared" si="73"/>
        <v>0.0</v>
      </c>
      <c r="S238" s="64">
        <f t="shared" si="74"/>
        <v>0.0</v>
      </c>
      <c r="T238" s="64">
        <f t="shared" si="75"/>
        <v>0.0</v>
      </c>
      <c r="U238" s="64">
        <f t="shared" si="76"/>
        <v>0.0</v>
      </c>
      <c r="W238" s="65">
        <f>IF($A238=0,0,SUMIF('Week 1 Roster'!$AZ:$AZ,$B238,'Week 1 Roster'!$AE:$AE))</f>
        <v>0.0</v>
      </c>
      <c r="X238" s="65">
        <f>IF($A238=0,0,SUMIF('Week 1 Roster'!$AZ:$AZ,$B238,'Week 1 Roster'!$AG:$AG))</f>
        <v>0.0</v>
      </c>
      <c r="Y238" s="65">
        <f>IF($A238=0,0,SUMIF('Week 1 Roster'!$AZ:$AZ,$B238,'Week 1 Roster'!$AI:$AI))</f>
        <v>0.0</v>
      </c>
      <c r="Z238" s="65">
        <f>IF($A238=0,0,SUMIF('Week 1 Roster'!$AZ:$AZ,$B238,'Week 1 Roster'!$AK:$AK))</f>
        <v>0.0</v>
      </c>
      <c r="AA238" s="65">
        <f>IF($A238=0,0,SUMIF('Week 1 Roster'!$AZ:$AZ,$B238,'Week 1 Roster'!$AM:$AM))</f>
        <v>0.0</v>
      </c>
      <c r="AB238" s="65">
        <f>IF($A238=0,0,SUMIF('Week 1 Roster'!$AZ:$AZ,$B238,'Week 1 Roster'!$AO:$AO))</f>
        <v>0.0</v>
      </c>
      <c r="AC238" s="66">
        <f>IF($A238=0,0,SUMIF('Week 1 Roster'!$AZ:$AZ,$B238,'Week 1 Roster'!$AP:$AP))</f>
        <v>0.0</v>
      </c>
      <c r="AD238" s="65">
        <f>IF($A238=0,0,SUMIF('Week 1 Roster'!$AZ:$AZ,$B238,'Week 1 Roster'!$AQ:$AQ))</f>
        <v>0.0</v>
      </c>
      <c r="AE238" s="65">
        <f>IF($A238=0,0,SUMIF('Week 1 Roster'!$AZ:$AZ,$B238,'Week 1 Roster'!$AR:$AR))</f>
        <v>0.0</v>
      </c>
      <c r="AF238" s="65">
        <f>IF($A238=0,0,SUMIF('Week 1 Roster'!$AZ:$AZ,$B238,'Week 1 Roster'!$AS:$AS))</f>
        <v>0.0</v>
      </c>
      <c r="AG238" s="65">
        <f t="shared" si="77"/>
        <v>0.0</v>
      </c>
      <c r="AI238" s="65">
        <f>IF($A238=0,0,SUMIF('Week 2 Roster'!$AZ:$AZ,$B238,'Week 2 Roster'!$AE:$AE))</f>
        <v>0.0</v>
      </c>
      <c r="AJ238" s="65">
        <f>IF($A238=0,0,SUMIF('Week 2 Roster'!$AZ:$AZ,$B238,'Week 2 Roster'!$AG:$AG))</f>
        <v>0.0</v>
      </c>
      <c r="AK238" s="65">
        <f>IF($A238=0,0,SUMIF('Week 2 Roster'!$AZ:$AZ,$B238,'Week 2 Roster'!$AI:$AI))</f>
        <v>0.0</v>
      </c>
      <c r="AL238" s="65">
        <f>IF($A238=0,0,SUMIF('Week 2 Roster'!$AZ:$AZ,$B238,'Week 2 Roster'!$AK:$AK))</f>
        <v>0.0</v>
      </c>
      <c r="AM238" s="65">
        <f>IF($A238=0,0,SUMIF('Week 2 Roster'!$AZ:$AZ,$B238,'Week 2 Roster'!$AM:$AM))</f>
        <v>0.0</v>
      </c>
      <c r="AN238" s="65">
        <f>IF($A238=0,0,SUMIF('Week 2 Roster'!$AZ:$AZ,$B238,'Week 2 Roster'!$AO:$AO))</f>
        <v>0.0</v>
      </c>
      <c r="AO238" s="66">
        <f>IF($A238=0,0,SUMIF('Week 2 Roster'!$AZ:$AZ,$B238,'Week 2 Roster'!$AP:$AP))</f>
        <v>0.0</v>
      </c>
      <c r="AP238" s="65">
        <f>IF($A238=0,0,SUMIF('Week 2 Roster'!$AZ:$AZ,$B238,'Week 2 Roster'!$AQ:$AQ))</f>
        <v>0.0</v>
      </c>
      <c r="AQ238" s="65">
        <f>IF($A238=0,0,SUMIF('Week 2 Roster'!$AZ:$AZ,$B238,'Week 2 Roster'!$AR:$AR))</f>
        <v>0.0</v>
      </c>
      <c r="AR238" s="65">
        <f>IF($A238=0,0,SUMIF('Week 2 Roster'!$AZ:$AZ,$B238,'Week 2 Roster'!$AS:$AS))</f>
        <v>0.0</v>
      </c>
      <c r="AS238" s="65">
        <f t="shared" si="78"/>
        <v>0.0</v>
      </c>
    </row>
    <row r="239" spans="8:8">
      <c r="A239" s="60">
        <v>0.0</v>
      </c>
      <c r="B239" s="61" t="s">
        <v>1022</v>
      </c>
      <c r="C239" s="61" t="str">
        <f>IF($A239=0,"",VLOOKUP($B239,Employees!$A:$G,2,FALSE))</f>
        <v/>
      </c>
      <c r="D239" s="61" t="str">
        <f>IF($A239=0,"",VLOOKUP($B239,Employees!$A:$G,3,FALSE))</f>
        <v/>
      </c>
      <c r="E239" s="62" t="str">
        <f>IF($A239=0,"",VLOOKUP($B239,Employees!$A:$G,5,FALSE))</f>
        <v/>
      </c>
      <c r="F239" s="63" t="str">
        <f>IF($E239="","",ROUNDDOWN(YEARFRAC($E239,'Week 1 Roster'!$D$1-1,1),0))</f>
        <v/>
      </c>
      <c r="G239" s="63" t="str">
        <f>IF($E239="","",ROUNDDOWN(YEARFRAC($E239,'Week 1 Roster'!$D$1+14,1),0))</f>
        <v/>
      </c>
      <c r="H239" s="63" t="str">
        <f t="shared" si="65"/>
        <v/>
      </c>
      <c r="I239" s="63" t="str">
        <f>IF($A239=0,"",VLOOKUP($B239,Employees!$A:$G,6,FALSE))</f>
        <v/>
      </c>
      <c r="J239" s="63" t="str">
        <f>IF($A239=0,"",VLOOKUP($B239,Employees!$A:$G,7,FALSE))</f>
        <v/>
      </c>
      <c r="K239" s="64">
        <f t="shared" si="66"/>
        <v>0.0</v>
      </c>
      <c r="L239" s="64">
        <f t="shared" si="67"/>
        <v>0.0</v>
      </c>
      <c r="M239" s="64">
        <f t="shared" si="68"/>
        <v>0.0</v>
      </c>
      <c r="N239" s="64">
        <f t="shared" si="69"/>
        <v>0.0</v>
      </c>
      <c r="O239" s="64">
        <f t="shared" si="70"/>
        <v>0.0</v>
      </c>
      <c r="P239" s="64">
        <f t="shared" si="71"/>
        <v>0.0</v>
      </c>
      <c r="Q239" s="61">
        <f t="shared" si="72"/>
        <v>0.0</v>
      </c>
      <c r="R239" s="64">
        <f t="shared" si="73"/>
        <v>0.0</v>
      </c>
      <c r="S239" s="64">
        <f t="shared" si="74"/>
        <v>0.0</v>
      </c>
      <c r="T239" s="64">
        <f t="shared" si="75"/>
        <v>0.0</v>
      </c>
      <c r="U239" s="64">
        <f t="shared" si="76"/>
        <v>0.0</v>
      </c>
      <c r="W239" s="65">
        <f>IF($A239=0,0,SUMIF('Week 1 Roster'!$AZ:$AZ,$B239,'Week 1 Roster'!$AE:$AE))</f>
        <v>0.0</v>
      </c>
      <c r="X239" s="65">
        <f>IF($A239=0,0,SUMIF('Week 1 Roster'!$AZ:$AZ,$B239,'Week 1 Roster'!$AG:$AG))</f>
        <v>0.0</v>
      </c>
      <c r="Y239" s="65">
        <f>IF($A239=0,0,SUMIF('Week 1 Roster'!$AZ:$AZ,$B239,'Week 1 Roster'!$AI:$AI))</f>
        <v>0.0</v>
      </c>
      <c r="Z239" s="65">
        <f>IF($A239=0,0,SUMIF('Week 1 Roster'!$AZ:$AZ,$B239,'Week 1 Roster'!$AK:$AK))</f>
        <v>0.0</v>
      </c>
      <c r="AA239" s="65">
        <f>IF($A239=0,0,SUMIF('Week 1 Roster'!$AZ:$AZ,$B239,'Week 1 Roster'!$AM:$AM))</f>
        <v>0.0</v>
      </c>
      <c r="AB239" s="65">
        <f>IF($A239=0,0,SUMIF('Week 1 Roster'!$AZ:$AZ,$B239,'Week 1 Roster'!$AO:$AO))</f>
        <v>0.0</v>
      </c>
      <c r="AC239" s="66">
        <f>IF($A239=0,0,SUMIF('Week 1 Roster'!$AZ:$AZ,$B239,'Week 1 Roster'!$AP:$AP))</f>
        <v>0.0</v>
      </c>
      <c r="AD239" s="65">
        <f>IF($A239=0,0,SUMIF('Week 1 Roster'!$AZ:$AZ,$B239,'Week 1 Roster'!$AQ:$AQ))</f>
        <v>0.0</v>
      </c>
      <c r="AE239" s="65">
        <f>IF($A239=0,0,SUMIF('Week 1 Roster'!$AZ:$AZ,$B239,'Week 1 Roster'!$AR:$AR))</f>
        <v>0.0</v>
      </c>
      <c r="AF239" s="65">
        <f>IF($A239=0,0,SUMIF('Week 1 Roster'!$AZ:$AZ,$B239,'Week 1 Roster'!$AS:$AS))</f>
        <v>0.0</v>
      </c>
      <c r="AG239" s="65">
        <f t="shared" si="77"/>
        <v>0.0</v>
      </c>
      <c r="AI239" s="65">
        <f>IF($A239=0,0,SUMIF('Week 2 Roster'!$AZ:$AZ,$B239,'Week 2 Roster'!$AE:$AE))</f>
        <v>0.0</v>
      </c>
      <c r="AJ239" s="65">
        <f>IF($A239=0,0,SUMIF('Week 2 Roster'!$AZ:$AZ,$B239,'Week 2 Roster'!$AG:$AG))</f>
        <v>0.0</v>
      </c>
      <c r="AK239" s="65">
        <f>IF($A239=0,0,SUMIF('Week 2 Roster'!$AZ:$AZ,$B239,'Week 2 Roster'!$AI:$AI))</f>
        <v>0.0</v>
      </c>
      <c r="AL239" s="65">
        <f>IF($A239=0,0,SUMIF('Week 2 Roster'!$AZ:$AZ,$B239,'Week 2 Roster'!$AK:$AK))</f>
        <v>0.0</v>
      </c>
      <c r="AM239" s="65">
        <f>IF($A239=0,0,SUMIF('Week 2 Roster'!$AZ:$AZ,$B239,'Week 2 Roster'!$AM:$AM))</f>
        <v>0.0</v>
      </c>
      <c r="AN239" s="65">
        <f>IF($A239=0,0,SUMIF('Week 2 Roster'!$AZ:$AZ,$B239,'Week 2 Roster'!$AO:$AO))</f>
        <v>0.0</v>
      </c>
      <c r="AO239" s="66">
        <f>IF($A239=0,0,SUMIF('Week 2 Roster'!$AZ:$AZ,$B239,'Week 2 Roster'!$AP:$AP))</f>
        <v>0.0</v>
      </c>
      <c r="AP239" s="65">
        <f>IF($A239=0,0,SUMIF('Week 2 Roster'!$AZ:$AZ,$B239,'Week 2 Roster'!$AQ:$AQ))</f>
        <v>0.0</v>
      </c>
      <c r="AQ239" s="65">
        <f>IF($A239=0,0,SUMIF('Week 2 Roster'!$AZ:$AZ,$B239,'Week 2 Roster'!$AR:$AR))</f>
        <v>0.0</v>
      </c>
      <c r="AR239" s="65">
        <f>IF($A239=0,0,SUMIF('Week 2 Roster'!$AZ:$AZ,$B239,'Week 2 Roster'!$AS:$AS))</f>
        <v>0.0</v>
      </c>
      <c r="AS239" s="65">
        <f t="shared" si="78"/>
        <v>0.0</v>
      </c>
    </row>
    <row r="240" spans="8:8">
      <c r="A240" s="60">
        <v>0.0</v>
      </c>
      <c r="B240" s="61" t="s">
        <v>1022</v>
      </c>
      <c r="C240" s="61" t="str">
        <f>IF($A240=0,"",VLOOKUP($B240,Employees!$A:$G,2,FALSE))</f>
        <v/>
      </c>
      <c r="D240" s="61" t="str">
        <f>IF($A240=0,"",VLOOKUP($B240,Employees!$A:$G,3,FALSE))</f>
        <v/>
      </c>
      <c r="E240" s="62" t="str">
        <f>IF($A240=0,"",VLOOKUP($B240,Employees!$A:$G,5,FALSE))</f>
        <v/>
      </c>
      <c r="F240" s="63" t="str">
        <f>IF($E240="","",ROUNDDOWN(YEARFRAC($E240,'Week 1 Roster'!$D$1-1,1),0))</f>
        <v/>
      </c>
      <c r="G240" s="63" t="str">
        <f>IF($E240="","",ROUNDDOWN(YEARFRAC($E240,'Week 1 Roster'!$D$1+14,1),0))</f>
        <v/>
      </c>
      <c r="H240" s="63" t="str">
        <f t="shared" si="65"/>
        <v/>
      </c>
      <c r="I240" s="63" t="str">
        <f>IF($A240=0,"",VLOOKUP($B240,Employees!$A:$G,6,FALSE))</f>
        <v/>
      </c>
      <c r="J240" s="63" t="str">
        <f>IF($A240=0,"",VLOOKUP($B240,Employees!$A:$G,7,FALSE))</f>
        <v/>
      </c>
      <c r="K240" s="64">
        <f t="shared" si="66"/>
        <v>0.0</v>
      </c>
      <c r="L240" s="64">
        <f t="shared" si="67"/>
        <v>0.0</v>
      </c>
      <c r="M240" s="64">
        <f t="shared" si="68"/>
        <v>0.0</v>
      </c>
      <c r="N240" s="64">
        <f t="shared" si="69"/>
        <v>0.0</v>
      </c>
      <c r="O240" s="64">
        <f t="shared" si="70"/>
        <v>0.0</v>
      </c>
      <c r="P240" s="64">
        <f t="shared" si="71"/>
        <v>0.0</v>
      </c>
      <c r="Q240" s="61">
        <f t="shared" si="72"/>
        <v>0.0</v>
      </c>
      <c r="R240" s="64">
        <f t="shared" si="73"/>
        <v>0.0</v>
      </c>
      <c r="S240" s="64">
        <f t="shared" si="74"/>
        <v>0.0</v>
      </c>
      <c r="T240" s="64">
        <f t="shared" si="75"/>
        <v>0.0</v>
      </c>
      <c r="U240" s="64">
        <f t="shared" si="76"/>
        <v>0.0</v>
      </c>
      <c r="W240" s="65">
        <f>IF($A240=0,0,SUMIF('Week 1 Roster'!$AZ:$AZ,$B240,'Week 1 Roster'!$AE:$AE))</f>
        <v>0.0</v>
      </c>
      <c r="X240" s="65">
        <f>IF($A240=0,0,SUMIF('Week 1 Roster'!$AZ:$AZ,$B240,'Week 1 Roster'!$AG:$AG))</f>
        <v>0.0</v>
      </c>
      <c r="Y240" s="65">
        <f>IF($A240=0,0,SUMIF('Week 1 Roster'!$AZ:$AZ,$B240,'Week 1 Roster'!$AI:$AI))</f>
        <v>0.0</v>
      </c>
      <c r="Z240" s="65">
        <f>IF($A240=0,0,SUMIF('Week 1 Roster'!$AZ:$AZ,$B240,'Week 1 Roster'!$AK:$AK))</f>
        <v>0.0</v>
      </c>
      <c r="AA240" s="65">
        <f>IF($A240=0,0,SUMIF('Week 1 Roster'!$AZ:$AZ,$B240,'Week 1 Roster'!$AM:$AM))</f>
        <v>0.0</v>
      </c>
      <c r="AB240" s="65">
        <f>IF($A240=0,0,SUMIF('Week 1 Roster'!$AZ:$AZ,$B240,'Week 1 Roster'!$AO:$AO))</f>
        <v>0.0</v>
      </c>
      <c r="AC240" s="66">
        <f>IF($A240=0,0,SUMIF('Week 1 Roster'!$AZ:$AZ,$B240,'Week 1 Roster'!$AP:$AP))</f>
        <v>0.0</v>
      </c>
      <c r="AD240" s="65">
        <f>IF($A240=0,0,SUMIF('Week 1 Roster'!$AZ:$AZ,$B240,'Week 1 Roster'!$AQ:$AQ))</f>
        <v>0.0</v>
      </c>
      <c r="AE240" s="65">
        <f>IF($A240=0,0,SUMIF('Week 1 Roster'!$AZ:$AZ,$B240,'Week 1 Roster'!$AR:$AR))</f>
        <v>0.0</v>
      </c>
      <c r="AF240" s="65">
        <f>IF($A240=0,0,SUMIF('Week 1 Roster'!$AZ:$AZ,$B240,'Week 1 Roster'!$AS:$AS))</f>
        <v>0.0</v>
      </c>
      <c r="AG240" s="65">
        <f t="shared" si="77"/>
        <v>0.0</v>
      </c>
      <c r="AI240" s="65">
        <f>IF($A240=0,0,SUMIF('Week 2 Roster'!$AZ:$AZ,$B240,'Week 2 Roster'!$AE:$AE))</f>
        <v>0.0</v>
      </c>
      <c r="AJ240" s="65">
        <f>IF($A240=0,0,SUMIF('Week 2 Roster'!$AZ:$AZ,$B240,'Week 2 Roster'!$AG:$AG))</f>
        <v>0.0</v>
      </c>
      <c r="AK240" s="65">
        <f>IF($A240=0,0,SUMIF('Week 2 Roster'!$AZ:$AZ,$B240,'Week 2 Roster'!$AI:$AI))</f>
        <v>0.0</v>
      </c>
      <c r="AL240" s="65">
        <f>IF($A240=0,0,SUMIF('Week 2 Roster'!$AZ:$AZ,$B240,'Week 2 Roster'!$AK:$AK))</f>
        <v>0.0</v>
      </c>
      <c r="AM240" s="65">
        <f>IF($A240=0,0,SUMIF('Week 2 Roster'!$AZ:$AZ,$B240,'Week 2 Roster'!$AM:$AM))</f>
        <v>0.0</v>
      </c>
      <c r="AN240" s="65">
        <f>IF($A240=0,0,SUMIF('Week 2 Roster'!$AZ:$AZ,$B240,'Week 2 Roster'!$AO:$AO))</f>
        <v>0.0</v>
      </c>
      <c r="AO240" s="66">
        <f>IF($A240=0,0,SUMIF('Week 2 Roster'!$AZ:$AZ,$B240,'Week 2 Roster'!$AP:$AP))</f>
        <v>0.0</v>
      </c>
      <c r="AP240" s="65">
        <f>IF($A240=0,0,SUMIF('Week 2 Roster'!$AZ:$AZ,$B240,'Week 2 Roster'!$AQ:$AQ))</f>
        <v>0.0</v>
      </c>
      <c r="AQ240" s="65">
        <f>IF($A240=0,0,SUMIF('Week 2 Roster'!$AZ:$AZ,$B240,'Week 2 Roster'!$AR:$AR))</f>
        <v>0.0</v>
      </c>
      <c r="AR240" s="65">
        <f>IF($A240=0,0,SUMIF('Week 2 Roster'!$AZ:$AZ,$B240,'Week 2 Roster'!$AS:$AS))</f>
        <v>0.0</v>
      </c>
      <c r="AS240" s="65">
        <f t="shared" si="78"/>
        <v>0.0</v>
      </c>
    </row>
    <row r="241" spans="8:8">
      <c r="A241" s="60">
        <v>0.0</v>
      </c>
      <c r="B241" s="61" t="s">
        <v>1022</v>
      </c>
      <c r="C241" s="61" t="str">
        <f>IF($A241=0,"",VLOOKUP($B241,Employees!$A:$G,2,FALSE))</f>
        <v/>
      </c>
      <c r="D241" s="61" t="str">
        <f>IF($A241=0,"",VLOOKUP($B241,Employees!$A:$G,3,FALSE))</f>
        <v/>
      </c>
      <c r="E241" s="62" t="str">
        <f>IF($A241=0,"",VLOOKUP($B241,Employees!$A:$G,5,FALSE))</f>
        <v/>
      </c>
      <c r="F241" s="63" t="str">
        <f>IF($E241="","",ROUNDDOWN(YEARFRAC($E241,'Week 1 Roster'!$D$1-1,1),0))</f>
        <v/>
      </c>
      <c r="G241" s="63" t="str">
        <f>IF($E241="","",ROUNDDOWN(YEARFRAC($E241,'Week 1 Roster'!$D$1+14,1),0))</f>
        <v/>
      </c>
      <c r="H241" s="63" t="str">
        <f t="shared" si="65"/>
        <v/>
      </c>
      <c r="I241" s="63" t="str">
        <f>IF($A241=0,"",VLOOKUP($B241,Employees!$A:$G,6,FALSE))</f>
        <v/>
      </c>
      <c r="J241" s="63" t="str">
        <f>IF($A241=0,"",VLOOKUP($B241,Employees!$A:$G,7,FALSE))</f>
        <v/>
      </c>
      <c r="K241" s="64">
        <f t="shared" si="66"/>
        <v>0.0</v>
      </c>
      <c r="L241" s="64">
        <f t="shared" si="67"/>
        <v>0.0</v>
      </c>
      <c r="M241" s="64">
        <f t="shared" si="68"/>
        <v>0.0</v>
      </c>
      <c r="N241" s="64">
        <f t="shared" si="69"/>
        <v>0.0</v>
      </c>
      <c r="O241" s="64">
        <f t="shared" si="70"/>
        <v>0.0</v>
      </c>
      <c r="P241" s="64">
        <f t="shared" si="71"/>
        <v>0.0</v>
      </c>
      <c r="Q241" s="61">
        <f t="shared" si="72"/>
        <v>0.0</v>
      </c>
      <c r="R241" s="64">
        <f t="shared" si="73"/>
        <v>0.0</v>
      </c>
      <c r="S241" s="64">
        <f t="shared" si="74"/>
        <v>0.0</v>
      </c>
      <c r="T241" s="64">
        <f t="shared" si="75"/>
        <v>0.0</v>
      </c>
      <c r="U241" s="64">
        <f t="shared" si="76"/>
        <v>0.0</v>
      </c>
      <c r="W241" s="65">
        <f>IF($A241=0,0,SUMIF('Week 1 Roster'!$AZ:$AZ,$B241,'Week 1 Roster'!$AE:$AE))</f>
        <v>0.0</v>
      </c>
      <c r="X241" s="65">
        <f>IF($A241=0,0,SUMIF('Week 1 Roster'!$AZ:$AZ,$B241,'Week 1 Roster'!$AG:$AG))</f>
        <v>0.0</v>
      </c>
      <c r="Y241" s="65">
        <f>IF($A241=0,0,SUMIF('Week 1 Roster'!$AZ:$AZ,$B241,'Week 1 Roster'!$AI:$AI))</f>
        <v>0.0</v>
      </c>
      <c r="Z241" s="65">
        <f>IF($A241=0,0,SUMIF('Week 1 Roster'!$AZ:$AZ,$B241,'Week 1 Roster'!$AK:$AK))</f>
        <v>0.0</v>
      </c>
      <c r="AA241" s="65">
        <f>IF($A241=0,0,SUMIF('Week 1 Roster'!$AZ:$AZ,$B241,'Week 1 Roster'!$AM:$AM))</f>
        <v>0.0</v>
      </c>
      <c r="AB241" s="65">
        <f>IF($A241=0,0,SUMIF('Week 1 Roster'!$AZ:$AZ,$B241,'Week 1 Roster'!$AO:$AO))</f>
        <v>0.0</v>
      </c>
      <c r="AC241" s="66">
        <f>IF($A241=0,0,SUMIF('Week 1 Roster'!$AZ:$AZ,$B241,'Week 1 Roster'!$AP:$AP))</f>
        <v>0.0</v>
      </c>
      <c r="AD241" s="65">
        <f>IF($A241=0,0,SUMIF('Week 1 Roster'!$AZ:$AZ,$B241,'Week 1 Roster'!$AQ:$AQ))</f>
        <v>0.0</v>
      </c>
      <c r="AE241" s="65">
        <f>IF($A241=0,0,SUMIF('Week 1 Roster'!$AZ:$AZ,$B241,'Week 1 Roster'!$AR:$AR))</f>
        <v>0.0</v>
      </c>
      <c r="AF241" s="65">
        <f>IF($A241=0,0,SUMIF('Week 1 Roster'!$AZ:$AZ,$B241,'Week 1 Roster'!$AS:$AS))</f>
        <v>0.0</v>
      </c>
      <c r="AG241" s="65">
        <f t="shared" si="77"/>
        <v>0.0</v>
      </c>
      <c r="AI241" s="65">
        <f>IF($A241=0,0,SUMIF('Week 2 Roster'!$AZ:$AZ,$B241,'Week 2 Roster'!$AE:$AE))</f>
        <v>0.0</v>
      </c>
      <c r="AJ241" s="65">
        <f>IF($A241=0,0,SUMIF('Week 2 Roster'!$AZ:$AZ,$B241,'Week 2 Roster'!$AG:$AG))</f>
        <v>0.0</v>
      </c>
      <c r="AK241" s="65">
        <f>IF($A241=0,0,SUMIF('Week 2 Roster'!$AZ:$AZ,$B241,'Week 2 Roster'!$AI:$AI))</f>
        <v>0.0</v>
      </c>
      <c r="AL241" s="65">
        <f>IF($A241=0,0,SUMIF('Week 2 Roster'!$AZ:$AZ,$B241,'Week 2 Roster'!$AK:$AK))</f>
        <v>0.0</v>
      </c>
      <c r="AM241" s="65">
        <f>IF($A241=0,0,SUMIF('Week 2 Roster'!$AZ:$AZ,$B241,'Week 2 Roster'!$AM:$AM))</f>
        <v>0.0</v>
      </c>
      <c r="AN241" s="65">
        <f>IF($A241=0,0,SUMIF('Week 2 Roster'!$AZ:$AZ,$B241,'Week 2 Roster'!$AO:$AO))</f>
        <v>0.0</v>
      </c>
      <c r="AO241" s="66">
        <f>IF($A241=0,0,SUMIF('Week 2 Roster'!$AZ:$AZ,$B241,'Week 2 Roster'!$AP:$AP))</f>
        <v>0.0</v>
      </c>
      <c r="AP241" s="65">
        <f>IF($A241=0,0,SUMIF('Week 2 Roster'!$AZ:$AZ,$B241,'Week 2 Roster'!$AQ:$AQ))</f>
        <v>0.0</v>
      </c>
      <c r="AQ241" s="65">
        <f>IF($A241=0,0,SUMIF('Week 2 Roster'!$AZ:$AZ,$B241,'Week 2 Roster'!$AR:$AR))</f>
        <v>0.0</v>
      </c>
      <c r="AR241" s="65">
        <f>IF($A241=0,0,SUMIF('Week 2 Roster'!$AZ:$AZ,$B241,'Week 2 Roster'!$AS:$AS))</f>
        <v>0.0</v>
      </c>
      <c r="AS241" s="65">
        <f t="shared" si="78"/>
        <v>0.0</v>
      </c>
    </row>
    <row r="242" spans="8:8">
      <c r="A242" s="60">
        <v>0.0</v>
      </c>
      <c r="B242" s="61" t="s">
        <v>1022</v>
      </c>
      <c r="C242" s="61" t="str">
        <f>IF($A242=0,"",VLOOKUP($B242,Employees!$A:$G,2,FALSE))</f>
        <v/>
      </c>
      <c r="D242" s="61" t="str">
        <f>IF($A242=0,"",VLOOKUP($B242,Employees!$A:$G,3,FALSE))</f>
        <v/>
      </c>
      <c r="E242" s="62" t="str">
        <f>IF($A242=0,"",VLOOKUP($B242,Employees!$A:$G,5,FALSE))</f>
        <v/>
      </c>
      <c r="F242" s="63" t="str">
        <f>IF($E242="","",ROUNDDOWN(YEARFRAC($E242,'Week 1 Roster'!$D$1-1,1),0))</f>
        <v/>
      </c>
      <c r="G242" s="63" t="str">
        <f>IF($E242="","",ROUNDDOWN(YEARFRAC($E242,'Week 1 Roster'!$D$1+14,1),0))</f>
        <v/>
      </c>
      <c r="H242" s="63" t="str">
        <f t="shared" si="65"/>
        <v/>
      </c>
      <c r="I242" s="63" t="str">
        <f>IF($A242=0,"",VLOOKUP($B242,Employees!$A:$G,6,FALSE))</f>
        <v/>
      </c>
      <c r="J242" s="63" t="str">
        <f>IF($A242=0,"",VLOOKUP($B242,Employees!$A:$G,7,FALSE))</f>
        <v/>
      </c>
      <c r="K242" s="64">
        <f t="shared" si="66"/>
        <v>0.0</v>
      </c>
      <c r="L242" s="64">
        <f t="shared" si="67"/>
        <v>0.0</v>
      </c>
      <c r="M242" s="64">
        <f t="shared" si="68"/>
        <v>0.0</v>
      </c>
      <c r="N242" s="64">
        <f t="shared" si="69"/>
        <v>0.0</v>
      </c>
      <c r="O242" s="64">
        <f t="shared" si="70"/>
        <v>0.0</v>
      </c>
      <c r="P242" s="64">
        <f t="shared" si="71"/>
        <v>0.0</v>
      </c>
      <c r="Q242" s="61">
        <f t="shared" si="72"/>
        <v>0.0</v>
      </c>
      <c r="R242" s="64">
        <f t="shared" si="73"/>
        <v>0.0</v>
      </c>
      <c r="S242" s="64">
        <f t="shared" si="74"/>
        <v>0.0</v>
      </c>
      <c r="T242" s="64">
        <f t="shared" si="75"/>
        <v>0.0</v>
      </c>
      <c r="U242" s="64">
        <f t="shared" si="76"/>
        <v>0.0</v>
      </c>
      <c r="W242" s="65">
        <f>IF($A242=0,0,SUMIF('Week 1 Roster'!$AZ:$AZ,$B242,'Week 1 Roster'!$AE:$AE))</f>
        <v>0.0</v>
      </c>
      <c r="X242" s="65">
        <f>IF($A242=0,0,SUMIF('Week 1 Roster'!$AZ:$AZ,$B242,'Week 1 Roster'!$AG:$AG))</f>
        <v>0.0</v>
      </c>
      <c r="Y242" s="65">
        <f>IF($A242=0,0,SUMIF('Week 1 Roster'!$AZ:$AZ,$B242,'Week 1 Roster'!$AI:$AI))</f>
        <v>0.0</v>
      </c>
      <c r="Z242" s="65">
        <f>IF($A242=0,0,SUMIF('Week 1 Roster'!$AZ:$AZ,$B242,'Week 1 Roster'!$AK:$AK))</f>
        <v>0.0</v>
      </c>
      <c r="AA242" s="65">
        <f>IF($A242=0,0,SUMIF('Week 1 Roster'!$AZ:$AZ,$B242,'Week 1 Roster'!$AM:$AM))</f>
        <v>0.0</v>
      </c>
      <c r="AB242" s="65">
        <f>IF($A242=0,0,SUMIF('Week 1 Roster'!$AZ:$AZ,$B242,'Week 1 Roster'!$AO:$AO))</f>
        <v>0.0</v>
      </c>
      <c r="AC242" s="66">
        <f>IF($A242=0,0,SUMIF('Week 1 Roster'!$AZ:$AZ,$B242,'Week 1 Roster'!$AP:$AP))</f>
        <v>0.0</v>
      </c>
      <c r="AD242" s="65">
        <f>IF($A242=0,0,SUMIF('Week 1 Roster'!$AZ:$AZ,$B242,'Week 1 Roster'!$AQ:$AQ))</f>
        <v>0.0</v>
      </c>
      <c r="AE242" s="65">
        <f>IF($A242=0,0,SUMIF('Week 1 Roster'!$AZ:$AZ,$B242,'Week 1 Roster'!$AR:$AR))</f>
        <v>0.0</v>
      </c>
      <c r="AF242" s="65">
        <f>IF($A242=0,0,SUMIF('Week 1 Roster'!$AZ:$AZ,$B242,'Week 1 Roster'!$AS:$AS))</f>
        <v>0.0</v>
      </c>
      <c r="AG242" s="65">
        <f t="shared" si="77"/>
        <v>0.0</v>
      </c>
      <c r="AI242" s="65">
        <f>IF($A242=0,0,SUMIF('Week 2 Roster'!$AZ:$AZ,$B242,'Week 2 Roster'!$AE:$AE))</f>
        <v>0.0</v>
      </c>
      <c r="AJ242" s="65">
        <f>IF($A242=0,0,SUMIF('Week 2 Roster'!$AZ:$AZ,$B242,'Week 2 Roster'!$AG:$AG))</f>
        <v>0.0</v>
      </c>
      <c r="AK242" s="65">
        <f>IF($A242=0,0,SUMIF('Week 2 Roster'!$AZ:$AZ,$B242,'Week 2 Roster'!$AI:$AI))</f>
        <v>0.0</v>
      </c>
      <c r="AL242" s="65">
        <f>IF($A242=0,0,SUMIF('Week 2 Roster'!$AZ:$AZ,$B242,'Week 2 Roster'!$AK:$AK))</f>
        <v>0.0</v>
      </c>
      <c r="AM242" s="65">
        <f>IF($A242=0,0,SUMIF('Week 2 Roster'!$AZ:$AZ,$B242,'Week 2 Roster'!$AM:$AM))</f>
        <v>0.0</v>
      </c>
      <c r="AN242" s="65">
        <f>IF($A242=0,0,SUMIF('Week 2 Roster'!$AZ:$AZ,$B242,'Week 2 Roster'!$AO:$AO))</f>
        <v>0.0</v>
      </c>
      <c r="AO242" s="66">
        <f>IF($A242=0,0,SUMIF('Week 2 Roster'!$AZ:$AZ,$B242,'Week 2 Roster'!$AP:$AP))</f>
        <v>0.0</v>
      </c>
      <c r="AP242" s="65">
        <f>IF($A242=0,0,SUMIF('Week 2 Roster'!$AZ:$AZ,$B242,'Week 2 Roster'!$AQ:$AQ))</f>
        <v>0.0</v>
      </c>
      <c r="AQ242" s="65">
        <f>IF($A242=0,0,SUMIF('Week 2 Roster'!$AZ:$AZ,$B242,'Week 2 Roster'!$AR:$AR))</f>
        <v>0.0</v>
      </c>
      <c r="AR242" s="65">
        <f>IF($A242=0,0,SUMIF('Week 2 Roster'!$AZ:$AZ,$B242,'Week 2 Roster'!$AS:$AS))</f>
        <v>0.0</v>
      </c>
      <c r="AS242" s="65">
        <f t="shared" si="78"/>
        <v>0.0</v>
      </c>
    </row>
    <row r="243" spans="8:8">
      <c r="A243" s="60">
        <v>0.0</v>
      </c>
      <c r="B243" s="61" t="s">
        <v>1022</v>
      </c>
      <c r="C243" s="61" t="str">
        <f>IF($A243=0,"",VLOOKUP($B243,Employees!$A:$G,2,FALSE))</f>
        <v/>
      </c>
      <c r="D243" s="61" t="str">
        <f>IF($A243=0,"",VLOOKUP($B243,Employees!$A:$G,3,FALSE))</f>
        <v/>
      </c>
      <c r="E243" s="62" t="str">
        <f>IF($A243=0,"",VLOOKUP($B243,Employees!$A:$G,5,FALSE))</f>
        <v/>
      </c>
      <c r="F243" s="63" t="str">
        <f>IF($E243="","",ROUNDDOWN(YEARFRAC($E243,'Week 1 Roster'!$D$1-1,1),0))</f>
        <v/>
      </c>
      <c r="G243" s="63" t="str">
        <f>IF($E243="","",ROUNDDOWN(YEARFRAC($E243,'Week 1 Roster'!$D$1+14,1),0))</f>
        <v/>
      </c>
      <c r="H243" s="63" t="str">
        <f t="shared" si="65"/>
        <v/>
      </c>
      <c r="I243" s="63" t="str">
        <f>IF($A243=0,"",VLOOKUP($B243,Employees!$A:$G,6,FALSE))</f>
        <v/>
      </c>
      <c r="J243" s="63" t="str">
        <f>IF($A243=0,"",VLOOKUP($B243,Employees!$A:$G,7,FALSE))</f>
        <v/>
      </c>
      <c r="K243" s="64">
        <f t="shared" si="66"/>
        <v>0.0</v>
      </c>
      <c r="L243" s="64">
        <f t="shared" si="67"/>
        <v>0.0</v>
      </c>
      <c r="M243" s="64">
        <f t="shared" si="68"/>
        <v>0.0</v>
      </c>
      <c r="N243" s="64">
        <f t="shared" si="69"/>
        <v>0.0</v>
      </c>
      <c r="O243" s="64">
        <f t="shared" si="70"/>
        <v>0.0</v>
      </c>
      <c r="P243" s="64">
        <f t="shared" si="71"/>
        <v>0.0</v>
      </c>
      <c r="Q243" s="61">
        <f t="shared" si="72"/>
        <v>0.0</v>
      </c>
      <c r="R243" s="64">
        <f t="shared" si="73"/>
        <v>0.0</v>
      </c>
      <c r="S243" s="64">
        <f t="shared" si="74"/>
        <v>0.0</v>
      </c>
      <c r="T243" s="64">
        <f t="shared" si="75"/>
        <v>0.0</v>
      </c>
      <c r="U243" s="64">
        <f t="shared" si="76"/>
        <v>0.0</v>
      </c>
      <c r="W243" s="65">
        <f>IF($A243=0,0,SUMIF('Week 1 Roster'!$AZ:$AZ,$B243,'Week 1 Roster'!$AE:$AE))</f>
        <v>0.0</v>
      </c>
      <c r="X243" s="65">
        <f>IF($A243=0,0,SUMIF('Week 1 Roster'!$AZ:$AZ,$B243,'Week 1 Roster'!$AG:$AG))</f>
        <v>0.0</v>
      </c>
      <c r="Y243" s="65">
        <f>IF($A243=0,0,SUMIF('Week 1 Roster'!$AZ:$AZ,$B243,'Week 1 Roster'!$AI:$AI))</f>
        <v>0.0</v>
      </c>
      <c r="Z243" s="65">
        <f>IF($A243=0,0,SUMIF('Week 1 Roster'!$AZ:$AZ,$B243,'Week 1 Roster'!$AK:$AK))</f>
        <v>0.0</v>
      </c>
      <c r="AA243" s="65">
        <f>IF($A243=0,0,SUMIF('Week 1 Roster'!$AZ:$AZ,$B243,'Week 1 Roster'!$AM:$AM))</f>
        <v>0.0</v>
      </c>
      <c r="AB243" s="65">
        <f>IF($A243=0,0,SUMIF('Week 1 Roster'!$AZ:$AZ,$B243,'Week 1 Roster'!$AO:$AO))</f>
        <v>0.0</v>
      </c>
      <c r="AC243" s="66">
        <f>IF($A243=0,0,SUMIF('Week 1 Roster'!$AZ:$AZ,$B243,'Week 1 Roster'!$AP:$AP))</f>
        <v>0.0</v>
      </c>
      <c r="AD243" s="65">
        <f>IF($A243=0,0,SUMIF('Week 1 Roster'!$AZ:$AZ,$B243,'Week 1 Roster'!$AQ:$AQ))</f>
        <v>0.0</v>
      </c>
      <c r="AE243" s="65">
        <f>IF($A243=0,0,SUMIF('Week 1 Roster'!$AZ:$AZ,$B243,'Week 1 Roster'!$AR:$AR))</f>
        <v>0.0</v>
      </c>
      <c r="AF243" s="65">
        <f>IF($A243=0,0,SUMIF('Week 1 Roster'!$AZ:$AZ,$B243,'Week 1 Roster'!$AS:$AS))</f>
        <v>0.0</v>
      </c>
      <c r="AG243" s="65">
        <f t="shared" si="77"/>
        <v>0.0</v>
      </c>
      <c r="AI243" s="65">
        <f>IF($A243=0,0,SUMIF('Week 2 Roster'!$AZ:$AZ,$B243,'Week 2 Roster'!$AE:$AE))</f>
        <v>0.0</v>
      </c>
      <c r="AJ243" s="65">
        <f>IF($A243=0,0,SUMIF('Week 2 Roster'!$AZ:$AZ,$B243,'Week 2 Roster'!$AG:$AG))</f>
        <v>0.0</v>
      </c>
      <c r="AK243" s="65">
        <f>IF($A243=0,0,SUMIF('Week 2 Roster'!$AZ:$AZ,$B243,'Week 2 Roster'!$AI:$AI))</f>
        <v>0.0</v>
      </c>
      <c r="AL243" s="65">
        <f>IF($A243=0,0,SUMIF('Week 2 Roster'!$AZ:$AZ,$B243,'Week 2 Roster'!$AK:$AK))</f>
        <v>0.0</v>
      </c>
      <c r="AM243" s="65">
        <f>IF($A243=0,0,SUMIF('Week 2 Roster'!$AZ:$AZ,$B243,'Week 2 Roster'!$AM:$AM))</f>
        <v>0.0</v>
      </c>
      <c r="AN243" s="65">
        <f>IF($A243=0,0,SUMIF('Week 2 Roster'!$AZ:$AZ,$B243,'Week 2 Roster'!$AO:$AO))</f>
        <v>0.0</v>
      </c>
      <c r="AO243" s="66">
        <f>IF($A243=0,0,SUMIF('Week 2 Roster'!$AZ:$AZ,$B243,'Week 2 Roster'!$AP:$AP))</f>
        <v>0.0</v>
      </c>
      <c r="AP243" s="65">
        <f>IF($A243=0,0,SUMIF('Week 2 Roster'!$AZ:$AZ,$B243,'Week 2 Roster'!$AQ:$AQ))</f>
        <v>0.0</v>
      </c>
      <c r="AQ243" s="65">
        <f>IF($A243=0,0,SUMIF('Week 2 Roster'!$AZ:$AZ,$B243,'Week 2 Roster'!$AR:$AR))</f>
        <v>0.0</v>
      </c>
      <c r="AR243" s="65">
        <f>IF($A243=0,0,SUMIF('Week 2 Roster'!$AZ:$AZ,$B243,'Week 2 Roster'!$AS:$AS))</f>
        <v>0.0</v>
      </c>
      <c r="AS243" s="65">
        <f t="shared" si="78"/>
        <v>0.0</v>
      </c>
    </row>
    <row r="244" spans="8:8">
      <c r="A244" s="60">
        <v>0.0</v>
      </c>
      <c r="B244" s="61" t="s">
        <v>1022</v>
      </c>
      <c r="C244" s="61" t="str">
        <f>IF($A244=0,"",VLOOKUP($B244,Employees!$A:$G,2,FALSE))</f>
        <v/>
      </c>
      <c r="D244" s="61" t="str">
        <f>IF($A244=0,"",VLOOKUP($B244,Employees!$A:$G,3,FALSE))</f>
        <v/>
      </c>
      <c r="E244" s="62" t="str">
        <f>IF($A244=0,"",VLOOKUP($B244,Employees!$A:$G,5,FALSE))</f>
        <v/>
      </c>
      <c r="F244" s="63" t="str">
        <f>IF($E244="","",ROUNDDOWN(YEARFRAC($E244,'Week 1 Roster'!$D$1-1,1),0))</f>
        <v/>
      </c>
      <c r="G244" s="63" t="str">
        <f>IF($E244="","",ROUNDDOWN(YEARFRAC($E244,'Week 1 Roster'!$D$1+14,1),0))</f>
        <v/>
      </c>
      <c r="H244" s="63" t="str">
        <f t="shared" si="65"/>
        <v/>
      </c>
      <c r="I244" s="63" t="str">
        <f>IF($A244=0,"",VLOOKUP($B244,Employees!$A:$G,6,FALSE))</f>
        <v/>
      </c>
      <c r="J244" s="63" t="str">
        <f>IF($A244=0,"",VLOOKUP($B244,Employees!$A:$G,7,FALSE))</f>
        <v/>
      </c>
      <c r="K244" s="64">
        <f t="shared" si="66"/>
        <v>0.0</v>
      </c>
      <c r="L244" s="64">
        <f t="shared" si="67"/>
        <v>0.0</v>
      </c>
      <c r="M244" s="64">
        <f t="shared" si="68"/>
        <v>0.0</v>
      </c>
      <c r="N244" s="64">
        <f t="shared" si="69"/>
        <v>0.0</v>
      </c>
      <c r="O244" s="64">
        <f t="shared" si="70"/>
        <v>0.0</v>
      </c>
      <c r="P244" s="64">
        <f t="shared" si="71"/>
        <v>0.0</v>
      </c>
      <c r="Q244" s="61">
        <f t="shared" si="72"/>
        <v>0.0</v>
      </c>
      <c r="R244" s="64">
        <f t="shared" si="73"/>
        <v>0.0</v>
      </c>
      <c r="S244" s="64">
        <f t="shared" si="74"/>
        <v>0.0</v>
      </c>
      <c r="T244" s="64">
        <f t="shared" si="75"/>
        <v>0.0</v>
      </c>
      <c r="U244" s="64">
        <f t="shared" si="76"/>
        <v>0.0</v>
      </c>
      <c r="W244" s="65">
        <f>IF($A244=0,0,SUMIF('Week 1 Roster'!$AZ:$AZ,$B244,'Week 1 Roster'!$AE:$AE))</f>
        <v>0.0</v>
      </c>
      <c r="X244" s="65">
        <f>IF($A244=0,0,SUMIF('Week 1 Roster'!$AZ:$AZ,$B244,'Week 1 Roster'!$AG:$AG))</f>
        <v>0.0</v>
      </c>
      <c r="Y244" s="65">
        <f>IF($A244=0,0,SUMIF('Week 1 Roster'!$AZ:$AZ,$B244,'Week 1 Roster'!$AI:$AI))</f>
        <v>0.0</v>
      </c>
      <c r="Z244" s="65">
        <f>IF($A244=0,0,SUMIF('Week 1 Roster'!$AZ:$AZ,$B244,'Week 1 Roster'!$AK:$AK))</f>
        <v>0.0</v>
      </c>
      <c r="AA244" s="65">
        <f>IF($A244=0,0,SUMIF('Week 1 Roster'!$AZ:$AZ,$B244,'Week 1 Roster'!$AM:$AM))</f>
        <v>0.0</v>
      </c>
      <c r="AB244" s="65">
        <f>IF($A244=0,0,SUMIF('Week 1 Roster'!$AZ:$AZ,$B244,'Week 1 Roster'!$AO:$AO))</f>
        <v>0.0</v>
      </c>
      <c r="AC244" s="66">
        <f>IF($A244=0,0,SUMIF('Week 1 Roster'!$AZ:$AZ,$B244,'Week 1 Roster'!$AP:$AP))</f>
        <v>0.0</v>
      </c>
      <c r="AD244" s="65">
        <f>IF($A244=0,0,SUMIF('Week 1 Roster'!$AZ:$AZ,$B244,'Week 1 Roster'!$AQ:$AQ))</f>
        <v>0.0</v>
      </c>
      <c r="AE244" s="65">
        <f>IF($A244=0,0,SUMIF('Week 1 Roster'!$AZ:$AZ,$B244,'Week 1 Roster'!$AR:$AR))</f>
        <v>0.0</v>
      </c>
      <c r="AF244" s="65">
        <f>IF($A244=0,0,SUMIF('Week 1 Roster'!$AZ:$AZ,$B244,'Week 1 Roster'!$AS:$AS))</f>
        <v>0.0</v>
      </c>
      <c r="AG244" s="65">
        <f t="shared" si="77"/>
        <v>0.0</v>
      </c>
      <c r="AI244" s="65">
        <f>IF($A244=0,0,SUMIF('Week 2 Roster'!$AZ:$AZ,$B244,'Week 2 Roster'!$AE:$AE))</f>
        <v>0.0</v>
      </c>
      <c r="AJ244" s="65">
        <f>IF($A244=0,0,SUMIF('Week 2 Roster'!$AZ:$AZ,$B244,'Week 2 Roster'!$AG:$AG))</f>
        <v>0.0</v>
      </c>
      <c r="AK244" s="65">
        <f>IF($A244=0,0,SUMIF('Week 2 Roster'!$AZ:$AZ,$B244,'Week 2 Roster'!$AI:$AI))</f>
        <v>0.0</v>
      </c>
      <c r="AL244" s="65">
        <f>IF($A244=0,0,SUMIF('Week 2 Roster'!$AZ:$AZ,$B244,'Week 2 Roster'!$AK:$AK))</f>
        <v>0.0</v>
      </c>
      <c r="AM244" s="65">
        <f>IF($A244=0,0,SUMIF('Week 2 Roster'!$AZ:$AZ,$B244,'Week 2 Roster'!$AM:$AM))</f>
        <v>0.0</v>
      </c>
      <c r="AN244" s="65">
        <f>IF($A244=0,0,SUMIF('Week 2 Roster'!$AZ:$AZ,$B244,'Week 2 Roster'!$AO:$AO))</f>
        <v>0.0</v>
      </c>
      <c r="AO244" s="66">
        <f>IF($A244=0,0,SUMIF('Week 2 Roster'!$AZ:$AZ,$B244,'Week 2 Roster'!$AP:$AP))</f>
        <v>0.0</v>
      </c>
      <c r="AP244" s="65">
        <f>IF($A244=0,0,SUMIF('Week 2 Roster'!$AZ:$AZ,$B244,'Week 2 Roster'!$AQ:$AQ))</f>
        <v>0.0</v>
      </c>
      <c r="AQ244" s="65">
        <f>IF($A244=0,0,SUMIF('Week 2 Roster'!$AZ:$AZ,$B244,'Week 2 Roster'!$AR:$AR))</f>
        <v>0.0</v>
      </c>
      <c r="AR244" s="65">
        <f>IF($A244=0,0,SUMIF('Week 2 Roster'!$AZ:$AZ,$B244,'Week 2 Roster'!$AS:$AS))</f>
        <v>0.0</v>
      </c>
      <c r="AS244" s="65">
        <f t="shared" si="78"/>
        <v>0.0</v>
      </c>
    </row>
    <row r="245" spans="8:8">
      <c r="A245" s="60">
        <v>0.0</v>
      </c>
      <c r="B245" s="61" t="s">
        <v>1022</v>
      </c>
      <c r="C245" s="61" t="str">
        <f>IF($A245=0,"",VLOOKUP($B245,Employees!$A:$G,2,FALSE))</f>
        <v/>
      </c>
      <c r="D245" s="61" t="str">
        <f>IF($A245=0,"",VLOOKUP($B245,Employees!$A:$G,3,FALSE))</f>
        <v/>
      </c>
      <c r="E245" s="62" t="str">
        <f>IF($A245=0,"",VLOOKUP($B245,Employees!$A:$G,5,FALSE))</f>
        <v/>
      </c>
      <c r="F245" s="63" t="str">
        <f>IF($E245="","",ROUNDDOWN(YEARFRAC($E245,'Week 1 Roster'!$D$1-1,1),0))</f>
        <v/>
      </c>
      <c r="G245" s="63" t="str">
        <f>IF($E245="","",ROUNDDOWN(YEARFRAC($E245,'Week 1 Roster'!$D$1+14,1),0))</f>
        <v/>
      </c>
      <c r="H245" s="63" t="str">
        <f t="shared" si="65"/>
        <v/>
      </c>
      <c r="I245" s="63" t="str">
        <f>IF($A245=0,"",VLOOKUP($B245,Employees!$A:$G,6,FALSE))</f>
        <v/>
      </c>
      <c r="J245" s="63" t="str">
        <f>IF($A245=0,"",VLOOKUP($B245,Employees!$A:$G,7,FALSE))</f>
        <v/>
      </c>
      <c r="K245" s="64">
        <f t="shared" si="66"/>
        <v>0.0</v>
      </c>
      <c r="L245" s="64">
        <f t="shared" si="67"/>
        <v>0.0</v>
      </c>
      <c r="M245" s="64">
        <f t="shared" si="68"/>
        <v>0.0</v>
      </c>
      <c r="N245" s="64">
        <f t="shared" si="69"/>
        <v>0.0</v>
      </c>
      <c r="O245" s="64">
        <f t="shared" si="70"/>
        <v>0.0</v>
      </c>
      <c r="P245" s="64">
        <f t="shared" si="71"/>
        <v>0.0</v>
      </c>
      <c r="Q245" s="61">
        <f t="shared" si="72"/>
        <v>0.0</v>
      </c>
      <c r="R245" s="64">
        <f t="shared" si="73"/>
        <v>0.0</v>
      </c>
      <c r="S245" s="64">
        <f t="shared" si="74"/>
        <v>0.0</v>
      </c>
      <c r="T245" s="64">
        <f t="shared" si="75"/>
        <v>0.0</v>
      </c>
      <c r="U245" s="64">
        <f t="shared" si="76"/>
        <v>0.0</v>
      </c>
      <c r="W245" s="65">
        <f>IF($A245=0,0,SUMIF('Week 1 Roster'!$AZ:$AZ,$B245,'Week 1 Roster'!$AE:$AE))</f>
        <v>0.0</v>
      </c>
      <c r="X245" s="65">
        <f>IF($A245=0,0,SUMIF('Week 1 Roster'!$AZ:$AZ,$B245,'Week 1 Roster'!$AG:$AG))</f>
        <v>0.0</v>
      </c>
      <c r="Y245" s="65">
        <f>IF($A245=0,0,SUMIF('Week 1 Roster'!$AZ:$AZ,$B245,'Week 1 Roster'!$AI:$AI))</f>
        <v>0.0</v>
      </c>
      <c r="Z245" s="65">
        <f>IF($A245=0,0,SUMIF('Week 1 Roster'!$AZ:$AZ,$B245,'Week 1 Roster'!$AK:$AK))</f>
        <v>0.0</v>
      </c>
      <c r="AA245" s="65">
        <f>IF($A245=0,0,SUMIF('Week 1 Roster'!$AZ:$AZ,$B245,'Week 1 Roster'!$AM:$AM))</f>
        <v>0.0</v>
      </c>
      <c r="AB245" s="65">
        <f>IF($A245=0,0,SUMIF('Week 1 Roster'!$AZ:$AZ,$B245,'Week 1 Roster'!$AO:$AO))</f>
        <v>0.0</v>
      </c>
      <c r="AC245" s="66">
        <f>IF($A245=0,0,SUMIF('Week 1 Roster'!$AZ:$AZ,$B245,'Week 1 Roster'!$AP:$AP))</f>
        <v>0.0</v>
      </c>
      <c r="AD245" s="65">
        <f>IF($A245=0,0,SUMIF('Week 1 Roster'!$AZ:$AZ,$B245,'Week 1 Roster'!$AQ:$AQ))</f>
        <v>0.0</v>
      </c>
      <c r="AE245" s="65">
        <f>IF($A245=0,0,SUMIF('Week 1 Roster'!$AZ:$AZ,$B245,'Week 1 Roster'!$AR:$AR))</f>
        <v>0.0</v>
      </c>
      <c r="AF245" s="65">
        <f>IF($A245=0,0,SUMIF('Week 1 Roster'!$AZ:$AZ,$B245,'Week 1 Roster'!$AS:$AS))</f>
        <v>0.0</v>
      </c>
      <c r="AG245" s="65">
        <f t="shared" si="77"/>
        <v>0.0</v>
      </c>
      <c r="AI245" s="65">
        <f>IF($A245=0,0,SUMIF('Week 2 Roster'!$AZ:$AZ,$B245,'Week 2 Roster'!$AE:$AE))</f>
        <v>0.0</v>
      </c>
      <c r="AJ245" s="65">
        <f>IF($A245=0,0,SUMIF('Week 2 Roster'!$AZ:$AZ,$B245,'Week 2 Roster'!$AG:$AG))</f>
        <v>0.0</v>
      </c>
      <c r="AK245" s="65">
        <f>IF($A245=0,0,SUMIF('Week 2 Roster'!$AZ:$AZ,$B245,'Week 2 Roster'!$AI:$AI))</f>
        <v>0.0</v>
      </c>
      <c r="AL245" s="65">
        <f>IF($A245=0,0,SUMIF('Week 2 Roster'!$AZ:$AZ,$B245,'Week 2 Roster'!$AK:$AK))</f>
        <v>0.0</v>
      </c>
      <c r="AM245" s="65">
        <f>IF($A245=0,0,SUMIF('Week 2 Roster'!$AZ:$AZ,$B245,'Week 2 Roster'!$AM:$AM))</f>
        <v>0.0</v>
      </c>
      <c r="AN245" s="65">
        <f>IF($A245=0,0,SUMIF('Week 2 Roster'!$AZ:$AZ,$B245,'Week 2 Roster'!$AO:$AO))</f>
        <v>0.0</v>
      </c>
      <c r="AO245" s="66">
        <f>IF($A245=0,0,SUMIF('Week 2 Roster'!$AZ:$AZ,$B245,'Week 2 Roster'!$AP:$AP))</f>
        <v>0.0</v>
      </c>
      <c r="AP245" s="65">
        <f>IF($A245=0,0,SUMIF('Week 2 Roster'!$AZ:$AZ,$B245,'Week 2 Roster'!$AQ:$AQ))</f>
        <v>0.0</v>
      </c>
      <c r="AQ245" s="65">
        <f>IF($A245=0,0,SUMIF('Week 2 Roster'!$AZ:$AZ,$B245,'Week 2 Roster'!$AR:$AR))</f>
        <v>0.0</v>
      </c>
      <c r="AR245" s="65">
        <f>IF($A245=0,0,SUMIF('Week 2 Roster'!$AZ:$AZ,$B245,'Week 2 Roster'!$AS:$AS))</f>
        <v>0.0</v>
      </c>
      <c r="AS245" s="65">
        <f t="shared" si="78"/>
        <v>0.0</v>
      </c>
    </row>
    <row r="246" spans="8:8">
      <c r="A246" s="60">
        <v>0.0</v>
      </c>
      <c r="B246" s="61" t="s">
        <v>1022</v>
      </c>
      <c r="C246" s="61" t="str">
        <f>IF($A246=0,"",VLOOKUP($B246,Employees!$A:$G,2,FALSE))</f>
        <v/>
      </c>
      <c r="D246" s="61" t="str">
        <f>IF($A246=0,"",VLOOKUP($B246,Employees!$A:$G,3,FALSE))</f>
        <v/>
      </c>
      <c r="E246" s="62" t="str">
        <f>IF($A246=0,"",VLOOKUP($B246,Employees!$A:$G,5,FALSE))</f>
        <v/>
      </c>
      <c r="F246" s="63" t="str">
        <f>IF($E246="","",ROUNDDOWN(YEARFRAC($E246,'Week 1 Roster'!$D$1-1,1),0))</f>
        <v/>
      </c>
      <c r="G246" s="63" t="str">
        <f>IF($E246="","",ROUNDDOWN(YEARFRAC($E246,'Week 1 Roster'!$D$1+14,1),0))</f>
        <v/>
      </c>
      <c r="H246" s="63" t="str">
        <f t="shared" si="65"/>
        <v/>
      </c>
      <c r="I246" s="63" t="str">
        <f>IF($A246=0,"",VLOOKUP($B246,Employees!$A:$G,6,FALSE))</f>
        <v/>
      </c>
      <c r="J246" s="63" t="str">
        <f>IF($A246=0,"",VLOOKUP($B246,Employees!$A:$G,7,FALSE))</f>
        <v/>
      </c>
      <c r="K246" s="64">
        <f t="shared" si="66"/>
        <v>0.0</v>
      </c>
      <c r="L246" s="64">
        <f t="shared" si="67"/>
        <v>0.0</v>
      </c>
      <c r="M246" s="64">
        <f t="shared" si="68"/>
        <v>0.0</v>
      </c>
      <c r="N246" s="64">
        <f t="shared" si="69"/>
        <v>0.0</v>
      </c>
      <c r="O246" s="64">
        <f t="shared" si="70"/>
        <v>0.0</v>
      </c>
      <c r="P246" s="64">
        <f t="shared" si="71"/>
        <v>0.0</v>
      </c>
      <c r="Q246" s="61">
        <f t="shared" si="72"/>
        <v>0.0</v>
      </c>
      <c r="R246" s="64">
        <f t="shared" si="73"/>
        <v>0.0</v>
      </c>
      <c r="S246" s="64">
        <f t="shared" si="74"/>
        <v>0.0</v>
      </c>
      <c r="T246" s="64">
        <f t="shared" si="75"/>
        <v>0.0</v>
      </c>
      <c r="U246" s="64">
        <f t="shared" si="76"/>
        <v>0.0</v>
      </c>
      <c r="W246" s="65">
        <f>IF($A246=0,0,SUMIF('Week 1 Roster'!$AZ:$AZ,$B246,'Week 1 Roster'!$AE:$AE))</f>
        <v>0.0</v>
      </c>
      <c r="X246" s="65">
        <f>IF($A246=0,0,SUMIF('Week 1 Roster'!$AZ:$AZ,$B246,'Week 1 Roster'!$AG:$AG))</f>
        <v>0.0</v>
      </c>
      <c r="Y246" s="65">
        <f>IF($A246=0,0,SUMIF('Week 1 Roster'!$AZ:$AZ,$B246,'Week 1 Roster'!$AI:$AI))</f>
        <v>0.0</v>
      </c>
      <c r="Z246" s="65">
        <f>IF($A246=0,0,SUMIF('Week 1 Roster'!$AZ:$AZ,$B246,'Week 1 Roster'!$AK:$AK))</f>
        <v>0.0</v>
      </c>
      <c r="AA246" s="65">
        <f>IF($A246=0,0,SUMIF('Week 1 Roster'!$AZ:$AZ,$B246,'Week 1 Roster'!$AM:$AM))</f>
        <v>0.0</v>
      </c>
      <c r="AB246" s="65">
        <f>IF($A246=0,0,SUMIF('Week 1 Roster'!$AZ:$AZ,$B246,'Week 1 Roster'!$AO:$AO))</f>
        <v>0.0</v>
      </c>
      <c r="AC246" s="66">
        <f>IF($A246=0,0,SUMIF('Week 1 Roster'!$AZ:$AZ,$B246,'Week 1 Roster'!$AP:$AP))</f>
        <v>0.0</v>
      </c>
      <c r="AD246" s="65">
        <f>IF($A246=0,0,SUMIF('Week 1 Roster'!$AZ:$AZ,$B246,'Week 1 Roster'!$AQ:$AQ))</f>
        <v>0.0</v>
      </c>
      <c r="AE246" s="65">
        <f>IF($A246=0,0,SUMIF('Week 1 Roster'!$AZ:$AZ,$B246,'Week 1 Roster'!$AR:$AR))</f>
        <v>0.0</v>
      </c>
      <c r="AF246" s="65">
        <f>IF($A246=0,0,SUMIF('Week 1 Roster'!$AZ:$AZ,$B246,'Week 1 Roster'!$AS:$AS))</f>
        <v>0.0</v>
      </c>
      <c r="AG246" s="65">
        <f t="shared" si="77"/>
        <v>0.0</v>
      </c>
      <c r="AI246" s="65">
        <f>IF($A246=0,0,SUMIF('Week 2 Roster'!$AZ:$AZ,$B246,'Week 2 Roster'!$AE:$AE))</f>
        <v>0.0</v>
      </c>
      <c r="AJ246" s="65">
        <f>IF($A246=0,0,SUMIF('Week 2 Roster'!$AZ:$AZ,$B246,'Week 2 Roster'!$AG:$AG))</f>
        <v>0.0</v>
      </c>
      <c r="AK246" s="65">
        <f>IF($A246=0,0,SUMIF('Week 2 Roster'!$AZ:$AZ,$B246,'Week 2 Roster'!$AI:$AI))</f>
        <v>0.0</v>
      </c>
      <c r="AL246" s="65">
        <f>IF($A246=0,0,SUMIF('Week 2 Roster'!$AZ:$AZ,$B246,'Week 2 Roster'!$AK:$AK))</f>
        <v>0.0</v>
      </c>
      <c r="AM246" s="65">
        <f>IF($A246=0,0,SUMIF('Week 2 Roster'!$AZ:$AZ,$B246,'Week 2 Roster'!$AM:$AM))</f>
        <v>0.0</v>
      </c>
      <c r="AN246" s="65">
        <f>IF($A246=0,0,SUMIF('Week 2 Roster'!$AZ:$AZ,$B246,'Week 2 Roster'!$AO:$AO))</f>
        <v>0.0</v>
      </c>
      <c r="AO246" s="66">
        <f>IF($A246=0,0,SUMIF('Week 2 Roster'!$AZ:$AZ,$B246,'Week 2 Roster'!$AP:$AP))</f>
        <v>0.0</v>
      </c>
      <c r="AP246" s="65">
        <f>IF($A246=0,0,SUMIF('Week 2 Roster'!$AZ:$AZ,$B246,'Week 2 Roster'!$AQ:$AQ))</f>
        <v>0.0</v>
      </c>
      <c r="AQ246" s="65">
        <f>IF($A246=0,0,SUMIF('Week 2 Roster'!$AZ:$AZ,$B246,'Week 2 Roster'!$AR:$AR))</f>
        <v>0.0</v>
      </c>
      <c r="AR246" s="65">
        <f>IF($A246=0,0,SUMIF('Week 2 Roster'!$AZ:$AZ,$B246,'Week 2 Roster'!$AS:$AS))</f>
        <v>0.0</v>
      </c>
      <c r="AS246" s="65">
        <f t="shared" si="78"/>
        <v>0.0</v>
      </c>
    </row>
    <row r="247" spans="8:8">
      <c r="A247" s="60">
        <v>0.0</v>
      </c>
      <c r="B247" s="61" t="s">
        <v>1022</v>
      </c>
      <c r="C247" s="61" t="str">
        <f>IF($A247=0,"",VLOOKUP($B247,Employees!$A:$G,2,FALSE))</f>
        <v/>
      </c>
      <c r="D247" s="61" t="str">
        <f>IF($A247=0,"",VLOOKUP($B247,Employees!$A:$G,3,FALSE))</f>
        <v/>
      </c>
      <c r="E247" s="62" t="str">
        <f>IF($A247=0,"",VLOOKUP($B247,Employees!$A:$G,5,FALSE))</f>
        <v/>
      </c>
      <c r="F247" s="63" t="str">
        <f>IF($E247="","",ROUNDDOWN(YEARFRAC($E247,'Week 1 Roster'!$D$1-1,1),0))</f>
        <v/>
      </c>
      <c r="G247" s="63" t="str">
        <f>IF($E247="","",ROUNDDOWN(YEARFRAC($E247,'Week 1 Roster'!$D$1+14,1),0))</f>
        <v/>
      </c>
      <c r="H247" s="63" t="str">
        <f t="shared" si="65"/>
        <v/>
      </c>
      <c r="I247" s="63" t="str">
        <f>IF($A247=0,"",VLOOKUP($B247,Employees!$A:$G,6,FALSE))</f>
        <v/>
      </c>
      <c r="J247" s="63" t="str">
        <f>IF($A247=0,"",VLOOKUP($B247,Employees!$A:$G,7,FALSE))</f>
        <v/>
      </c>
      <c r="K247" s="64">
        <f t="shared" si="66"/>
        <v>0.0</v>
      </c>
      <c r="L247" s="64">
        <f t="shared" si="67"/>
        <v>0.0</v>
      </c>
      <c r="M247" s="64">
        <f t="shared" si="68"/>
        <v>0.0</v>
      </c>
      <c r="N247" s="64">
        <f t="shared" si="69"/>
        <v>0.0</v>
      </c>
      <c r="O247" s="64">
        <f t="shared" si="70"/>
        <v>0.0</v>
      </c>
      <c r="P247" s="64">
        <f t="shared" si="71"/>
        <v>0.0</v>
      </c>
      <c r="Q247" s="61">
        <f t="shared" si="72"/>
        <v>0.0</v>
      </c>
      <c r="R247" s="64">
        <f t="shared" si="73"/>
        <v>0.0</v>
      </c>
      <c r="S247" s="64">
        <f t="shared" si="74"/>
        <v>0.0</v>
      </c>
      <c r="T247" s="64">
        <f t="shared" si="75"/>
        <v>0.0</v>
      </c>
      <c r="U247" s="64">
        <f t="shared" si="76"/>
        <v>0.0</v>
      </c>
      <c r="W247" s="65">
        <f>IF($A247=0,0,SUMIF('Week 1 Roster'!$AZ:$AZ,$B247,'Week 1 Roster'!$AE:$AE))</f>
        <v>0.0</v>
      </c>
      <c r="X247" s="65">
        <f>IF($A247=0,0,SUMIF('Week 1 Roster'!$AZ:$AZ,$B247,'Week 1 Roster'!$AG:$AG))</f>
        <v>0.0</v>
      </c>
      <c r="Y247" s="65">
        <f>IF($A247=0,0,SUMIF('Week 1 Roster'!$AZ:$AZ,$B247,'Week 1 Roster'!$AI:$AI))</f>
        <v>0.0</v>
      </c>
      <c r="Z247" s="65">
        <f>IF($A247=0,0,SUMIF('Week 1 Roster'!$AZ:$AZ,$B247,'Week 1 Roster'!$AK:$AK))</f>
        <v>0.0</v>
      </c>
      <c r="AA247" s="65">
        <f>IF($A247=0,0,SUMIF('Week 1 Roster'!$AZ:$AZ,$B247,'Week 1 Roster'!$AM:$AM))</f>
        <v>0.0</v>
      </c>
      <c r="AB247" s="65">
        <f>IF($A247=0,0,SUMIF('Week 1 Roster'!$AZ:$AZ,$B247,'Week 1 Roster'!$AO:$AO))</f>
        <v>0.0</v>
      </c>
      <c r="AC247" s="66">
        <f>IF($A247=0,0,SUMIF('Week 1 Roster'!$AZ:$AZ,$B247,'Week 1 Roster'!$AP:$AP))</f>
        <v>0.0</v>
      </c>
      <c r="AD247" s="65">
        <f>IF($A247=0,0,SUMIF('Week 1 Roster'!$AZ:$AZ,$B247,'Week 1 Roster'!$AQ:$AQ))</f>
        <v>0.0</v>
      </c>
      <c r="AE247" s="65">
        <f>IF($A247=0,0,SUMIF('Week 1 Roster'!$AZ:$AZ,$B247,'Week 1 Roster'!$AR:$AR))</f>
        <v>0.0</v>
      </c>
      <c r="AF247" s="65">
        <f>IF($A247=0,0,SUMIF('Week 1 Roster'!$AZ:$AZ,$B247,'Week 1 Roster'!$AS:$AS))</f>
        <v>0.0</v>
      </c>
      <c r="AG247" s="65">
        <f t="shared" si="77"/>
        <v>0.0</v>
      </c>
      <c r="AI247" s="65">
        <f>IF($A247=0,0,SUMIF('Week 2 Roster'!$AZ:$AZ,$B247,'Week 2 Roster'!$AE:$AE))</f>
        <v>0.0</v>
      </c>
      <c r="AJ247" s="65">
        <f>IF($A247=0,0,SUMIF('Week 2 Roster'!$AZ:$AZ,$B247,'Week 2 Roster'!$AG:$AG))</f>
        <v>0.0</v>
      </c>
      <c r="AK247" s="65">
        <f>IF($A247=0,0,SUMIF('Week 2 Roster'!$AZ:$AZ,$B247,'Week 2 Roster'!$AI:$AI))</f>
        <v>0.0</v>
      </c>
      <c r="AL247" s="65">
        <f>IF($A247=0,0,SUMIF('Week 2 Roster'!$AZ:$AZ,$B247,'Week 2 Roster'!$AK:$AK))</f>
        <v>0.0</v>
      </c>
      <c r="AM247" s="65">
        <f>IF($A247=0,0,SUMIF('Week 2 Roster'!$AZ:$AZ,$B247,'Week 2 Roster'!$AM:$AM))</f>
        <v>0.0</v>
      </c>
      <c r="AN247" s="65">
        <f>IF($A247=0,0,SUMIF('Week 2 Roster'!$AZ:$AZ,$B247,'Week 2 Roster'!$AO:$AO))</f>
        <v>0.0</v>
      </c>
      <c r="AO247" s="66">
        <f>IF($A247=0,0,SUMIF('Week 2 Roster'!$AZ:$AZ,$B247,'Week 2 Roster'!$AP:$AP))</f>
        <v>0.0</v>
      </c>
      <c r="AP247" s="65">
        <f>IF($A247=0,0,SUMIF('Week 2 Roster'!$AZ:$AZ,$B247,'Week 2 Roster'!$AQ:$AQ))</f>
        <v>0.0</v>
      </c>
      <c r="AQ247" s="65">
        <f>IF($A247=0,0,SUMIF('Week 2 Roster'!$AZ:$AZ,$B247,'Week 2 Roster'!$AR:$AR))</f>
        <v>0.0</v>
      </c>
      <c r="AR247" s="65">
        <f>IF($A247=0,0,SUMIF('Week 2 Roster'!$AZ:$AZ,$B247,'Week 2 Roster'!$AS:$AS))</f>
        <v>0.0</v>
      </c>
      <c r="AS247" s="65">
        <f t="shared" si="78"/>
        <v>0.0</v>
      </c>
    </row>
    <row r="248" spans="8:8">
      <c r="A248" s="60">
        <v>0.0</v>
      </c>
      <c r="B248" s="61" t="s">
        <v>1022</v>
      </c>
      <c r="C248" s="61" t="str">
        <f>IF($A248=0,"",VLOOKUP($B248,Employees!$A:$G,2,FALSE))</f>
        <v/>
      </c>
      <c r="D248" s="61" t="str">
        <f>IF($A248=0,"",VLOOKUP($B248,Employees!$A:$G,3,FALSE))</f>
        <v/>
      </c>
      <c r="E248" s="62" t="str">
        <f>IF($A248=0,"",VLOOKUP($B248,Employees!$A:$G,5,FALSE))</f>
        <v/>
      </c>
      <c r="F248" s="63" t="str">
        <f>IF($E248="","",ROUNDDOWN(YEARFRAC($E248,'Week 1 Roster'!$D$1-1,1),0))</f>
        <v/>
      </c>
      <c r="G248" s="63" t="str">
        <f>IF($E248="","",ROUNDDOWN(YEARFRAC($E248,'Week 1 Roster'!$D$1+14,1),0))</f>
        <v/>
      </c>
      <c r="H248" s="63" t="str">
        <f t="shared" si="65"/>
        <v/>
      </c>
      <c r="I248" s="63" t="str">
        <f>IF($A248=0,"",VLOOKUP($B248,Employees!$A:$G,6,FALSE))</f>
        <v/>
      </c>
      <c r="J248" s="63" t="str">
        <f>IF($A248=0,"",VLOOKUP($B248,Employees!$A:$G,7,FALSE))</f>
        <v/>
      </c>
      <c r="K248" s="64">
        <f t="shared" si="66"/>
        <v>0.0</v>
      </c>
      <c r="L248" s="64">
        <f t="shared" si="67"/>
        <v>0.0</v>
      </c>
      <c r="M248" s="64">
        <f t="shared" si="68"/>
        <v>0.0</v>
      </c>
      <c r="N248" s="64">
        <f t="shared" si="69"/>
        <v>0.0</v>
      </c>
      <c r="O248" s="64">
        <f t="shared" si="70"/>
        <v>0.0</v>
      </c>
      <c r="P248" s="64">
        <f t="shared" si="71"/>
        <v>0.0</v>
      </c>
      <c r="Q248" s="61">
        <f t="shared" si="72"/>
        <v>0.0</v>
      </c>
      <c r="R248" s="64">
        <f t="shared" si="73"/>
        <v>0.0</v>
      </c>
      <c r="S248" s="64">
        <f t="shared" si="74"/>
        <v>0.0</v>
      </c>
      <c r="T248" s="64">
        <f t="shared" si="75"/>
        <v>0.0</v>
      </c>
      <c r="U248" s="64">
        <f t="shared" si="76"/>
        <v>0.0</v>
      </c>
      <c r="W248" s="65">
        <f>IF($A248=0,0,SUMIF('Week 1 Roster'!$AZ:$AZ,$B248,'Week 1 Roster'!$AE:$AE))</f>
        <v>0.0</v>
      </c>
      <c r="X248" s="65">
        <f>IF($A248=0,0,SUMIF('Week 1 Roster'!$AZ:$AZ,$B248,'Week 1 Roster'!$AG:$AG))</f>
        <v>0.0</v>
      </c>
      <c r="Y248" s="65">
        <f>IF($A248=0,0,SUMIF('Week 1 Roster'!$AZ:$AZ,$B248,'Week 1 Roster'!$AI:$AI))</f>
        <v>0.0</v>
      </c>
      <c r="Z248" s="65">
        <f>IF($A248=0,0,SUMIF('Week 1 Roster'!$AZ:$AZ,$B248,'Week 1 Roster'!$AK:$AK))</f>
        <v>0.0</v>
      </c>
      <c r="AA248" s="65">
        <f>IF($A248=0,0,SUMIF('Week 1 Roster'!$AZ:$AZ,$B248,'Week 1 Roster'!$AM:$AM))</f>
        <v>0.0</v>
      </c>
      <c r="AB248" s="65">
        <f>IF($A248=0,0,SUMIF('Week 1 Roster'!$AZ:$AZ,$B248,'Week 1 Roster'!$AO:$AO))</f>
        <v>0.0</v>
      </c>
      <c r="AC248" s="66">
        <f>IF($A248=0,0,SUMIF('Week 1 Roster'!$AZ:$AZ,$B248,'Week 1 Roster'!$AP:$AP))</f>
        <v>0.0</v>
      </c>
      <c r="AD248" s="65">
        <f>IF($A248=0,0,SUMIF('Week 1 Roster'!$AZ:$AZ,$B248,'Week 1 Roster'!$AQ:$AQ))</f>
        <v>0.0</v>
      </c>
      <c r="AE248" s="65">
        <f>IF($A248=0,0,SUMIF('Week 1 Roster'!$AZ:$AZ,$B248,'Week 1 Roster'!$AR:$AR))</f>
        <v>0.0</v>
      </c>
      <c r="AF248" s="65">
        <f>IF($A248=0,0,SUMIF('Week 1 Roster'!$AZ:$AZ,$B248,'Week 1 Roster'!$AS:$AS))</f>
        <v>0.0</v>
      </c>
      <c r="AG248" s="65">
        <f t="shared" si="77"/>
        <v>0.0</v>
      </c>
      <c r="AI248" s="65">
        <f>IF($A248=0,0,SUMIF('Week 2 Roster'!$AZ:$AZ,$B248,'Week 2 Roster'!$AE:$AE))</f>
        <v>0.0</v>
      </c>
      <c r="AJ248" s="65">
        <f>IF($A248=0,0,SUMIF('Week 2 Roster'!$AZ:$AZ,$B248,'Week 2 Roster'!$AG:$AG))</f>
        <v>0.0</v>
      </c>
      <c r="AK248" s="65">
        <f>IF($A248=0,0,SUMIF('Week 2 Roster'!$AZ:$AZ,$B248,'Week 2 Roster'!$AI:$AI))</f>
        <v>0.0</v>
      </c>
      <c r="AL248" s="65">
        <f>IF($A248=0,0,SUMIF('Week 2 Roster'!$AZ:$AZ,$B248,'Week 2 Roster'!$AK:$AK))</f>
        <v>0.0</v>
      </c>
      <c r="AM248" s="65">
        <f>IF($A248=0,0,SUMIF('Week 2 Roster'!$AZ:$AZ,$B248,'Week 2 Roster'!$AM:$AM))</f>
        <v>0.0</v>
      </c>
      <c r="AN248" s="65">
        <f>IF($A248=0,0,SUMIF('Week 2 Roster'!$AZ:$AZ,$B248,'Week 2 Roster'!$AO:$AO))</f>
        <v>0.0</v>
      </c>
      <c r="AO248" s="66">
        <f>IF($A248=0,0,SUMIF('Week 2 Roster'!$AZ:$AZ,$B248,'Week 2 Roster'!$AP:$AP))</f>
        <v>0.0</v>
      </c>
      <c r="AP248" s="65">
        <f>IF($A248=0,0,SUMIF('Week 2 Roster'!$AZ:$AZ,$B248,'Week 2 Roster'!$AQ:$AQ))</f>
        <v>0.0</v>
      </c>
      <c r="AQ248" s="65">
        <f>IF($A248=0,0,SUMIF('Week 2 Roster'!$AZ:$AZ,$B248,'Week 2 Roster'!$AR:$AR))</f>
        <v>0.0</v>
      </c>
      <c r="AR248" s="65">
        <f>IF($A248=0,0,SUMIF('Week 2 Roster'!$AZ:$AZ,$B248,'Week 2 Roster'!$AS:$AS))</f>
        <v>0.0</v>
      </c>
      <c r="AS248" s="65">
        <f t="shared" si="78"/>
        <v>0.0</v>
      </c>
    </row>
    <row r="249" spans="8:8">
      <c r="A249" s="60">
        <v>0.0</v>
      </c>
      <c r="B249" s="61" t="s">
        <v>1022</v>
      </c>
      <c r="C249" s="61" t="str">
        <f>IF($A249=0,"",VLOOKUP($B249,Employees!$A:$G,2,FALSE))</f>
        <v/>
      </c>
      <c r="D249" s="61" t="str">
        <f>IF($A249=0,"",VLOOKUP($B249,Employees!$A:$G,3,FALSE))</f>
        <v/>
      </c>
      <c r="E249" s="62" t="str">
        <f>IF($A249=0,"",VLOOKUP($B249,Employees!$A:$G,5,FALSE))</f>
        <v/>
      </c>
      <c r="F249" s="63" t="str">
        <f>IF($E249="","",ROUNDDOWN(YEARFRAC($E249,'Week 1 Roster'!$D$1-1,1),0))</f>
        <v/>
      </c>
      <c r="G249" s="63" t="str">
        <f>IF($E249="","",ROUNDDOWN(YEARFRAC($E249,'Week 1 Roster'!$D$1+14,1),0))</f>
        <v/>
      </c>
      <c r="H249" s="63" t="str">
        <f t="shared" si="65"/>
        <v/>
      </c>
      <c r="I249" s="63" t="str">
        <f>IF($A249=0,"",VLOOKUP($B249,Employees!$A:$G,6,FALSE))</f>
        <v/>
      </c>
      <c r="J249" s="63" t="str">
        <f>IF($A249=0,"",VLOOKUP($B249,Employees!$A:$G,7,FALSE))</f>
        <v/>
      </c>
      <c r="K249" s="64">
        <f t="shared" si="66"/>
        <v>0.0</v>
      </c>
      <c r="L249" s="64">
        <f t="shared" si="67"/>
        <v>0.0</v>
      </c>
      <c r="M249" s="64">
        <f t="shared" si="68"/>
        <v>0.0</v>
      </c>
      <c r="N249" s="64">
        <f t="shared" si="69"/>
        <v>0.0</v>
      </c>
      <c r="O249" s="64">
        <f t="shared" si="70"/>
        <v>0.0</v>
      </c>
      <c r="P249" s="64">
        <f t="shared" si="71"/>
        <v>0.0</v>
      </c>
      <c r="Q249" s="61">
        <f t="shared" si="72"/>
        <v>0.0</v>
      </c>
      <c r="R249" s="64">
        <f t="shared" si="73"/>
        <v>0.0</v>
      </c>
      <c r="S249" s="64">
        <f t="shared" si="74"/>
        <v>0.0</v>
      </c>
      <c r="T249" s="64">
        <f t="shared" si="75"/>
        <v>0.0</v>
      </c>
      <c r="U249" s="64">
        <f t="shared" si="76"/>
        <v>0.0</v>
      </c>
      <c r="W249" s="65">
        <f>IF($A249=0,0,SUMIF('Week 1 Roster'!$AZ:$AZ,$B249,'Week 1 Roster'!$AE:$AE))</f>
        <v>0.0</v>
      </c>
      <c r="X249" s="65">
        <f>IF($A249=0,0,SUMIF('Week 1 Roster'!$AZ:$AZ,$B249,'Week 1 Roster'!$AG:$AG))</f>
        <v>0.0</v>
      </c>
      <c r="Y249" s="65">
        <f>IF($A249=0,0,SUMIF('Week 1 Roster'!$AZ:$AZ,$B249,'Week 1 Roster'!$AI:$AI))</f>
        <v>0.0</v>
      </c>
      <c r="Z249" s="65">
        <f>IF($A249=0,0,SUMIF('Week 1 Roster'!$AZ:$AZ,$B249,'Week 1 Roster'!$AK:$AK))</f>
        <v>0.0</v>
      </c>
      <c r="AA249" s="65">
        <f>IF($A249=0,0,SUMIF('Week 1 Roster'!$AZ:$AZ,$B249,'Week 1 Roster'!$AM:$AM))</f>
        <v>0.0</v>
      </c>
      <c r="AB249" s="65">
        <f>IF($A249=0,0,SUMIF('Week 1 Roster'!$AZ:$AZ,$B249,'Week 1 Roster'!$AO:$AO))</f>
        <v>0.0</v>
      </c>
      <c r="AC249" s="66">
        <f>IF($A249=0,0,SUMIF('Week 1 Roster'!$AZ:$AZ,$B249,'Week 1 Roster'!$AP:$AP))</f>
        <v>0.0</v>
      </c>
      <c r="AD249" s="65">
        <f>IF($A249=0,0,SUMIF('Week 1 Roster'!$AZ:$AZ,$B249,'Week 1 Roster'!$AQ:$AQ))</f>
        <v>0.0</v>
      </c>
      <c r="AE249" s="65">
        <f>IF($A249=0,0,SUMIF('Week 1 Roster'!$AZ:$AZ,$B249,'Week 1 Roster'!$AR:$AR))</f>
        <v>0.0</v>
      </c>
      <c r="AF249" s="65">
        <f>IF($A249=0,0,SUMIF('Week 1 Roster'!$AZ:$AZ,$B249,'Week 1 Roster'!$AS:$AS))</f>
        <v>0.0</v>
      </c>
      <c r="AG249" s="65">
        <f t="shared" si="77"/>
        <v>0.0</v>
      </c>
      <c r="AI249" s="65">
        <f>IF($A249=0,0,SUMIF('Week 2 Roster'!$AZ:$AZ,$B249,'Week 2 Roster'!$AE:$AE))</f>
        <v>0.0</v>
      </c>
      <c r="AJ249" s="65">
        <f>IF($A249=0,0,SUMIF('Week 2 Roster'!$AZ:$AZ,$B249,'Week 2 Roster'!$AG:$AG))</f>
        <v>0.0</v>
      </c>
      <c r="AK249" s="65">
        <f>IF($A249=0,0,SUMIF('Week 2 Roster'!$AZ:$AZ,$B249,'Week 2 Roster'!$AI:$AI))</f>
        <v>0.0</v>
      </c>
      <c r="AL249" s="65">
        <f>IF($A249=0,0,SUMIF('Week 2 Roster'!$AZ:$AZ,$B249,'Week 2 Roster'!$AK:$AK))</f>
        <v>0.0</v>
      </c>
      <c r="AM249" s="65">
        <f>IF($A249=0,0,SUMIF('Week 2 Roster'!$AZ:$AZ,$B249,'Week 2 Roster'!$AM:$AM))</f>
        <v>0.0</v>
      </c>
      <c r="AN249" s="65">
        <f>IF($A249=0,0,SUMIF('Week 2 Roster'!$AZ:$AZ,$B249,'Week 2 Roster'!$AO:$AO))</f>
        <v>0.0</v>
      </c>
      <c r="AO249" s="66">
        <f>IF($A249=0,0,SUMIF('Week 2 Roster'!$AZ:$AZ,$B249,'Week 2 Roster'!$AP:$AP))</f>
        <v>0.0</v>
      </c>
      <c r="AP249" s="65">
        <f>IF($A249=0,0,SUMIF('Week 2 Roster'!$AZ:$AZ,$B249,'Week 2 Roster'!$AQ:$AQ))</f>
        <v>0.0</v>
      </c>
      <c r="AQ249" s="65">
        <f>IF($A249=0,0,SUMIF('Week 2 Roster'!$AZ:$AZ,$B249,'Week 2 Roster'!$AR:$AR))</f>
        <v>0.0</v>
      </c>
      <c r="AR249" s="65">
        <f>IF($A249=0,0,SUMIF('Week 2 Roster'!$AZ:$AZ,$B249,'Week 2 Roster'!$AS:$AS))</f>
        <v>0.0</v>
      </c>
      <c r="AS249" s="65">
        <f t="shared" si="78"/>
        <v>0.0</v>
      </c>
    </row>
    <row r="250" spans="8:8">
      <c r="A250" s="60">
        <v>0.0</v>
      </c>
      <c r="B250" s="61" t="s">
        <v>1022</v>
      </c>
      <c r="C250" s="61" t="str">
        <f>IF($A250=0,"",VLOOKUP($B250,Employees!$A:$G,2,FALSE))</f>
        <v/>
      </c>
      <c r="D250" s="61" t="str">
        <f>IF($A250=0,"",VLOOKUP($B250,Employees!$A:$G,3,FALSE))</f>
        <v/>
      </c>
      <c r="E250" s="62" t="str">
        <f>IF($A250=0,"",VLOOKUP($B250,Employees!$A:$G,5,FALSE))</f>
        <v/>
      </c>
      <c r="F250" s="63" t="str">
        <f>IF($E250="","",ROUNDDOWN(YEARFRAC($E250,'Week 1 Roster'!$D$1-1,1),0))</f>
        <v/>
      </c>
      <c r="G250" s="63" t="str">
        <f>IF($E250="","",ROUNDDOWN(YEARFRAC($E250,'Week 1 Roster'!$D$1+14,1),0))</f>
        <v/>
      </c>
      <c r="H250" s="63" t="str">
        <f t="shared" si="65"/>
        <v/>
      </c>
      <c r="I250" s="63" t="str">
        <f>IF($A250=0,"",VLOOKUP($B250,Employees!$A:$G,6,FALSE))</f>
        <v/>
      </c>
      <c r="J250" s="63" t="str">
        <f>IF($A250=0,"",VLOOKUP($B250,Employees!$A:$G,7,FALSE))</f>
        <v/>
      </c>
      <c r="K250" s="64">
        <f t="shared" si="66"/>
        <v>0.0</v>
      </c>
      <c r="L250" s="64">
        <f t="shared" si="67"/>
        <v>0.0</v>
      </c>
      <c r="M250" s="64">
        <f t="shared" si="68"/>
        <v>0.0</v>
      </c>
      <c r="N250" s="64">
        <f t="shared" si="69"/>
        <v>0.0</v>
      </c>
      <c r="O250" s="64">
        <f t="shared" si="70"/>
        <v>0.0</v>
      </c>
      <c r="P250" s="64">
        <f t="shared" si="71"/>
        <v>0.0</v>
      </c>
      <c r="Q250" s="61">
        <f t="shared" si="72"/>
        <v>0.0</v>
      </c>
      <c r="R250" s="64">
        <f t="shared" si="73"/>
        <v>0.0</v>
      </c>
      <c r="S250" s="64">
        <f t="shared" si="74"/>
        <v>0.0</v>
      </c>
      <c r="T250" s="64">
        <f t="shared" si="75"/>
        <v>0.0</v>
      </c>
      <c r="U250" s="64">
        <f t="shared" si="76"/>
        <v>0.0</v>
      </c>
      <c r="W250" s="65">
        <f>IF($A250=0,0,SUMIF('Week 1 Roster'!$AZ:$AZ,$B250,'Week 1 Roster'!$AE:$AE))</f>
        <v>0.0</v>
      </c>
      <c r="X250" s="65">
        <f>IF($A250=0,0,SUMIF('Week 1 Roster'!$AZ:$AZ,$B250,'Week 1 Roster'!$AG:$AG))</f>
        <v>0.0</v>
      </c>
      <c r="Y250" s="65">
        <f>IF($A250=0,0,SUMIF('Week 1 Roster'!$AZ:$AZ,$B250,'Week 1 Roster'!$AI:$AI))</f>
        <v>0.0</v>
      </c>
      <c r="Z250" s="65">
        <f>IF($A250=0,0,SUMIF('Week 1 Roster'!$AZ:$AZ,$B250,'Week 1 Roster'!$AK:$AK))</f>
        <v>0.0</v>
      </c>
      <c r="AA250" s="65">
        <f>IF($A250=0,0,SUMIF('Week 1 Roster'!$AZ:$AZ,$B250,'Week 1 Roster'!$AM:$AM))</f>
        <v>0.0</v>
      </c>
      <c r="AB250" s="65">
        <f>IF($A250=0,0,SUMIF('Week 1 Roster'!$AZ:$AZ,$B250,'Week 1 Roster'!$AO:$AO))</f>
        <v>0.0</v>
      </c>
      <c r="AC250" s="66">
        <f>IF($A250=0,0,SUMIF('Week 1 Roster'!$AZ:$AZ,$B250,'Week 1 Roster'!$AP:$AP))</f>
        <v>0.0</v>
      </c>
      <c r="AD250" s="65">
        <f>IF($A250=0,0,SUMIF('Week 1 Roster'!$AZ:$AZ,$B250,'Week 1 Roster'!$AQ:$AQ))</f>
        <v>0.0</v>
      </c>
      <c r="AE250" s="65">
        <f>IF($A250=0,0,SUMIF('Week 1 Roster'!$AZ:$AZ,$B250,'Week 1 Roster'!$AR:$AR))</f>
        <v>0.0</v>
      </c>
      <c r="AF250" s="65">
        <f>IF($A250=0,0,SUMIF('Week 1 Roster'!$AZ:$AZ,$B250,'Week 1 Roster'!$AS:$AS))</f>
        <v>0.0</v>
      </c>
      <c r="AG250" s="65">
        <f t="shared" si="77"/>
        <v>0.0</v>
      </c>
      <c r="AI250" s="65">
        <f>IF($A250=0,0,SUMIF('Week 2 Roster'!$AZ:$AZ,$B250,'Week 2 Roster'!$AE:$AE))</f>
        <v>0.0</v>
      </c>
      <c r="AJ250" s="65">
        <f>IF($A250=0,0,SUMIF('Week 2 Roster'!$AZ:$AZ,$B250,'Week 2 Roster'!$AG:$AG))</f>
        <v>0.0</v>
      </c>
      <c r="AK250" s="65">
        <f>IF($A250=0,0,SUMIF('Week 2 Roster'!$AZ:$AZ,$B250,'Week 2 Roster'!$AI:$AI))</f>
        <v>0.0</v>
      </c>
      <c r="AL250" s="65">
        <f>IF($A250=0,0,SUMIF('Week 2 Roster'!$AZ:$AZ,$B250,'Week 2 Roster'!$AK:$AK))</f>
        <v>0.0</v>
      </c>
      <c r="AM250" s="65">
        <f>IF($A250=0,0,SUMIF('Week 2 Roster'!$AZ:$AZ,$B250,'Week 2 Roster'!$AM:$AM))</f>
        <v>0.0</v>
      </c>
      <c r="AN250" s="65">
        <f>IF($A250=0,0,SUMIF('Week 2 Roster'!$AZ:$AZ,$B250,'Week 2 Roster'!$AO:$AO))</f>
        <v>0.0</v>
      </c>
      <c r="AO250" s="66">
        <f>IF($A250=0,0,SUMIF('Week 2 Roster'!$AZ:$AZ,$B250,'Week 2 Roster'!$AP:$AP))</f>
        <v>0.0</v>
      </c>
      <c r="AP250" s="65">
        <f>IF($A250=0,0,SUMIF('Week 2 Roster'!$AZ:$AZ,$B250,'Week 2 Roster'!$AQ:$AQ))</f>
        <v>0.0</v>
      </c>
      <c r="AQ250" s="65">
        <f>IF($A250=0,0,SUMIF('Week 2 Roster'!$AZ:$AZ,$B250,'Week 2 Roster'!$AR:$AR))</f>
        <v>0.0</v>
      </c>
      <c r="AR250" s="65">
        <f>IF($A250=0,0,SUMIF('Week 2 Roster'!$AZ:$AZ,$B250,'Week 2 Roster'!$AS:$AS))</f>
        <v>0.0</v>
      </c>
      <c r="AS250" s="65">
        <f t="shared" si="78"/>
        <v>0.0</v>
      </c>
    </row>
    <row r="251" spans="8:8">
      <c r="A251" s="60">
        <v>0.0</v>
      </c>
      <c r="B251" s="61" t="s">
        <v>1022</v>
      </c>
      <c r="C251" s="61" t="str">
        <f>IF($A251=0,"",VLOOKUP($B251,Employees!$A:$G,2,FALSE))</f>
        <v/>
      </c>
      <c r="D251" s="61" t="str">
        <f>IF($A251=0,"",VLOOKUP($B251,Employees!$A:$G,3,FALSE))</f>
        <v/>
      </c>
      <c r="E251" s="62" t="str">
        <f>IF($A251=0,"",VLOOKUP($B251,Employees!$A:$G,5,FALSE))</f>
        <v/>
      </c>
      <c r="F251" s="63" t="str">
        <f>IF($E251="","",ROUNDDOWN(YEARFRAC($E251,'Week 1 Roster'!$D$1-1,1),0))</f>
        <v/>
      </c>
      <c r="G251" s="63" t="str">
        <f>IF($E251="","",ROUNDDOWN(YEARFRAC($E251,'Week 1 Roster'!$D$1+14,1),0))</f>
        <v/>
      </c>
      <c r="H251" s="63" t="str">
        <f t="shared" si="65"/>
        <v/>
      </c>
      <c r="I251" s="63" t="str">
        <f>IF($A251=0,"",VLOOKUP($B251,Employees!$A:$G,6,FALSE))</f>
        <v/>
      </c>
      <c r="J251" s="63" t="str">
        <f>IF($A251=0,"",VLOOKUP($B251,Employees!$A:$G,7,FALSE))</f>
        <v/>
      </c>
      <c r="K251" s="64">
        <f t="shared" si="66"/>
        <v>0.0</v>
      </c>
      <c r="L251" s="64">
        <f t="shared" si="67"/>
        <v>0.0</v>
      </c>
      <c r="M251" s="64">
        <f t="shared" si="68"/>
        <v>0.0</v>
      </c>
      <c r="N251" s="64">
        <f t="shared" si="69"/>
        <v>0.0</v>
      </c>
      <c r="O251" s="64">
        <f t="shared" si="70"/>
        <v>0.0</v>
      </c>
      <c r="P251" s="64">
        <f t="shared" si="71"/>
        <v>0.0</v>
      </c>
      <c r="Q251" s="61">
        <f t="shared" si="72"/>
        <v>0.0</v>
      </c>
      <c r="R251" s="64">
        <f t="shared" si="73"/>
        <v>0.0</v>
      </c>
      <c r="S251" s="64">
        <f t="shared" si="74"/>
        <v>0.0</v>
      </c>
      <c r="T251" s="64">
        <f t="shared" si="75"/>
        <v>0.0</v>
      </c>
      <c r="U251" s="64">
        <f t="shared" si="76"/>
        <v>0.0</v>
      </c>
      <c r="W251" s="65">
        <f>IF($A251=0,0,SUMIF('Week 1 Roster'!$AZ:$AZ,$B251,'Week 1 Roster'!$AE:$AE))</f>
        <v>0.0</v>
      </c>
      <c r="X251" s="65">
        <f>IF($A251=0,0,SUMIF('Week 1 Roster'!$AZ:$AZ,$B251,'Week 1 Roster'!$AG:$AG))</f>
        <v>0.0</v>
      </c>
      <c r="Y251" s="65">
        <f>IF($A251=0,0,SUMIF('Week 1 Roster'!$AZ:$AZ,$B251,'Week 1 Roster'!$AI:$AI))</f>
        <v>0.0</v>
      </c>
      <c r="Z251" s="65">
        <f>IF($A251=0,0,SUMIF('Week 1 Roster'!$AZ:$AZ,$B251,'Week 1 Roster'!$AK:$AK))</f>
        <v>0.0</v>
      </c>
      <c r="AA251" s="65">
        <f>IF($A251=0,0,SUMIF('Week 1 Roster'!$AZ:$AZ,$B251,'Week 1 Roster'!$AM:$AM))</f>
        <v>0.0</v>
      </c>
      <c r="AB251" s="65">
        <f>IF($A251=0,0,SUMIF('Week 1 Roster'!$AZ:$AZ,$B251,'Week 1 Roster'!$AO:$AO))</f>
        <v>0.0</v>
      </c>
      <c r="AC251" s="66">
        <f>IF($A251=0,0,SUMIF('Week 1 Roster'!$AZ:$AZ,$B251,'Week 1 Roster'!$AP:$AP))</f>
        <v>0.0</v>
      </c>
      <c r="AD251" s="65">
        <f>IF($A251=0,0,SUMIF('Week 1 Roster'!$AZ:$AZ,$B251,'Week 1 Roster'!$AQ:$AQ))</f>
        <v>0.0</v>
      </c>
      <c r="AE251" s="65">
        <f>IF($A251=0,0,SUMIF('Week 1 Roster'!$AZ:$AZ,$B251,'Week 1 Roster'!$AR:$AR))</f>
        <v>0.0</v>
      </c>
      <c r="AF251" s="65">
        <f>IF($A251=0,0,SUMIF('Week 1 Roster'!$AZ:$AZ,$B251,'Week 1 Roster'!$AS:$AS))</f>
        <v>0.0</v>
      </c>
      <c r="AG251" s="65">
        <f t="shared" si="77"/>
        <v>0.0</v>
      </c>
      <c r="AI251" s="65">
        <f>IF($A251=0,0,SUMIF('Week 2 Roster'!$AZ:$AZ,$B251,'Week 2 Roster'!$AE:$AE))</f>
        <v>0.0</v>
      </c>
      <c r="AJ251" s="65">
        <f>IF($A251=0,0,SUMIF('Week 2 Roster'!$AZ:$AZ,$B251,'Week 2 Roster'!$AG:$AG))</f>
        <v>0.0</v>
      </c>
      <c r="AK251" s="65">
        <f>IF($A251=0,0,SUMIF('Week 2 Roster'!$AZ:$AZ,$B251,'Week 2 Roster'!$AI:$AI))</f>
        <v>0.0</v>
      </c>
      <c r="AL251" s="65">
        <f>IF($A251=0,0,SUMIF('Week 2 Roster'!$AZ:$AZ,$B251,'Week 2 Roster'!$AK:$AK))</f>
        <v>0.0</v>
      </c>
      <c r="AM251" s="65">
        <f>IF($A251=0,0,SUMIF('Week 2 Roster'!$AZ:$AZ,$B251,'Week 2 Roster'!$AM:$AM))</f>
        <v>0.0</v>
      </c>
      <c r="AN251" s="65">
        <f>IF($A251=0,0,SUMIF('Week 2 Roster'!$AZ:$AZ,$B251,'Week 2 Roster'!$AO:$AO))</f>
        <v>0.0</v>
      </c>
      <c r="AO251" s="66">
        <f>IF($A251=0,0,SUMIF('Week 2 Roster'!$AZ:$AZ,$B251,'Week 2 Roster'!$AP:$AP))</f>
        <v>0.0</v>
      </c>
      <c r="AP251" s="65">
        <f>IF($A251=0,0,SUMIF('Week 2 Roster'!$AZ:$AZ,$B251,'Week 2 Roster'!$AQ:$AQ))</f>
        <v>0.0</v>
      </c>
      <c r="AQ251" s="65">
        <f>IF($A251=0,0,SUMIF('Week 2 Roster'!$AZ:$AZ,$B251,'Week 2 Roster'!$AR:$AR))</f>
        <v>0.0</v>
      </c>
      <c r="AR251" s="65">
        <f>IF($A251=0,0,SUMIF('Week 2 Roster'!$AZ:$AZ,$B251,'Week 2 Roster'!$AS:$AS))</f>
        <v>0.0</v>
      </c>
      <c r="AS251" s="65">
        <f t="shared" si="78"/>
        <v>0.0</v>
      </c>
    </row>
    <row r="252" spans="8:8">
      <c r="A252" s="60">
        <v>0.0</v>
      </c>
      <c r="B252" s="61" t="s">
        <v>1022</v>
      </c>
      <c r="C252" s="61" t="str">
        <f>IF($A252=0,"",VLOOKUP($B252,Employees!$A:$G,2,FALSE))</f>
        <v/>
      </c>
      <c r="D252" s="61" t="str">
        <f>IF($A252=0,"",VLOOKUP($B252,Employees!$A:$G,3,FALSE))</f>
        <v/>
      </c>
      <c r="E252" s="62" t="str">
        <f>IF($A252=0,"",VLOOKUP($B252,Employees!$A:$G,5,FALSE))</f>
        <v/>
      </c>
      <c r="F252" s="63" t="str">
        <f>IF($E252="","",ROUNDDOWN(YEARFRAC($E252,'Week 1 Roster'!$D$1-1,1),0))</f>
        <v/>
      </c>
      <c r="G252" s="63" t="str">
        <f>IF($E252="","",ROUNDDOWN(YEARFRAC($E252,'Week 1 Roster'!$D$1+14,1),0))</f>
        <v/>
      </c>
      <c r="H252" s="63" t="str">
        <f t="shared" si="65"/>
        <v/>
      </c>
      <c r="I252" s="63" t="str">
        <f>IF($A252=0,"",VLOOKUP($B252,Employees!$A:$G,6,FALSE))</f>
        <v/>
      </c>
      <c r="J252" s="63" t="str">
        <f>IF($A252=0,"",VLOOKUP($B252,Employees!$A:$G,7,FALSE))</f>
        <v/>
      </c>
      <c r="K252" s="64">
        <f t="shared" si="66"/>
        <v>0.0</v>
      </c>
      <c r="L252" s="64">
        <f t="shared" si="67"/>
        <v>0.0</v>
      </c>
      <c r="M252" s="64">
        <f t="shared" si="68"/>
        <v>0.0</v>
      </c>
      <c r="N252" s="64">
        <f t="shared" si="69"/>
        <v>0.0</v>
      </c>
      <c r="O252" s="64">
        <f t="shared" si="70"/>
        <v>0.0</v>
      </c>
      <c r="P252" s="64">
        <f t="shared" si="71"/>
        <v>0.0</v>
      </c>
      <c r="Q252" s="61">
        <f t="shared" si="72"/>
        <v>0.0</v>
      </c>
      <c r="R252" s="64">
        <f t="shared" si="73"/>
        <v>0.0</v>
      </c>
      <c r="S252" s="64">
        <f t="shared" si="74"/>
        <v>0.0</v>
      </c>
      <c r="T252" s="64">
        <f t="shared" si="75"/>
        <v>0.0</v>
      </c>
      <c r="U252" s="64">
        <f t="shared" si="76"/>
        <v>0.0</v>
      </c>
      <c r="W252" s="65">
        <f>IF($A252=0,0,SUMIF('Week 1 Roster'!$AZ:$AZ,$B252,'Week 1 Roster'!$AE:$AE))</f>
        <v>0.0</v>
      </c>
      <c r="X252" s="65">
        <f>IF($A252=0,0,SUMIF('Week 1 Roster'!$AZ:$AZ,$B252,'Week 1 Roster'!$AG:$AG))</f>
        <v>0.0</v>
      </c>
      <c r="Y252" s="65">
        <f>IF($A252=0,0,SUMIF('Week 1 Roster'!$AZ:$AZ,$B252,'Week 1 Roster'!$AI:$AI))</f>
        <v>0.0</v>
      </c>
      <c r="Z252" s="65">
        <f>IF($A252=0,0,SUMIF('Week 1 Roster'!$AZ:$AZ,$B252,'Week 1 Roster'!$AK:$AK))</f>
        <v>0.0</v>
      </c>
      <c r="AA252" s="65">
        <f>IF($A252=0,0,SUMIF('Week 1 Roster'!$AZ:$AZ,$B252,'Week 1 Roster'!$AM:$AM))</f>
        <v>0.0</v>
      </c>
      <c r="AB252" s="65">
        <f>IF($A252=0,0,SUMIF('Week 1 Roster'!$AZ:$AZ,$B252,'Week 1 Roster'!$AO:$AO))</f>
        <v>0.0</v>
      </c>
      <c r="AC252" s="66">
        <f>IF($A252=0,0,SUMIF('Week 1 Roster'!$AZ:$AZ,$B252,'Week 1 Roster'!$AP:$AP))</f>
        <v>0.0</v>
      </c>
      <c r="AD252" s="65">
        <f>IF($A252=0,0,SUMIF('Week 1 Roster'!$AZ:$AZ,$B252,'Week 1 Roster'!$AQ:$AQ))</f>
        <v>0.0</v>
      </c>
      <c r="AE252" s="65">
        <f>IF($A252=0,0,SUMIF('Week 1 Roster'!$AZ:$AZ,$B252,'Week 1 Roster'!$AR:$AR))</f>
        <v>0.0</v>
      </c>
      <c r="AF252" s="65">
        <f>IF($A252=0,0,SUMIF('Week 1 Roster'!$AZ:$AZ,$B252,'Week 1 Roster'!$AS:$AS))</f>
        <v>0.0</v>
      </c>
      <c r="AG252" s="65">
        <f t="shared" si="77"/>
        <v>0.0</v>
      </c>
      <c r="AI252" s="65">
        <f>IF($A252=0,0,SUMIF('Week 2 Roster'!$AZ:$AZ,$B252,'Week 2 Roster'!$AE:$AE))</f>
        <v>0.0</v>
      </c>
      <c r="AJ252" s="65">
        <f>IF($A252=0,0,SUMIF('Week 2 Roster'!$AZ:$AZ,$B252,'Week 2 Roster'!$AG:$AG))</f>
        <v>0.0</v>
      </c>
      <c r="AK252" s="65">
        <f>IF($A252=0,0,SUMIF('Week 2 Roster'!$AZ:$AZ,$B252,'Week 2 Roster'!$AI:$AI))</f>
        <v>0.0</v>
      </c>
      <c r="AL252" s="65">
        <f>IF($A252=0,0,SUMIF('Week 2 Roster'!$AZ:$AZ,$B252,'Week 2 Roster'!$AK:$AK))</f>
        <v>0.0</v>
      </c>
      <c r="AM252" s="65">
        <f>IF($A252=0,0,SUMIF('Week 2 Roster'!$AZ:$AZ,$B252,'Week 2 Roster'!$AM:$AM))</f>
        <v>0.0</v>
      </c>
      <c r="AN252" s="65">
        <f>IF($A252=0,0,SUMIF('Week 2 Roster'!$AZ:$AZ,$B252,'Week 2 Roster'!$AO:$AO))</f>
        <v>0.0</v>
      </c>
      <c r="AO252" s="66">
        <f>IF($A252=0,0,SUMIF('Week 2 Roster'!$AZ:$AZ,$B252,'Week 2 Roster'!$AP:$AP))</f>
        <v>0.0</v>
      </c>
      <c r="AP252" s="65">
        <f>IF($A252=0,0,SUMIF('Week 2 Roster'!$AZ:$AZ,$B252,'Week 2 Roster'!$AQ:$AQ))</f>
        <v>0.0</v>
      </c>
      <c r="AQ252" s="65">
        <f>IF($A252=0,0,SUMIF('Week 2 Roster'!$AZ:$AZ,$B252,'Week 2 Roster'!$AR:$AR))</f>
        <v>0.0</v>
      </c>
      <c r="AR252" s="65">
        <f>IF($A252=0,0,SUMIF('Week 2 Roster'!$AZ:$AZ,$B252,'Week 2 Roster'!$AS:$AS))</f>
        <v>0.0</v>
      </c>
      <c r="AS252" s="65">
        <f t="shared" si="78"/>
        <v>0.0</v>
      </c>
    </row>
    <row r="253" spans="8:8">
      <c r="A253" s="60">
        <v>0.0</v>
      </c>
      <c r="B253" s="61" t="s">
        <v>1022</v>
      </c>
      <c r="C253" s="61" t="str">
        <f>IF($A253=0,"",VLOOKUP($B253,Employees!$A:$G,2,FALSE))</f>
        <v/>
      </c>
      <c r="D253" s="61" t="str">
        <f>IF($A253=0,"",VLOOKUP($B253,Employees!$A:$G,3,FALSE))</f>
        <v/>
      </c>
      <c r="E253" s="62" t="str">
        <f>IF($A253=0,"",VLOOKUP($B253,Employees!$A:$G,5,FALSE))</f>
        <v/>
      </c>
      <c r="F253" s="63" t="str">
        <f>IF($E253="","",ROUNDDOWN(YEARFRAC($E253,'Week 1 Roster'!$D$1-1,1),0))</f>
        <v/>
      </c>
      <c r="G253" s="63" t="str">
        <f>IF($E253="","",ROUNDDOWN(YEARFRAC($E253,'Week 1 Roster'!$D$1+14,1),0))</f>
        <v/>
      </c>
      <c r="H253" s="63" t="str">
        <f t="shared" si="65"/>
        <v/>
      </c>
      <c r="I253" s="63" t="str">
        <f>IF($A253=0,"",VLOOKUP($B253,Employees!$A:$G,6,FALSE))</f>
        <v/>
      </c>
      <c r="J253" s="63" t="str">
        <f>IF($A253=0,"",VLOOKUP($B253,Employees!$A:$G,7,FALSE))</f>
        <v/>
      </c>
      <c r="K253" s="64">
        <f t="shared" si="66"/>
        <v>0.0</v>
      </c>
      <c r="L253" s="64">
        <f t="shared" si="67"/>
        <v>0.0</v>
      </c>
      <c r="M253" s="64">
        <f t="shared" si="68"/>
        <v>0.0</v>
      </c>
      <c r="N253" s="64">
        <f t="shared" si="69"/>
        <v>0.0</v>
      </c>
      <c r="O253" s="64">
        <f t="shared" si="70"/>
        <v>0.0</v>
      </c>
      <c r="P253" s="64">
        <f t="shared" si="71"/>
        <v>0.0</v>
      </c>
      <c r="Q253" s="61">
        <f t="shared" si="72"/>
        <v>0.0</v>
      </c>
      <c r="R253" s="64">
        <f t="shared" si="73"/>
        <v>0.0</v>
      </c>
      <c r="S253" s="64">
        <f t="shared" si="74"/>
        <v>0.0</v>
      </c>
      <c r="T253" s="64">
        <f t="shared" si="75"/>
        <v>0.0</v>
      </c>
      <c r="U253" s="64">
        <f t="shared" si="76"/>
        <v>0.0</v>
      </c>
      <c r="W253" s="65">
        <f>IF($A253=0,0,SUMIF('Week 1 Roster'!$AZ:$AZ,$B253,'Week 1 Roster'!$AE:$AE))</f>
        <v>0.0</v>
      </c>
      <c r="X253" s="65">
        <f>IF($A253=0,0,SUMIF('Week 1 Roster'!$AZ:$AZ,$B253,'Week 1 Roster'!$AG:$AG))</f>
        <v>0.0</v>
      </c>
      <c r="Y253" s="65">
        <f>IF($A253=0,0,SUMIF('Week 1 Roster'!$AZ:$AZ,$B253,'Week 1 Roster'!$AI:$AI))</f>
        <v>0.0</v>
      </c>
      <c r="Z253" s="65">
        <f>IF($A253=0,0,SUMIF('Week 1 Roster'!$AZ:$AZ,$B253,'Week 1 Roster'!$AK:$AK))</f>
        <v>0.0</v>
      </c>
      <c r="AA253" s="65">
        <f>IF($A253=0,0,SUMIF('Week 1 Roster'!$AZ:$AZ,$B253,'Week 1 Roster'!$AM:$AM))</f>
        <v>0.0</v>
      </c>
      <c r="AB253" s="65">
        <f>IF($A253=0,0,SUMIF('Week 1 Roster'!$AZ:$AZ,$B253,'Week 1 Roster'!$AO:$AO))</f>
        <v>0.0</v>
      </c>
      <c r="AC253" s="66">
        <f>IF($A253=0,0,SUMIF('Week 1 Roster'!$AZ:$AZ,$B253,'Week 1 Roster'!$AP:$AP))</f>
        <v>0.0</v>
      </c>
      <c r="AD253" s="65">
        <f>IF($A253=0,0,SUMIF('Week 1 Roster'!$AZ:$AZ,$B253,'Week 1 Roster'!$AQ:$AQ))</f>
        <v>0.0</v>
      </c>
      <c r="AE253" s="65">
        <f>IF($A253=0,0,SUMIF('Week 1 Roster'!$AZ:$AZ,$B253,'Week 1 Roster'!$AR:$AR))</f>
        <v>0.0</v>
      </c>
      <c r="AF253" s="65">
        <f>IF($A253=0,0,SUMIF('Week 1 Roster'!$AZ:$AZ,$B253,'Week 1 Roster'!$AS:$AS))</f>
        <v>0.0</v>
      </c>
      <c r="AG253" s="65">
        <f t="shared" si="77"/>
        <v>0.0</v>
      </c>
      <c r="AI253" s="65">
        <f>IF($A253=0,0,SUMIF('Week 2 Roster'!$AZ:$AZ,$B253,'Week 2 Roster'!$AE:$AE))</f>
        <v>0.0</v>
      </c>
      <c r="AJ253" s="65">
        <f>IF($A253=0,0,SUMIF('Week 2 Roster'!$AZ:$AZ,$B253,'Week 2 Roster'!$AG:$AG))</f>
        <v>0.0</v>
      </c>
      <c r="AK253" s="65">
        <f>IF($A253=0,0,SUMIF('Week 2 Roster'!$AZ:$AZ,$B253,'Week 2 Roster'!$AI:$AI))</f>
        <v>0.0</v>
      </c>
      <c r="AL253" s="65">
        <f>IF($A253=0,0,SUMIF('Week 2 Roster'!$AZ:$AZ,$B253,'Week 2 Roster'!$AK:$AK))</f>
        <v>0.0</v>
      </c>
      <c r="AM253" s="65">
        <f>IF($A253=0,0,SUMIF('Week 2 Roster'!$AZ:$AZ,$B253,'Week 2 Roster'!$AM:$AM))</f>
        <v>0.0</v>
      </c>
      <c r="AN253" s="65">
        <f>IF($A253=0,0,SUMIF('Week 2 Roster'!$AZ:$AZ,$B253,'Week 2 Roster'!$AO:$AO))</f>
        <v>0.0</v>
      </c>
      <c r="AO253" s="66">
        <f>IF($A253=0,0,SUMIF('Week 2 Roster'!$AZ:$AZ,$B253,'Week 2 Roster'!$AP:$AP))</f>
        <v>0.0</v>
      </c>
      <c r="AP253" s="65">
        <f>IF($A253=0,0,SUMIF('Week 2 Roster'!$AZ:$AZ,$B253,'Week 2 Roster'!$AQ:$AQ))</f>
        <v>0.0</v>
      </c>
      <c r="AQ253" s="65">
        <f>IF($A253=0,0,SUMIF('Week 2 Roster'!$AZ:$AZ,$B253,'Week 2 Roster'!$AR:$AR))</f>
        <v>0.0</v>
      </c>
      <c r="AR253" s="65">
        <f>IF($A253=0,0,SUMIF('Week 2 Roster'!$AZ:$AZ,$B253,'Week 2 Roster'!$AS:$AS))</f>
        <v>0.0</v>
      </c>
      <c r="AS253" s="65">
        <f t="shared" si="78"/>
        <v>0.0</v>
      </c>
    </row>
    <row r="254" spans="8:8">
      <c r="A254" s="60">
        <v>0.0</v>
      </c>
      <c r="B254" s="61" t="s">
        <v>1022</v>
      </c>
      <c r="C254" s="61" t="str">
        <f>IF($A254=0,"",VLOOKUP($B254,Employees!$A:$G,2,FALSE))</f>
        <v/>
      </c>
      <c r="D254" s="61" t="str">
        <f>IF($A254=0,"",VLOOKUP($B254,Employees!$A:$G,3,FALSE))</f>
        <v/>
      </c>
      <c r="E254" s="62" t="str">
        <f>IF($A254=0,"",VLOOKUP($B254,Employees!$A:$G,5,FALSE))</f>
        <v/>
      </c>
      <c r="F254" s="63" t="str">
        <f>IF($E254="","",ROUNDDOWN(YEARFRAC($E254,'Week 1 Roster'!$D$1-1,1),0))</f>
        <v/>
      </c>
      <c r="G254" s="63" t="str">
        <f>IF($E254="","",ROUNDDOWN(YEARFRAC($E254,'Week 1 Roster'!$D$1+14,1),0))</f>
        <v/>
      </c>
      <c r="H254" s="63" t="str">
        <f t="shared" si="65"/>
        <v/>
      </c>
      <c r="I254" s="63" t="str">
        <f>IF($A254=0,"",VLOOKUP($B254,Employees!$A:$G,6,FALSE))</f>
        <v/>
      </c>
      <c r="J254" s="63" t="str">
        <f>IF($A254=0,"",VLOOKUP($B254,Employees!$A:$G,7,FALSE))</f>
        <v/>
      </c>
      <c r="K254" s="64">
        <f t="shared" si="66"/>
        <v>0.0</v>
      </c>
      <c r="L254" s="64">
        <f t="shared" si="67"/>
        <v>0.0</v>
      </c>
      <c r="M254" s="64">
        <f t="shared" si="68"/>
        <v>0.0</v>
      </c>
      <c r="N254" s="64">
        <f t="shared" si="69"/>
        <v>0.0</v>
      </c>
      <c r="O254" s="64">
        <f t="shared" si="70"/>
        <v>0.0</v>
      </c>
      <c r="P254" s="64">
        <f t="shared" si="71"/>
        <v>0.0</v>
      </c>
      <c r="Q254" s="61">
        <f t="shared" si="72"/>
        <v>0.0</v>
      </c>
      <c r="R254" s="64">
        <f t="shared" si="73"/>
        <v>0.0</v>
      </c>
      <c r="S254" s="64">
        <f t="shared" si="74"/>
        <v>0.0</v>
      </c>
      <c r="T254" s="64">
        <f t="shared" si="75"/>
        <v>0.0</v>
      </c>
      <c r="U254" s="64">
        <f t="shared" si="76"/>
        <v>0.0</v>
      </c>
      <c r="W254" s="65">
        <f>IF($A254=0,0,SUMIF('Week 1 Roster'!$AZ:$AZ,$B254,'Week 1 Roster'!$AE:$AE))</f>
        <v>0.0</v>
      </c>
      <c r="X254" s="65">
        <f>IF($A254=0,0,SUMIF('Week 1 Roster'!$AZ:$AZ,$B254,'Week 1 Roster'!$AG:$AG))</f>
        <v>0.0</v>
      </c>
      <c r="Y254" s="65">
        <f>IF($A254=0,0,SUMIF('Week 1 Roster'!$AZ:$AZ,$B254,'Week 1 Roster'!$AI:$AI))</f>
        <v>0.0</v>
      </c>
      <c r="Z254" s="65">
        <f>IF($A254=0,0,SUMIF('Week 1 Roster'!$AZ:$AZ,$B254,'Week 1 Roster'!$AK:$AK))</f>
        <v>0.0</v>
      </c>
      <c r="AA254" s="65">
        <f>IF($A254=0,0,SUMIF('Week 1 Roster'!$AZ:$AZ,$B254,'Week 1 Roster'!$AM:$AM))</f>
        <v>0.0</v>
      </c>
      <c r="AB254" s="65">
        <f>IF($A254=0,0,SUMIF('Week 1 Roster'!$AZ:$AZ,$B254,'Week 1 Roster'!$AO:$AO))</f>
        <v>0.0</v>
      </c>
      <c r="AC254" s="66">
        <f>IF($A254=0,0,SUMIF('Week 1 Roster'!$AZ:$AZ,$B254,'Week 1 Roster'!$AP:$AP))</f>
        <v>0.0</v>
      </c>
      <c r="AD254" s="65">
        <f>IF($A254=0,0,SUMIF('Week 1 Roster'!$AZ:$AZ,$B254,'Week 1 Roster'!$AQ:$AQ))</f>
        <v>0.0</v>
      </c>
      <c r="AE254" s="65">
        <f>IF($A254=0,0,SUMIF('Week 1 Roster'!$AZ:$AZ,$B254,'Week 1 Roster'!$AR:$AR))</f>
        <v>0.0</v>
      </c>
      <c r="AF254" s="65">
        <f>IF($A254=0,0,SUMIF('Week 1 Roster'!$AZ:$AZ,$B254,'Week 1 Roster'!$AS:$AS))</f>
        <v>0.0</v>
      </c>
      <c r="AG254" s="65">
        <f t="shared" si="77"/>
        <v>0.0</v>
      </c>
      <c r="AI254" s="65">
        <f>IF($A254=0,0,SUMIF('Week 2 Roster'!$AZ:$AZ,$B254,'Week 2 Roster'!$AE:$AE))</f>
        <v>0.0</v>
      </c>
      <c r="AJ254" s="65">
        <f>IF($A254=0,0,SUMIF('Week 2 Roster'!$AZ:$AZ,$B254,'Week 2 Roster'!$AG:$AG))</f>
        <v>0.0</v>
      </c>
      <c r="AK254" s="65">
        <f>IF($A254=0,0,SUMIF('Week 2 Roster'!$AZ:$AZ,$B254,'Week 2 Roster'!$AI:$AI))</f>
        <v>0.0</v>
      </c>
      <c r="AL254" s="65">
        <f>IF($A254=0,0,SUMIF('Week 2 Roster'!$AZ:$AZ,$B254,'Week 2 Roster'!$AK:$AK))</f>
        <v>0.0</v>
      </c>
      <c r="AM254" s="65">
        <f>IF($A254=0,0,SUMIF('Week 2 Roster'!$AZ:$AZ,$B254,'Week 2 Roster'!$AM:$AM))</f>
        <v>0.0</v>
      </c>
      <c r="AN254" s="65">
        <f>IF($A254=0,0,SUMIF('Week 2 Roster'!$AZ:$AZ,$B254,'Week 2 Roster'!$AO:$AO))</f>
        <v>0.0</v>
      </c>
      <c r="AO254" s="66">
        <f>IF($A254=0,0,SUMIF('Week 2 Roster'!$AZ:$AZ,$B254,'Week 2 Roster'!$AP:$AP))</f>
        <v>0.0</v>
      </c>
      <c r="AP254" s="65">
        <f>IF($A254=0,0,SUMIF('Week 2 Roster'!$AZ:$AZ,$B254,'Week 2 Roster'!$AQ:$AQ))</f>
        <v>0.0</v>
      </c>
      <c r="AQ254" s="65">
        <f>IF($A254=0,0,SUMIF('Week 2 Roster'!$AZ:$AZ,$B254,'Week 2 Roster'!$AR:$AR))</f>
        <v>0.0</v>
      </c>
      <c r="AR254" s="65">
        <f>IF($A254=0,0,SUMIF('Week 2 Roster'!$AZ:$AZ,$B254,'Week 2 Roster'!$AS:$AS))</f>
        <v>0.0</v>
      </c>
      <c r="AS254" s="65">
        <f t="shared" si="78"/>
        <v>0.0</v>
      </c>
    </row>
    <row r="255" spans="8:8">
      <c r="A255" s="60">
        <v>0.0</v>
      </c>
      <c r="B255" s="61" t="s">
        <v>1022</v>
      </c>
      <c r="C255" s="61" t="str">
        <f>IF($A255=0,"",VLOOKUP($B255,Employees!$A:$G,2,FALSE))</f>
        <v/>
      </c>
      <c r="D255" s="61" t="str">
        <f>IF($A255=0,"",VLOOKUP($B255,Employees!$A:$G,3,FALSE))</f>
        <v/>
      </c>
      <c r="E255" s="62" t="str">
        <f>IF($A255=0,"",VLOOKUP($B255,Employees!$A:$G,5,FALSE))</f>
        <v/>
      </c>
      <c r="F255" s="63" t="str">
        <f>IF($E255="","",ROUNDDOWN(YEARFRAC($E255,'Week 1 Roster'!$D$1-1,1),0))</f>
        <v/>
      </c>
      <c r="G255" s="63" t="str">
        <f>IF($E255="","",ROUNDDOWN(YEARFRAC($E255,'Week 1 Roster'!$D$1+14,1),0))</f>
        <v/>
      </c>
      <c r="H255" s="63" t="str">
        <f t="shared" si="65"/>
        <v/>
      </c>
      <c r="I255" s="63" t="str">
        <f>IF($A255=0,"",VLOOKUP($B255,Employees!$A:$G,6,FALSE))</f>
        <v/>
      </c>
      <c r="J255" s="63" t="str">
        <f>IF($A255=0,"",VLOOKUP($B255,Employees!$A:$G,7,FALSE))</f>
        <v/>
      </c>
      <c r="K255" s="64">
        <f t="shared" si="66"/>
        <v>0.0</v>
      </c>
      <c r="L255" s="64">
        <f t="shared" si="67"/>
        <v>0.0</v>
      </c>
      <c r="M255" s="64">
        <f t="shared" si="68"/>
        <v>0.0</v>
      </c>
      <c r="N255" s="64">
        <f t="shared" si="69"/>
        <v>0.0</v>
      </c>
      <c r="O255" s="64">
        <f t="shared" si="70"/>
        <v>0.0</v>
      </c>
      <c r="P255" s="64">
        <f t="shared" si="71"/>
        <v>0.0</v>
      </c>
      <c r="Q255" s="61">
        <f t="shared" si="72"/>
        <v>0.0</v>
      </c>
      <c r="R255" s="64">
        <f t="shared" si="73"/>
        <v>0.0</v>
      </c>
      <c r="S255" s="64">
        <f t="shared" si="74"/>
        <v>0.0</v>
      </c>
      <c r="T255" s="64">
        <f t="shared" si="75"/>
        <v>0.0</v>
      </c>
      <c r="U255" s="64">
        <f t="shared" si="76"/>
        <v>0.0</v>
      </c>
      <c r="W255" s="65">
        <f>IF($A255=0,0,SUMIF('Week 1 Roster'!$AZ:$AZ,$B255,'Week 1 Roster'!$AE:$AE))</f>
        <v>0.0</v>
      </c>
      <c r="X255" s="65">
        <f>IF($A255=0,0,SUMIF('Week 1 Roster'!$AZ:$AZ,$B255,'Week 1 Roster'!$AG:$AG))</f>
        <v>0.0</v>
      </c>
      <c r="Y255" s="65">
        <f>IF($A255=0,0,SUMIF('Week 1 Roster'!$AZ:$AZ,$B255,'Week 1 Roster'!$AI:$AI))</f>
        <v>0.0</v>
      </c>
      <c r="Z255" s="65">
        <f>IF($A255=0,0,SUMIF('Week 1 Roster'!$AZ:$AZ,$B255,'Week 1 Roster'!$AK:$AK))</f>
        <v>0.0</v>
      </c>
      <c r="AA255" s="65">
        <f>IF($A255=0,0,SUMIF('Week 1 Roster'!$AZ:$AZ,$B255,'Week 1 Roster'!$AM:$AM))</f>
        <v>0.0</v>
      </c>
      <c r="AB255" s="65">
        <f>IF($A255=0,0,SUMIF('Week 1 Roster'!$AZ:$AZ,$B255,'Week 1 Roster'!$AO:$AO))</f>
        <v>0.0</v>
      </c>
      <c r="AC255" s="66">
        <f>IF($A255=0,0,SUMIF('Week 1 Roster'!$AZ:$AZ,$B255,'Week 1 Roster'!$AP:$AP))</f>
        <v>0.0</v>
      </c>
      <c r="AD255" s="65">
        <f>IF($A255=0,0,SUMIF('Week 1 Roster'!$AZ:$AZ,$B255,'Week 1 Roster'!$AQ:$AQ))</f>
        <v>0.0</v>
      </c>
      <c r="AE255" s="65">
        <f>IF($A255=0,0,SUMIF('Week 1 Roster'!$AZ:$AZ,$B255,'Week 1 Roster'!$AR:$AR))</f>
        <v>0.0</v>
      </c>
      <c r="AF255" s="65">
        <f>IF($A255=0,0,SUMIF('Week 1 Roster'!$AZ:$AZ,$B255,'Week 1 Roster'!$AS:$AS))</f>
        <v>0.0</v>
      </c>
      <c r="AG255" s="65">
        <f t="shared" si="77"/>
        <v>0.0</v>
      </c>
      <c r="AI255" s="65">
        <f>IF($A255=0,0,SUMIF('Week 2 Roster'!$AZ:$AZ,$B255,'Week 2 Roster'!$AE:$AE))</f>
        <v>0.0</v>
      </c>
      <c r="AJ255" s="65">
        <f>IF($A255=0,0,SUMIF('Week 2 Roster'!$AZ:$AZ,$B255,'Week 2 Roster'!$AG:$AG))</f>
        <v>0.0</v>
      </c>
      <c r="AK255" s="65">
        <f>IF($A255=0,0,SUMIF('Week 2 Roster'!$AZ:$AZ,$B255,'Week 2 Roster'!$AI:$AI))</f>
        <v>0.0</v>
      </c>
      <c r="AL255" s="65">
        <f>IF($A255=0,0,SUMIF('Week 2 Roster'!$AZ:$AZ,$B255,'Week 2 Roster'!$AK:$AK))</f>
        <v>0.0</v>
      </c>
      <c r="AM255" s="65">
        <f>IF($A255=0,0,SUMIF('Week 2 Roster'!$AZ:$AZ,$B255,'Week 2 Roster'!$AM:$AM))</f>
        <v>0.0</v>
      </c>
      <c r="AN255" s="65">
        <f>IF($A255=0,0,SUMIF('Week 2 Roster'!$AZ:$AZ,$B255,'Week 2 Roster'!$AO:$AO))</f>
        <v>0.0</v>
      </c>
      <c r="AO255" s="66">
        <f>IF($A255=0,0,SUMIF('Week 2 Roster'!$AZ:$AZ,$B255,'Week 2 Roster'!$AP:$AP))</f>
        <v>0.0</v>
      </c>
      <c r="AP255" s="65">
        <f>IF($A255=0,0,SUMIF('Week 2 Roster'!$AZ:$AZ,$B255,'Week 2 Roster'!$AQ:$AQ))</f>
        <v>0.0</v>
      </c>
      <c r="AQ255" s="65">
        <f>IF($A255=0,0,SUMIF('Week 2 Roster'!$AZ:$AZ,$B255,'Week 2 Roster'!$AR:$AR))</f>
        <v>0.0</v>
      </c>
      <c r="AR255" s="65">
        <f>IF($A255=0,0,SUMIF('Week 2 Roster'!$AZ:$AZ,$B255,'Week 2 Roster'!$AS:$AS))</f>
        <v>0.0</v>
      </c>
      <c r="AS255" s="65">
        <f t="shared" si="78"/>
        <v>0.0</v>
      </c>
    </row>
    <row r="256" spans="8:8">
      <c r="A256" s="60">
        <v>0.0</v>
      </c>
      <c r="B256" s="61" t="s">
        <v>1022</v>
      </c>
      <c r="C256" s="61" t="str">
        <f>IF($A256=0,"",VLOOKUP($B256,Employees!$A:$G,2,FALSE))</f>
        <v/>
      </c>
      <c r="D256" s="61" t="str">
        <f>IF($A256=0,"",VLOOKUP($B256,Employees!$A:$G,3,FALSE))</f>
        <v/>
      </c>
      <c r="E256" s="62" t="str">
        <f>IF($A256=0,"",VLOOKUP($B256,Employees!$A:$G,5,FALSE))</f>
        <v/>
      </c>
      <c r="F256" s="63" t="str">
        <f>IF($E256="","",ROUNDDOWN(YEARFRAC($E256,'Week 1 Roster'!$D$1-1,1),0))</f>
        <v/>
      </c>
      <c r="G256" s="63" t="str">
        <f>IF($E256="","",ROUNDDOWN(YEARFRAC($E256,'Week 1 Roster'!$D$1+14,1),0))</f>
        <v/>
      </c>
      <c r="H256" s="63" t="str">
        <f t="shared" si="65"/>
        <v/>
      </c>
      <c r="I256" s="63" t="str">
        <f>IF($A256=0,"",VLOOKUP($B256,Employees!$A:$G,6,FALSE))</f>
        <v/>
      </c>
      <c r="J256" s="63" t="str">
        <f>IF($A256=0,"",VLOOKUP($B256,Employees!$A:$G,7,FALSE))</f>
        <v/>
      </c>
      <c r="K256" s="64">
        <f t="shared" si="66"/>
        <v>0.0</v>
      </c>
      <c r="L256" s="64">
        <f t="shared" si="67"/>
        <v>0.0</v>
      </c>
      <c r="M256" s="64">
        <f t="shared" si="68"/>
        <v>0.0</v>
      </c>
      <c r="N256" s="64">
        <f t="shared" si="69"/>
        <v>0.0</v>
      </c>
      <c r="O256" s="64">
        <f t="shared" si="70"/>
        <v>0.0</v>
      </c>
      <c r="P256" s="64">
        <f t="shared" si="71"/>
        <v>0.0</v>
      </c>
      <c r="Q256" s="61">
        <f t="shared" si="72"/>
        <v>0.0</v>
      </c>
      <c r="R256" s="64">
        <f t="shared" si="73"/>
        <v>0.0</v>
      </c>
      <c r="S256" s="64">
        <f t="shared" si="74"/>
        <v>0.0</v>
      </c>
      <c r="T256" s="64">
        <f t="shared" si="75"/>
        <v>0.0</v>
      </c>
      <c r="U256" s="64">
        <f t="shared" si="76"/>
        <v>0.0</v>
      </c>
      <c r="W256" s="65">
        <f>IF($A256=0,0,SUMIF('Week 1 Roster'!$AZ:$AZ,$B256,'Week 1 Roster'!$AE:$AE))</f>
        <v>0.0</v>
      </c>
      <c r="X256" s="65">
        <f>IF($A256=0,0,SUMIF('Week 1 Roster'!$AZ:$AZ,$B256,'Week 1 Roster'!$AG:$AG))</f>
        <v>0.0</v>
      </c>
      <c r="Y256" s="65">
        <f>IF($A256=0,0,SUMIF('Week 1 Roster'!$AZ:$AZ,$B256,'Week 1 Roster'!$AI:$AI))</f>
        <v>0.0</v>
      </c>
      <c r="Z256" s="65">
        <f>IF($A256=0,0,SUMIF('Week 1 Roster'!$AZ:$AZ,$B256,'Week 1 Roster'!$AK:$AK))</f>
        <v>0.0</v>
      </c>
      <c r="AA256" s="65">
        <f>IF($A256=0,0,SUMIF('Week 1 Roster'!$AZ:$AZ,$B256,'Week 1 Roster'!$AM:$AM))</f>
        <v>0.0</v>
      </c>
      <c r="AB256" s="65">
        <f>IF($A256=0,0,SUMIF('Week 1 Roster'!$AZ:$AZ,$B256,'Week 1 Roster'!$AO:$AO))</f>
        <v>0.0</v>
      </c>
      <c r="AC256" s="66">
        <f>IF($A256=0,0,SUMIF('Week 1 Roster'!$AZ:$AZ,$B256,'Week 1 Roster'!$AP:$AP))</f>
        <v>0.0</v>
      </c>
      <c r="AD256" s="65">
        <f>IF($A256=0,0,SUMIF('Week 1 Roster'!$AZ:$AZ,$B256,'Week 1 Roster'!$AQ:$AQ))</f>
        <v>0.0</v>
      </c>
      <c r="AE256" s="65">
        <f>IF($A256=0,0,SUMIF('Week 1 Roster'!$AZ:$AZ,$B256,'Week 1 Roster'!$AR:$AR))</f>
        <v>0.0</v>
      </c>
      <c r="AF256" s="65">
        <f>IF($A256=0,0,SUMIF('Week 1 Roster'!$AZ:$AZ,$B256,'Week 1 Roster'!$AS:$AS))</f>
        <v>0.0</v>
      </c>
      <c r="AG256" s="65">
        <f t="shared" si="77"/>
        <v>0.0</v>
      </c>
      <c r="AI256" s="65">
        <f>IF($A256=0,0,SUMIF('Week 2 Roster'!$AZ:$AZ,$B256,'Week 2 Roster'!$AE:$AE))</f>
        <v>0.0</v>
      </c>
      <c r="AJ256" s="65">
        <f>IF($A256=0,0,SUMIF('Week 2 Roster'!$AZ:$AZ,$B256,'Week 2 Roster'!$AG:$AG))</f>
        <v>0.0</v>
      </c>
      <c r="AK256" s="65">
        <f>IF($A256=0,0,SUMIF('Week 2 Roster'!$AZ:$AZ,$B256,'Week 2 Roster'!$AI:$AI))</f>
        <v>0.0</v>
      </c>
      <c r="AL256" s="65">
        <f>IF($A256=0,0,SUMIF('Week 2 Roster'!$AZ:$AZ,$B256,'Week 2 Roster'!$AK:$AK))</f>
        <v>0.0</v>
      </c>
      <c r="AM256" s="65">
        <f>IF($A256=0,0,SUMIF('Week 2 Roster'!$AZ:$AZ,$B256,'Week 2 Roster'!$AM:$AM))</f>
        <v>0.0</v>
      </c>
      <c r="AN256" s="65">
        <f>IF($A256=0,0,SUMIF('Week 2 Roster'!$AZ:$AZ,$B256,'Week 2 Roster'!$AO:$AO))</f>
        <v>0.0</v>
      </c>
      <c r="AO256" s="66">
        <f>IF($A256=0,0,SUMIF('Week 2 Roster'!$AZ:$AZ,$B256,'Week 2 Roster'!$AP:$AP))</f>
        <v>0.0</v>
      </c>
      <c r="AP256" s="65">
        <f>IF($A256=0,0,SUMIF('Week 2 Roster'!$AZ:$AZ,$B256,'Week 2 Roster'!$AQ:$AQ))</f>
        <v>0.0</v>
      </c>
      <c r="AQ256" s="65">
        <f>IF($A256=0,0,SUMIF('Week 2 Roster'!$AZ:$AZ,$B256,'Week 2 Roster'!$AR:$AR))</f>
        <v>0.0</v>
      </c>
      <c r="AR256" s="65">
        <f>IF($A256=0,0,SUMIF('Week 2 Roster'!$AZ:$AZ,$B256,'Week 2 Roster'!$AS:$AS))</f>
        <v>0.0</v>
      </c>
      <c r="AS256" s="65">
        <f t="shared" si="78"/>
        <v>0.0</v>
      </c>
    </row>
    <row r="257" spans="8:8">
      <c r="A257" s="60">
        <v>0.0</v>
      </c>
      <c r="B257" s="61" t="s">
        <v>1022</v>
      </c>
      <c r="C257" s="61" t="str">
        <f>IF($A257=0,"",VLOOKUP($B257,Employees!$A:$G,2,FALSE))</f>
        <v/>
      </c>
      <c r="D257" s="61" t="str">
        <f>IF($A257=0,"",VLOOKUP($B257,Employees!$A:$G,3,FALSE))</f>
        <v/>
      </c>
      <c r="E257" s="62" t="str">
        <f>IF($A257=0,"",VLOOKUP($B257,Employees!$A:$G,5,FALSE))</f>
        <v/>
      </c>
      <c r="F257" s="63" t="str">
        <f>IF($E257="","",ROUNDDOWN(YEARFRAC($E257,'Week 1 Roster'!$D$1-1,1),0))</f>
        <v/>
      </c>
      <c r="G257" s="63" t="str">
        <f>IF($E257="","",ROUNDDOWN(YEARFRAC($E257,'Week 1 Roster'!$D$1+14,1),0))</f>
        <v/>
      </c>
      <c r="H257" s="63" t="str">
        <f t="shared" si="65"/>
        <v/>
      </c>
      <c r="I257" s="63" t="str">
        <f>IF($A257=0,"",VLOOKUP($B257,Employees!$A:$G,6,FALSE))</f>
        <v/>
      </c>
      <c r="J257" s="63" t="str">
        <f>IF($A257=0,"",VLOOKUP($B257,Employees!$A:$G,7,FALSE))</f>
        <v/>
      </c>
      <c r="K257" s="64">
        <f t="shared" si="66"/>
        <v>0.0</v>
      </c>
      <c r="L257" s="64">
        <f t="shared" si="67"/>
        <v>0.0</v>
      </c>
      <c r="M257" s="64">
        <f t="shared" si="68"/>
        <v>0.0</v>
      </c>
      <c r="N257" s="64">
        <f t="shared" si="69"/>
        <v>0.0</v>
      </c>
      <c r="O257" s="64">
        <f t="shared" si="70"/>
        <v>0.0</v>
      </c>
      <c r="P257" s="64">
        <f t="shared" si="71"/>
        <v>0.0</v>
      </c>
      <c r="Q257" s="61">
        <f t="shared" si="72"/>
        <v>0.0</v>
      </c>
      <c r="R257" s="64">
        <f t="shared" si="73"/>
        <v>0.0</v>
      </c>
      <c r="S257" s="64">
        <f t="shared" si="74"/>
        <v>0.0</v>
      </c>
      <c r="T257" s="64">
        <f t="shared" si="75"/>
        <v>0.0</v>
      </c>
      <c r="U257" s="64">
        <f t="shared" si="76"/>
        <v>0.0</v>
      </c>
      <c r="W257" s="65">
        <f>IF($A257=0,0,SUMIF('Week 1 Roster'!$AZ:$AZ,$B257,'Week 1 Roster'!$AE:$AE))</f>
        <v>0.0</v>
      </c>
      <c r="X257" s="65">
        <f>IF($A257=0,0,SUMIF('Week 1 Roster'!$AZ:$AZ,$B257,'Week 1 Roster'!$AG:$AG))</f>
        <v>0.0</v>
      </c>
      <c r="Y257" s="65">
        <f>IF($A257=0,0,SUMIF('Week 1 Roster'!$AZ:$AZ,$B257,'Week 1 Roster'!$AI:$AI))</f>
        <v>0.0</v>
      </c>
      <c r="Z257" s="65">
        <f>IF($A257=0,0,SUMIF('Week 1 Roster'!$AZ:$AZ,$B257,'Week 1 Roster'!$AK:$AK))</f>
        <v>0.0</v>
      </c>
      <c r="AA257" s="65">
        <f>IF($A257=0,0,SUMIF('Week 1 Roster'!$AZ:$AZ,$B257,'Week 1 Roster'!$AM:$AM))</f>
        <v>0.0</v>
      </c>
      <c r="AB257" s="65">
        <f>IF($A257=0,0,SUMIF('Week 1 Roster'!$AZ:$AZ,$B257,'Week 1 Roster'!$AO:$AO))</f>
        <v>0.0</v>
      </c>
      <c r="AC257" s="66">
        <f>IF($A257=0,0,SUMIF('Week 1 Roster'!$AZ:$AZ,$B257,'Week 1 Roster'!$AP:$AP))</f>
        <v>0.0</v>
      </c>
      <c r="AD257" s="65">
        <f>IF($A257=0,0,SUMIF('Week 1 Roster'!$AZ:$AZ,$B257,'Week 1 Roster'!$AQ:$AQ))</f>
        <v>0.0</v>
      </c>
      <c r="AE257" s="65">
        <f>IF($A257=0,0,SUMIF('Week 1 Roster'!$AZ:$AZ,$B257,'Week 1 Roster'!$AR:$AR))</f>
        <v>0.0</v>
      </c>
      <c r="AF257" s="65">
        <f>IF($A257=0,0,SUMIF('Week 1 Roster'!$AZ:$AZ,$B257,'Week 1 Roster'!$AS:$AS))</f>
        <v>0.0</v>
      </c>
      <c r="AG257" s="65">
        <f t="shared" si="77"/>
        <v>0.0</v>
      </c>
      <c r="AI257" s="65">
        <f>IF($A257=0,0,SUMIF('Week 2 Roster'!$AZ:$AZ,$B257,'Week 2 Roster'!$AE:$AE))</f>
        <v>0.0</v>
      </c>
      <c r="AJ257" s="65">
        <f>IF($A257=0,0,SUMIF('Week 2 Roster'!$AZ:$AZ,$B257,'Week 2 Roster'!$AG:$AG))</f>
        <v>0.0</v>
      </c>
      <c r="AK257" s="65">
        <f>IF($A257=0,0,SUMIF('Week 2 Roster'!$AZ:$AZ,$B257,'Week 2 Roster'!$AI:$AI))</f>
        <v>0.0</v>
      </c>
      <c r="AL257" s="65">
        <f>IF($A257=0,0,SUMIF('Week 2 Roster'!$AZ:$AZ,$B257,'Week 2 Roster'!$AK:$AK))</f>
        <v>0.0</v>
      </c>
      <c r="AM257" s="65">
        <f>IF($A257=0,0,SUMIF('Week 2 Roster'!$AZ:$AZ,$B257,'Week 2 Roster'!$AM:$AM))</f>
        <v>0.0</v>
      </c>
      <c r="AN257" s="65">
        <f>IF($A257=0,0,SUMIF('Week 2 Roster'!$AZ:$AZ,$B257,'Week 2 Roster'!$AO:$AO))</f>
        <v>0.0</v>
      </c>
      <c r="AO257" s="66">
        <f>IF($A257=0,0,SUMIF('Week 2 Roster'!$AZ:$AZ,$B257,'Week 2 Roster'!$AP:$AP))</f>
        <v>0.0</v>
      </c>
      <c r="AP257" s="65">
        <f>IF($A257=0,0,SUMIF('Week 2 Roster'!$AZ:$AZ,$B257,'Week 2 Roster'!$AQ:$AQ))</f>
        <v>0.0</v>
      </c>
      <c r="AQ257" s="65">
        <f>IF($A257=0,0,SUMIF('Week 2 Roster'!$AZ:$AZ,$B257,'Week 2 Roster'!$AR:$AR))</f>
        <v>0.0</v>
      </c>
      <c r="AR257" s="65">
        <f>IF($A257=0,0,SUMIF('Week 2 Roster'!$AZ:$AZ,$B257,'Week 2 Roster'!$AS:$AS))</f>
        <v>0.0</v>
      </c>
      <c r="AS257" s="65">
        <f t="shared" si="78"/>
        <v>0.0</v>
      </c>
    </row>
    <row r="258" spans="8:8">
      <c r="A258" s="60">
        <v>0.0</v>
      </c>
      <c r="B258" s="61" t="s">
        <v>1022</v>
      </c>
      <c r="C258" s="61" t="str">
        <f>IF($A258=0,"",VLOOKUP($B258,Employees!$A:$G,2,FALSE))</f>
        <v/>
      </c>
      <c r="D258" s="61" t="str">
        <f>IF($A258=0,"",VLOOKUP($B258,Employees!$A:$G,3,FALSE))</f>
        <v/>
      </c>
      <c r="E258" s="62" t="str">
        <f>IF($A258=0,"",VLOOKUP($B258,Employees!$A:$G,5,FALSE))</f>
        <v/>
      </c>
      <c r="F258" s="63" t="str">
        <f>IF($E258="","",ROUNDDOWN(YEARFRAC($E258,'Week 1 Roster'!$D$1-1,1),0))</f>
        <v/>
      </c>
      <c r="G258" s="63" t="str">
        <f>IF($E258="","",ROUNDDOWN(YEARFRAC($E258,'Week 1 Roster'!$D$1+14,1),0))</f>
        <v/>
      </c>
      <c r="H258" s="63" t="str">
        <f t="shared" si="65"/>
        <v/>
      </c>
      <c r="I258" s="63" t="str">
        <f>IF($A258=0,"",VLOOKUP($B258,Employees!$A:$G,6,FALSE))</f>
        <v/>
      </c>
      <c r="J258" s="63" t="str">
        <f>IF($A258=0,"",VLOOKUP($B258,Employees!$A:$G,7,FALSE))</f>
        <v/>
      </c>
      <c r="K258" s="64">
        <f t="shared" si="66"/>
        <v>0.0</v>
      </c>
      <c r="L258" s="64">
        <f t="shared" si="67"/>
        <v>0.0</v>
      </c>
      <c r="M258" s="64">
        <f t="shared" si="68"/>
        <v>0.0</v>
      </c>
      <c r="N258" s="64">
        <f t="shared" si="69"/>
        <v>0.0</v>
      </c>
      <c r="O258" s="64">
        <f t="shared" si="70"/>
        <v>0.0</v>
      </c>
      <c r="P258" s="64">
        <f t="shared" si="71"/>
        <v>0.0</v>
      </c>
      <c r="Q258" s="61">
        <f t="shared" si="72"/>
        <v>0.0</v>
      </c>
      <c r="R258" s="64">
        <f t="shared" si="73"/>
        <v>0.0</v>
      </c>
      <c r="S258" s="64">
        <f t="shared" si="74"/>
        <v>0.0</v>
      </c>
      <c r="T258" s="64">
        <f t="shared" si="75"/>
        <v>0.0</v>
      </c>
      <c r="U258" s="64">
        <f t="shared" si="76"/>
        <v>0.0</v>
      </c>
      <c r="W258" s="65">
        <f>IF($A258=0,0,SUMIF('Week 1 Roster'!$AZ:$AZ,$B258,'Week 1 Roster'!$AE:$AE))</f>
        <v>0.0</v>
      </c>
      <c r="X258" s="65">
        <f>IF($A258=0,0,SUMIF('Week 1 Roster'!$AZ:$AZ,$B258,'Week 1 Roster'!$AG:$AG))</f>
        <v>0.0</v>
      </c>
      <c r="Y258" s="65">
        <f>IF($A258=0,0,SUMIF('Week 1 Roster'!$AZ:$AZ,$B258,'Week 1 Roster'!$AI:$AI))</f>
        <v>0.0</v>
      </c>
      <c r="Z258" s="65">
        <f>IF($A258=0,0,SUMIF('Week 1 Roster'!$AZ:$AZ,$B258,'Week 1 Roster'!$AK:$AK))</f>
        <v>0.0</v>
      </c>
      <c r="AA258" s="65">
        <f>IF($A258=0,0,SUMIF('Week 1 Roster'!$AZ:$AZ,$B258,'Week 1 Roster'!$AM:$AM))</f>
        <v>0.0</v>
      </c>
      <c r="AB258" s="65">
        <f>IF($A258=0,0,SUMIF('Week 1 Roster'!$AZ:$AZ,$B258,'Week 1 Roster'!$AO:$AO))</f>
        <v>0.0</v>
      </c>
      <c r="AC258" s="66">
        <f>IF($A258=0,0,SUMIF('Week 1 Roster'!$AZ:$AZ,$B258,'Week 1 Roster'!$AP:$AP))</f>
        <v>0.0</v>
      </c>
      <c r="AD258" s="65">
        <f>IF($A258=0,0,SUMIF('Week 1 Roster'!$AZ:$AZ,$B258,'Week 1 Roster'!$AQ:$AQ))</f>
        <v>0.0</v>
      </c>
      <c r="AE258" s="65">
        <f>IF($A258=0,0,SUMIF('Week 1 Roster'!$AZ:$AZ,$B258,'Week 1 Roster'!$AR:$AR))</f>
        <v>0.0</v>
      </c>
      <c r="AF258" s="65">
        <f>IF($A258=0,0,SUMIF('Week 1 Roster'!$AZ:$AZ,$B258,'Week 1 Roster'!$AS:$AS))</f>
        <v>0.0</v>
      </c>
      <c r="AG258" s="65">
        <f t="shared" si="77"/>
        <v>0.0</v>
      </c>
      <c r="AI258" s="65">
        <f>IF($A258=0,0,SUMIF('Week 2 Roster'!$AZ:$AZ,$B258,'Week 2 Roster'!$AE:$AE))</f>
        <v>0.0</v>
      </c>
      <c r="AJ258" s="65">
        <f>IF($A258=0,0,SUMIF('Week 2 Roster'!$AZ:$AZ,$B258,'Week 2 Roster'!$AG:$AG))</f>
        <v>0.0</v>
      </c>
      <c r="AK258" s="65">
        <f>IF($A258=0,0,SUMIF('Week 2 Roster'!$AZ:$AZ,$B258,'Week 2 Roster'!$AI:$AI))</f>
        <v>0.0</v>
      </c>
      <c r="AL258" s="65">
        <f>IF($A258=0,0,SUMIF('Week 2 Roster'!$AZ:$AZ,$B258,'Week 2 Roster'!$AK:$AK))</f>
        <v>0.0</v>
      </c>
      <c r="AM258" s="65">
        <f>IF($A258=0,0,SUMIF('Week 2 Roster'!$AZ:$AZ,$B258,'Week 2 Roster'!$AM:$AM))</f>
        <v>0.0</v>
      </c>
      <c r="AN258" s="65">
        <f>IF($A258=0,0,SUMIF('Week 2 Roster'!$AZ:$AZ,$B258,'Week 2 Roster'!$AO:$AO))</f>
        <v>0.0</v>
      </c>
      <c r="AO258" s="66">
        <f>IF($A258=0,0,SUMIF('Week 2 Roster'!$AZ:$AZ,$B258,'Week 2 Roster'!$AP:$AP))</f>
        <v>0.0</v>
      </c>
      <c r="AP258" s="65">
        <f>IF($A258=0,0,SUMIF('Week 2 Roster'!$AZ:$AZ,$B258,'Week 2 Roster'!$AQ:$AQ))</f>
        <v>0.0</v>
      </c>
      <c r="AQ258" s="65">
        <f>IF($A258=0,0,SUMIF('Week 2 Roster'!$AZ:$AZ,$B258,'Week 2 Roster'!$AR:$AR))</f>
        <v>0.0</v>
      </c>
      <c r="AR258" s="65">
        <f>IF($A258=0,0,SUMIF('Week 2 Roster'!$AZ:$AZ,$B258,'Week 2 Roster'!$AS:$AS))</f>
        <v>0.0</v>
      </c>
      <c r="AS258" s="65">
        <f t="shared" si="78"/>
        <v>0.0</v>
      </c>
    </row>
    <row r="259" spans="8:8">
      <c r="A259" s="60">
        <v>0.0</v>
      </c>
      <c r="B259" s="61" t="s">
        <v>1022</v>
      </c>
      <c r="C259" s="61" t="str">
        <f>IF($A259=0,"",VLOOKUP($B259,Employees!$A:$G,2,FALSE))</f>
        <v/>
      </c>
      <c r="D259" s="61" t="str">
        <f>IF($A259=0,"",VLOOKUP($B259,Employees!$A:$G,3,FALSE))</f>
        <v/>
      </c>
      <c r="E259" s="62" t="str">
        <f>IF($A259=0,"",VLOOKUP($B259,Employees!$A:$G,5,FALSE))</f>
        <v/>
      </c>
      <c r="F259" s="63" t="str">
        <f>IF($E259="","",ROUNDDOWN(YEARFRAC($E259,'Week 1 Roster'!$D$1-1,1),0))</f>
        <v/>
      </c>
      <c r="G259" s="63" t="str">
        <f>IF($E259="","",ROUNDDOWN(YEARFRAC($E259,'Week 1 Roster'!$D$1+14,1),0))</f>
        <v/>
      </c>
      <c r="H259" s="63" t="str">
        <f t="shared" si="65"/>
        <v/>
      </c>
      <c r="I259" s="63" t="str">
        <f>IF($A259=0,"",VLOOKUP($B259,Employees!$A:$G,6,FALSE))</f>
        <v/>
      </c>
      <c r="J259" s="63" t="str">
        <f>IF($A259=0,"",VLOOKUP($B259,Employees!$A:$G,7,FALSE))</f>
        <v/>
      </c>
      <c r="K259" s="64">
        <f t="shared" si="66"/>
        <v>0.0</v>
      </c>
      <c r="L259" s="64">
        <f t="shared" si="67"/>
        <v>0.0</v>
      </c>
      <c r="M259" s="64">
        <f t="shared" si="68"/>
        <v>0.0</v>
      </c>
      <c r="N259" s="64">
        <f t="shared" si="69"/>
        <v>0.0</v>
      </c>
      <c r="O259" s="64">
        <f t="shared" si="70"/>
        <v>0.0</v>
      </c>
      <c r="P259" s="64">
        <f t="shared" si="71"/>
        <v>0.0</v>
      </c>
      <c r="Q259" s="61">
        <f t="shared" si="72"/>
        <v>0.0</v>
      </c>
      <c r="R259" s="64">
        <f t="shared" si="73"/>
        <v>0.0</v>
      </c>
      <c r="S259" s="64">
        <f t="shared" si="74"/>
        <v>0.0</v>
      </c>
      <c r="T259" s="64">
        <f t="shared" si="75"/>
        <v>0.0</v>
      </c>
      <c r="U259" s="64">
        <f t="shared" si="76"/>
        <v>0.0</v>
      </c>
      <c r="W259" s="65">
        <f>IF($A259=0,0,SUMIF('Week 1 Roster'!$AZ:$AZ,$B259,'Week 1 Roster'!$AE:$AE))</f>
        <v>0.0</v>
      </c>
      <c r="X259" s="65">
        <f>IF($A259=0,0,SUMIF('Week 1 Roster'!$AZ:$AZ,$B259,'Week 1 Roster'!$AG:$AG))</f>
        <v>0.0</v>
      </c>
      <c r="Y259" s="65">
        <f>IF($A259=0,0,SUMIF('Week 1 Roster'!$AZ:$AZ,$B259,'Week 1 Roster'!$AI:$AI))</f>
        <v>0.0</v>
      </c>
      <c r="Z259" s="65">
        <f>IF($A259=0,0,SUMIF('Week 1 Roster'!$AZ:$AZ,$B259,'Week 1 Roster'!$AK:$AK))</f>
        <v>0.0</v>
      </c>
      <c r="AA259" s="65">
        <f>IF($A259=0,0,SUMIF('Week 1 Roster'!$AZ:$AZ,$B259,'Week 1 Roster'!$AM:$AM))</f>
        <v>0.0</v>
      </c>
      <c r="AB259" s="65">
        <f>IF($A259=0,0,SUMIF('Week 1 Roster'!$AZ:$AZ,$B259,'Week 1 Roster'!$AO:$AO))</f>
        <v>0.0</v>
      </c>
      <c r="AC259" s="66">
        <f>IF($A259=0,0,SUMIF('Week 1 Roster'!$AZ:$AZ,$B259,'Week 1 Roster'!$AP:$AP))</f>
        <v>0.0</v>
      </c>
      <c r="AD259" s="65">
        <f>IF($A259=0,0,SUMIF('Week 1 Roster'!$AZ:$AZ,$B259,'Week 1 Roster'!$AQ:$AQ))</f>
        <v>0.0</v>
      </c>
      <c r="AE259" s="65">
        <f>IF($A259=0,0,SUMIF('Week 1 Roster'!$AZ:$AZ,$B259,'Week 1 Roster'!$AR:$AR))</f>
        <v>0.0</v>
      </c>
      <c r="AF259" s="65">
        <f>IF($A259=0,0,SUMIF('Week 1 Roster'!$AZ:$AZ,$B259,'Week 1 Roster'!$AS:$AS))</f>
        <v>0.0</v>
      </c>
      <c r="AG259" s="65">
        <f t="shared" si="77"/>
        <v>0.0</v>
      </c>
      <c r="AI259" s="65">
        <f>IF($A259=0,0,SUMIF('Week 2 Roster'!$AZ:$AZ,$B259,'Week 2 Roster'!$AE:$AE))</f>
        <v>0.0</v>
      </c>
      <c r="AJ259" s="65">
        <f>IF($A259=0,0,SUMIF('Week 2 Roster'!$AZ:$AZ,$B259,'Week 2 Roster'!$AG:$AG))</f>
        <v>0.0</v>
      </c>
      <c r="AK259" s="65">
        <f>IF($A259=0,0,SUMIF('Week 2 Roster'!$AZ:$AZ,$B259,'Week 2 Roster'!$AI:$AI))</f>
        <v>0.0</v>
      </c>
      <c r="AL259" s="65">
        <f>IF($A259=0,0,SUMIF('Week 2 Roster'!$AZ:$AZ,$B259,'Week 2 Roster'!$AK:$AK))</f>
        <v>0.0</v>
      </c>
      <c r="AM259" s="65">
        <f>IF($A259=0,0,SUMIF('Week 2 Roster'!$AZ:$AZ,$B259,'Week 2 Roster'!$AM:$AM))</f>
        <v>0.0</v>
      </c>
      <c r="AN259" s="65">
        <f>IF($A259=0,0,SUMIF('Week 2 Roster'!$AZ:$AZ,$B259,'Week 2 Roster'!$AO:$AO))</f>
        <v>0.0</v>
      </c>
      <c r="AO259" s="66">
        <f>IF($A259=0,0,SUMIF('Week 2 Roster'!$AZ:$AZ,$B259,'Week 2 Roster'!$AP:$AP))</f>
        <v>0.0</v>
      </c>
      <c r="AP259" s="65">
        <f>IF($A259=0,0,SUMIF('Week 2 Roster'!$AZ:$AZ,$B259,'Week 2 Roster'!$AQ:$AQ))</f>
        <v>0.0</v>
      </c>
      <c r="AQ259" s="65">
        <f>IF($A259=0,0,SUMIF('Week 2 Roster'!$AZ:$AZ,$B259,'Week 2 Roster'!$AR:$AR))</f>
        <v>0.0</v>
      </c>
      <c r="AR259" s="65">
        <f>IF($A259=0,0,SUMIF('Week 2 Roster'!$AZ:$AZ,$B259,'Week 2 Roster'!$AS:$AS))</f>
        <v>0.0</v>
      </c>
      <c r="AS259" s="65">
        <f t="shared" si="78"/>
        <v>0.0</v>
      </c>
    </row>
    <row r="260" spans="8:8">
      <c r="A260" s="60">
        <v>0.0</v>
      </c>
      <c r="B260" s="61" t="s">
        <v>1022</v>
      </c>
      <c r="C260" s="61" t="str">
        <f>IF($A260=0,"",VLOOKUP($B260,Employees!$A:$G,2,FALSE))</f>
        <v/>
      </c>
      <c r="D260" s="61" t="str">
        <f>IF($A260=0,"",VLOOKUP($B260,Employees!$A:$G,3,FALSE))</f>
        <v/>
      </c>
      <c r="E260" s="62" t="str">
        <f>IF($A260=0,"",VLOOKUP($B260,Employees!$A:$G,5,FALSE))</f>
        <v/>
      </c>
      <c r="F260" s="63" t="str">
        <f>IF($E260="","",ROUNDDOWN(YEARFRAC($E260,'Week 1 Roster'!$D$1-1,1),0))</f>
        <v/>
      </c>
      <c r="G260" s="63" t="str">
        <f>IF($E260="","",ROUNDDOWN(YEARFRAC($E260,'Week 1 Roster'!$D$1+14,1),0))</f>
        <v/>
      </c>
      <c r="H260" s="63" t="str">
        <f t="shared" si="65"/>
        <v/>
      </c>
      <c r="I260" s="63" t="str">
        <f>IF($A260=0,"",VLOOKUP($B260,Employees!$A:$G,6,FALSE))</f>
        <v/>
      </c>
      <c r="J260" s="63" t="str">
        <f>IF($A260=0,"",VLOOKUP($B260,Employees!$A:$G,7,FALSE))</f>
        <v/>
      </c>
      <c r="K260" s="64">
        <f t="shared" si="66"/>
        <v>0.0</v>
      </c>
      <c r="L260" s="64">
        <f t="shared" si="67"/>
        <v>0.0</v>
      </c>
      <c r="M260" s="64">
        <f t="shared" si="68"/>
        <v>0.0</v>
      </c>
      <c r="N260" s="64">
        <f t="shared" si="69"/>
        <v>0.0</v>
      </c>
      <c r="O260" s="64">
        <f t="shared" si="70"/>
        <v>0.0</v>
      </c>
      <c r="P260" s="64">
        <f t="shared" si="71"/>
        <v>0.0</v>
      </c>
      <c r="Q260" s="61">
        <f t="shared" si="72"/>
        <v>0.0</v>
      </c>
      <c r="R260" s="64">
        <f t="shared" si="73"/>
        <v>0.0</v>
      </c>
      <c r="S260" s="64">
        <f t="shared" si="74"/>
        <v>0.0</v>
      </c>
      <c r="T260" s="64">
        <f t="shared" si="75"/>
        <v>0.0</v>
      </c>
      <c r="U260" s="64">
        <f t="shared" si="76"/>
        <v>0.0</v>
      </c>
      <c r="W260" s="65">
        <f>IF($A260=0,0,SUMIF('Week 1 Roster'!$AZ:$AZ,$B260,'Week 1 Roster'!$AE:$AE))</f>
        <v>0.0</v>
      </c>
      <c r="X260" s="65">
        <f>IF($A260=0,0,SUMIF('Week 1 Roster'!$AZ:$AZ,$B260,'Week 1 Roster'!$AG:$AG))</f>
        <v>0.0</v>
      </c>
      <c r="Y260" s="65">
        <f>IF($A260=0,0,SUMIF('Week 1 Roster'!$AZ:$AZ,$B260,'Week 1 Roster'!$AI:$AI))</f>
        <v>0.0</v>
      </c>
      <c r="Z260" s="65">
        <f>IF($A260=0,0,SUMIF('Week 1 Roster'!$AZ:$AZ,$B260,'Week 1 Roster'!$AK:$AK))</f>
        <v>0.0</v>
      </c>
      <c r="AA260" s="65">
        <f>IF($A260=0,0,SUMIF('Week 1 Roster'!$AZ:$AZ,$B260,'Week 1 Roster'!$AM:$AM))</f>
        <v>0.0</v>
      </c>
      <c r="AB260" s="65">
        <f>IF($A260=0,0,SUMIF('Week 1 Roster'!$AZ:$AZ,$B260,'Week 1 Roster'!$AO:$AO))</f>
        <v>0.0</v>
      </c>
      <c r="AC260" s="66">
        <f>IF($A260=0,0,SUMIF('Week 1 Roster'!$AZ:$AZ,$B260,'Week 1 Roster'!$AP:$AP))</f>
        <v>0.0</v>
      </c>
      <c r="AD260" s="65">
        <f>IF($A260=0,0,SUMIF('Week 1 Roster'!$AZ:$AZ,$B260,'Week 1 Roster'!$AQ:$AQ))</f>
        <v>0.0</v>
      </c>
      <c r="AE260" s="65">
        <f>IF($A260=0,0,SUMIF('Week 1 Roster'!$AZ:$AZ,$B260,'Week 1 Roster'!$AR:$AR))</f>
        <v>0.0</v>
      </c>
      <c r="AF260" s="65">
        <f>IF($A260=0,0,SUMIF('Week 1 Roster'!$AZ:$AZ,$B260,'Week 1 Roster'!$AS:$AS))</f>
        <v>0.0</v>
      </c>
      <c r="AG260" s="65">
        <f t="shared" si="77"/>
        <v>0.0</v>
      </c>
      <c r="AI260" s="65">
        <f>IF($A260=0,0,SUMIF('Week 2 Roster'!$AZ:$AZ,$B260,'Week 2 Roster'!$AE:$AE))</f>
        <v>0.0</v>
      </c>
      <c r="AJ260" s="65">
        <f>IF($A260=0,0,SUMIF('Week 2 Roster'!$AZ:$AZ,$B260,'Week 2 Roster'!$AG:$AG))</f>
        <v>0.0</v>
      </c>
      <c r="AK260" s="65">
        <f>IF($A260=0,0,SUMIF('Week 2 Roster'!$AZ:$AZ,$B260,'Week 2 Roster'!$AI:$AI))</f>
        <v>0.0</v>
      </c>
      <c r="AL260" s="65">
        <f>IF($A260=0,0,SUMIF('Week 2 Roster'!$AZ:$AZ,$B260,'Week 2 Roster'!$AK:$AK))</f>
        <v>0.0</v>
      </c>
      <c r="AM260" s="65">
        <f>IF($A260=0,0,SUMIF('Week 2 Roster'!$AZ:$AZ,$B260,'Week 2 Roster'!$AM:$AM))</f>
        <v>0.0</v>
      </c>
      <c r="AN260" s="65">
        <f>IF($A260=0,0,SUMIF('Week 2 Roster'!$AZ:$AZ,$B260,'Week 2 Roster'!$AO:$AO))</f>
        <v>0.0</v>
      </c>
      <c r="AO260" s="66">
        <f>IF($A260=0,0,SUMIF('Week 2 Roster'!$AZ:$AZ,$B260,'Week 2 Roster'!$AP:$AP))</f>
        <v>0.0</v>
      </c>
      <c r="AP260" s="65">
        <f>IF($A260=0,0,SUMIF('Week 2 Roster'!$AZ:$AZ,$B260,'Week 2 Roster'!$AQ:$AQ))</f>
        <v>0.0</v>
      </c>
      <c r="AQ260" s="65">
        <f>IF($A260=0,0,SUMIF('Week 2 Roster'!$AZ:$AZ,$B260,'Week 2 Roster'!$AR:$AR))</f>
        <v>0.0</v>
      </c>
      <c r="AR260" s="65">
        <f>IF($A260=0,0,SUMIF('Week 2 Roster'!$AZ:$AZ,$B260,'Week 2 Roster'!$AS:$AS))</f>
        <v>0.0</v>
      </c>
      <c r="AS260" s="65">
        <f t="shared" si="78"/>
        <v>0.0</v>
      </c>
    </row>
    <row r="261" spans="8:8">
      <c r="A261" s="60">
        <v>0.0</v>
      </c>
      <c r="B261" s="61" t="s">
        <v>1022</v>
      </c>
      <c r="C261" s="61" t="str">
        <f>IF($A261=0,"",VLOOKUP($B261,Employees!$A:$G,2,FALSE))</f>
        <v/>
      </c>
      <c r="D261" s="61" t="str">
        <f>IF($A261=0,"",VLOOKUP($B261,Employees!$A:$G,3,FALSE))</f>
        <v/>
      </c>
      <c r="E261" s="62" t="str">
        <f>IF($A261=0,"",VLOOKUP($B261,Employees!$A:$G,5,FALSE))</f>
        <v/>
      </c>
      <c r="F261" s="63" t="str">
        <f>IF($E261="","",ROUNDDOWN(YEARFRAC($E261,'Week 1 Roster'!$D$1-1,1),0))</f>
        <v/>
      </c>
      <c r="G261" s="63" t="str">
        <f>IF($E261="","",ROUNDDOWN(YEARFRAC($E261,'Week 1 Roster'!$D$1+14,1),0))</f>
        <v/>
      </c>
      <c r="H261" s="63" t="str">
        <f t="shared" si="65"/>
        <v/>
      </c>
      <c r="I261" s="63" t="str">
        <f>IF($A261=0,"",VLOOKUP($B261,Employees!$A:$G,6,FALSE))</f>
        <v/>
      </c>
      <c r="J261" s="63" t="str">
        <f>IF($A261=0,"",VLOOKUP($B261,Employees!$A:$G,7,FALSE))</f>
        <v/>
      </c>
      <c r="K261" s="64">
        <f t="shared" si="66"/>
        <v>0.0</v>
      </c>
      <c r="L261" s="64">
        <f t="shared" si="67"/>
        <v>0.0</v>
      </c>
      <c r="M261" s="64">
        <f t="shared" si="68"/>
        <v>0.0</v>
      </c>
      <c r="N261" s="64">
        <f t="shared" si="69"/>
        <v>0.0</v>
      </c>
      <c r="O261" s="64">
        <f t="shared" si="70"/>
        <v>0.0</v>
      </c>
      <c r="P261" s="64">
        <f t="shared" si="71"/>
        <v>0.0</v>
      </c>
      <c r="Q261" s="61">
        <f t="shared" si="72"/>
        <v>0.0</v>
      </c>
      <c r="R261" s="64">
        <f t="shared" si="73"/>
        <v>0.0</v>
      </c>
      <c r="S261" s="64">
        <f t="shared" si="74"/>
        <v>0.0</v>
      </c>
      <c r="T261" s="64">
        <f t="shared" si="75"/>
        <v>0.0</v>
      </c>
      <c r="U261" s="64">
        <f t="shared" si="76"/>
        <v>0.0</v>
      </c>
      <c r="W261" s="65">
        <f>IF($A261=0,0,SUMIF('Week 1 Roster'!$AZ:$AZ,$B261,'Week 1 Roster'!$AE:$AE))</f>
        <v>0.0</v>
      </c>
      <c r="X261" s="65">
        <f>IF($A261=0,0,SUMIF('Week 1 Roster'!$AZ:$AZ,$B261,'Week 1 Roster'!$AG:$AG))</f>
        <v>0.0</v>
      </c>
      <c r="Y261" s="65">
        <f>IF($A261=0,0,SUMIF('Week 1 Roster'!$AZ:$AZ,$B261,'Week 1 Roster'!$AI:$AI))</f>
        <v>0.0</v>
      </c>
      <c r="Z261" s="65">
        <f>IF($A261=0,0,SUMIF('Week 1 Roster'!$AZ:$AZ,$B261,'Week 1 Roster'!$AK:$AK))</f>
        <v>0.0</v>
      </c>
      <c r="AA261" s="65">
        <f>IF($A261=0,0,SUMIF('Week 1 Roster'!$AZ:$AZ,$B261,'Week 1 Roster'!$AM:$AM))</f>
        <v>0.0</v>
      </c>
      <c r="AB261" s="65">
        <f>IF($A261=0,0,SUMIF('Week 1 Roster'!$AZ:$AZ,$B261,'Week 1 Roster'!$AO:$AO))</f>
        <v>0.0</v>
      </c>
      <c r="AC261" s="66">
        <f>IF($A261=0,0,SUMIF('Week 1 Roster'!$AZ:$AZ,$B261,'Week 1 Roster'!$AP:$AP))</f>
        <v>0.0</v>
      </c>
      <c r="AD261" s="65">
        <f>IF($A261=0,0,SUMIF('Week 1 Roster'!$AZ:$AZ,$B261,'Week 1 Roster'!$AQ:$AQ))</f>
        <v>0.0</v>
      </c>
      <c r="AE261" s="65">
        <f>IF($A261=0,0,SUMIF('Week 1 Roster'!$AZ:$AZ,$B261,'Week 1 Roster'!$AR:$AR))</f>
        <v>0.0</v>
      </c>
      <c r="AF261" s="65">
        <f>IF($A261=0,0,SUMIF('Week 1 Roster'!$AZ:$AZ,$B261,'Week 1 Roster'!$AS:$AS))</f>
        <v>0.0</v>
      </c>
      <c r="AG261" s="65">
        <f t="shared" si="77"/>
        <v>0.0</v>
      </c>
      <c r="AI261" s="65">
        <f>IF($A261=0,0,SUMIF('Week 2 Roster'!$AZ:$AZ,$B261,'Week 2 Roster'!$AE:$AE))</f>
        <v>0.0</v>
      </c>
      <c r="AJ261" s="65">
        <f>IF($A261=0,0,SUMIF('Week 2 Roster'!$AZ:$AZ,$B261,'Week 2 Roster'!$AG:$AG))</f>
        <v>0.0</v>
      </c>
      <c r="AK261" s="65">
        <f>IF($A261=0,0,SUMIF('Week 2 Roster'!$AZ:$AZ,$B261,'Week 2 Roster'!$AI:$AI))</f>
        <v>0.0</v>
      </c>
      <c r="AL261" s="65">
        <f>IF($A261=0,0,SUMIF('Week 2 Roster'!$AZ:$AZ,$B261,'Week 2 Roster'!$AK:$AK))</f>
        <v>0.0</v>
      </c>
      <c r="AM261" s="65">
        <f>IF($A261=0,0,SUMIF('Week 2 Roster'!$AZ:$AZ,$B261,'Week 2 Roster'!$AM:$AM))</f>
        <v>0.0</v>
      </c>
      <c r="AN261" s="65">
        <f>IF($A261=0,0,SUMIF('Week 2 Roster'!$AZ:$AZ,$B261,'Week 2 Roster'!$AO:$AO))</f>
        <v>0.0</v>
      </c>
      <c r="AO261" s="66">
        <f>IF($A261=0,0,SUMIF('Week 2 Roster'!$AZ:$AZ,$B261,'Week 2 Roster'!$AP:$AP))</f>
        <v>0.0</v>
      </c>
      <c r="AP261" s="65">
        <f>IF($A261=0,0,SUMIF('Week 2 Roster'!$AZ:$AZ,$B261,'Week 2 Roster'!$AQ:$AQ))</f>
        <v>0.0</v>
      </c>
      <c r="AQ261" s="65">
        <f>IF($A261=0,0,SUMIF('Week 2 Roster'!$AZ:$AZ,$B261,'Week 2 Roster'!$AR:$AR))</f>
        <v>0.0</v>
      </c>
      <c r="AR261" s="65">
        <f>IF($A261=0,0,SUMIF('Week 2 Roster'!$AZ:$AZ,$B261,'Week 2 Roster'!$AS:$AS))</f>
        <v>0.0</v>
      </c>
      <c r="AS261" s="65">
        <f t="shared" si="78"/>
        <v>0.0</v>
      </c>
    </row>
    <row r="262" spans="8:8">
      <c r="A262" s="60">
        <v>0.0</v>
      </c>
      <c r="B262" s="61" t="s">
        <v>1022</v>
      </c>
      <c r="C262" s="61" t="str">
        <f>IF($A262=0,"",VLOOKUP($B262,Employees!$A:$G,2,FALSE))</f>
        <v/>
      </c>
      <c r="D262" s="61" t="str">
        <f>IF($A262=0,"",VLOOKUP($B262,Employees!$A:$G,3,FALSE))</f>
        <v/>
      </c>
      <c r="E262" s="62" t="str">
        <f>IF($A262=0,"",VLOOKUP($B262,Employees!$A:$G,5,FALSE))</f>
        <v/>
      </c>
      <c r="F262" s="63" t="str">
        <f>IF($E262="","",ROUNDDOWN(YEARFRAC($E262,'Week 1 Roster'!$D$1-1,1),0))</f>
        <v/>
      </c>
      <c r="G262" s="63" t="str">
        <f>IF($E262="","",ROUNDDOWN(YEARFRAC($E262,'Week 1 Roster'!$D$1+14,1),0))</f>
        <v/>
      </c>
      <c r="H262" s="63" t="str">
        <f t="shared" si="65"/>
        <v/>
      </c>
      <c r="I262" s="63" t="str">
        <f>IF($A262=0,"",VLOOKUP($B262,Employees!$A:$G,6,FALSE))</f>
        <v/>
      </c>
      <c r="J262" s="63" t="str">
        <f>IF($A262=0,"",VLOOKUP($B262,Employees!$A:$G,7,FALSE))</f>
        <v/>
      </c>
      <c r="K262" s="64">
        <f t="shared" si="66"/>
        <v>0.0</v>
      </c>
      <c r="L262" s="64">
        <f t="shared" si="67"/>
        <v>0.0</v>
      </c>
      <c r="M262" s="64">
        <f t="shared" si="68"/>
        <v>0.0</v>
      </c>
      <c r="N262" s="64">
        <f t="shared" si="69"/>
        <v>0.0</v>
      </c>
      <c r="O262" s="64">
        <f t="shared" si="70"/>
        <v>0.0</v>
      </c>
      <c r="P262" s="64">
        <f t="shared" si="71"/>
        <v>0.0</v>
      </c>
      <c r="Q262" s="61">
        <f t="shared" si="72"/>
        <v>0.0</v>
      </c>
      <c r="R262" s="64">
        <f t="shared" si="73"/>
        <v>0.0</v>
      </c>
      <c r="S262" s="64">
        <f t="shared" si="74"/>
        <v>0.0</v>
      </c>
      <c r="T262" s="64">
        <f t="shared" si="75"/>
        <v>0.0</v>
      </c>
      <c r="U262" s="64">
        <f t="shared" si="76"/>
        <v>0.0</v>
      </c>
      <c r="W262" s="65">
        <f>IF($A262=0,0,SUMIF('Week 1 Roster'!$AZ:$AZ,$B262,'Week 1 Roster'!$AE:$AE))</f>
        <v>0.0</v>
      </c>
      <c r="X262" s="65">
        <f>IF($A262=0,0,SUMIF('Week 1 Roster'!$AZ:$AZ,$B262,'Week 1 Roster'!$AG:$AG))</f>
        <v>0.0</v>
      </c>
      <c r="Y262" s="65">
        <f>IF($A262=0,0,SUMIF('Week 1 Roster'!$AZ:$AZ,$B262,'Week 1 Roster'!$AI:$AI))</f>
        <v>0.0</v>
      </c>
      <c r="Z262" s="65">
        <f>IF($A262=0,0,SUMIF('Week 1 Roster'!$AZ:$AZ,$B262,'Week 1 Roster'!$AK:$AK))</f>
        <v>0.0</v>
      </c>
      <c r="AA262" s="65">
        <f>IF($A262=0,0,SUMIF('Week 1 Roster'!$AZ:$AZ,$B262,'Week 1 Roster'!$AM:$AM))</f>
        <v>0.0</v>
      </c>
      <c r="AB262" s="65">
        <f>IF($A262=0,0,SUMIF('Week 1 Roster'!$AZ:$AZ,$B262,'Week 1 Roster'!$AO:$AO))</f>
        <v>0.0</v>
      </c>
      <c r="AC262" s="66">
        <f>IF($A262=0,0,SUMIF('Week 1 Roster'!$AZ:$AZ,$B262,'Week 1 Roster'!$AP:$AP))</f>
        <v>0.0</v>
      </c>
      <c r="AD262" s="65">
        <f>IF($A262=0,0,SUMIF('Week 1 Roster'!$AZ:$AZ,$B262,'Week 1 Roster'!$AQ:$AQ))</f>
        <v>0.0</v>
      </c>
      <c r="AE262" s="65">
        <f>IF($A262=0,0,SUMIF('Week 1 Roster'!$AZ:$AZ,$B262,'Week 1 Roster'!$AR:$AR))</f>
        <v>0.0</v>
      </c>
      <c r="AF262" s="65">
        <f>IF($A262=0,0,SUMIF('Week 1 Roster'!$AZ:$AZ,$B262,'Week 1 Roster'!$AS:$AS))</f>
        <v>0.0</v>
      </c>
      <c r="AG262" s="65">
        <f t="shared" si="77"/>
        <v>0.0</v>
      </c>
      <c r="AI262" s="65">
        <f>IF($A262=0,0,SUMIF('Week 2 Roster'!$AZ:$AZ,$B262,'Week 2 Roster'!$AE:$AE))</f>
        <v>0.0</v>
      </c>
      <c r="AJ262" s="65">
        <f>IF($A262=0,0,SUMIF('Week 2 Roster'!$AZ:$AZ,$B262,'Week 2 Roster'!$AG:$AG))</f>
        <v>0.0</v>
      </c>
      <c r="AK262" s="65">
        <f>IF($A262=0,0,SUMIF('Week 2 Roster'!$AZ:$AZ,$B262,'Week 2 Roster'!$AI:$AI))</f>
        <v>0.0</v>
      </c>
      <c r="AL262" s="65">
        <f>IF($A262=0,0,SUMIF('Week 2 Roster'!$AZ:$AZ,$B262,'Week 2 Roster'!$AK:$AK))</f>
        <v>0.0</v>
      </c>
      <c r="AM262" s="65">
        <f>IF($A262=0,0,SUMIF('Week 2 Roster'!$AZ:$AZ,$B262,'Week 2 Roster'!$AM:$AM))</f>
        <v>0.0</v>
      </c>
      <c r="AN262" s="65">
        <f>IF($A262=0,0,SUMIF('Week 2 Roster'!$AZ:$AZ,$B262,'Week 2 Roster'!$AO:$AO))</f>
        <v>0.0</v>
      </c>
      <c r="AO262" s="66">
        <f>IF($A262=0,0,SUMIF('Week 2 Roster'!$AZ:$AZ,$B262,'Week 2 Roster'!$AP:$AP))</f>
        <v>0.0</v>
      </c>
      <c r="AP262" s="65">
        <f>IF($A262=0,0,SUMIF('Week 2 Roster'!$AZ:$AZ,$B262,'Week 2 Roster'!$AQ:$AQ))</f>
        <v>0.0</v>
      </c>
      <c r="AQ262" s="65">
        <f>IF($A262=0,0,SUMIF('Week 2 Roster'!$AZ:$AZ,$B262,'Week 2 Roster'!$AR:$AR))</f>
        <v>0.0</v>
      </c>
      <c r="AR262" s="65">
        <f>IF($A262=0,0,SUMIF('Week 2 Roster'!$AZ:$AZ,$B262,'Week 2 Roster'!$AS:$AS))</f>
        <v>0.0</v>
      </c>
      <c r="AS262" s="65">
        <f t="shared" si="78"/>
        <v>0.0</v>
      </c>
    </row>
    <row r="263" spans="8:8">
      <c r="A263" s="60">
        <v>0.0</v>
      </c>
      <c r="B263" s="61" t="s">
        <v>1022</v>
      </c>
      <c r="C263" s="61" t="str">
        <f>IF($A263=0,"",VLOOKUP($B263,Employees!$A:$G,2,FALSE))</f>
        <v/>
      </c>
      <c r="D263" s="61" t="str">
        <f>IF($A263=0,"",VLOOKUP($B263,Employees!$A:$G,3,FALSE))</f>
        <v/>
      </c>
      <c r="E263" s="62" t="str">
        <f>IF($A263=0,"",VLOOKUP($B263,Employees!$A:$G,5,FALSE))</f>
        <v/>
      </c>
      <c r="F263" s="63" t="str">
        <f>IF($E263="","",ROUNDDOWN(YEARFRAC($E263,'Week 1 Roster'!$D$1-1,1),0))</f>
        <v/>
      </c>
      <c r="G263" s="63" t="str">
        <f>IF($E263="","",ROUNDDOWN(YEARFRAC($E263,'Week 1 Roster'!$D$1+14,1),0))</f>
        <v/>
      </c>
      <c r="H263" s="63" t="str">
        <f t="shared" si="65"/>
        <v/>
      </c>
      <c r="I263" s="63" t="str">
        <f>IF($A263=0,"",VLOOKUP($B263,Employees!$A:$G,6,FALSE))</f>
        <v/>
      </c>
      <c r="J263" s="63" t="str">
        <f>IF($A263=0,"",VLOOKUP($B263,Employees!$A:$G,7,FALSE))</f>
        <v/>
      </c>
      <c r="K263" s="64">
        <f t="shared" si="66"/>
        <v>0.0</v>
      </c>
      <c r="L263" s="64">
        <f t="shared" si="67"/>
        <v>0.0</v>
      </c>
      <c r="M263" s="64">
        <f t="shared" si="68"/>
        <v>0.0</v>
      </c>
      <c r="N263" s="64">
        <f t="shared" si="69"/>
        <v>0.0</v>
      </c>
      <c r="O263" s="64">
        <f t="shared" si="70"/>
        <v>0.0</v>
      </c>
      <c r="P263" s="64">
        <f t="shared" si="71"/>
        <v>0.0</v>
      </c>
      <c r="Q263" s="61">
        <f t="shared" si="72"/>
        <v>0.0</v>
      </c>
      <c r="R263" s="64">
        <f t="shared" si="73"/>
        <v>0.0</v>
      </c>
      <c r="S263" s="64">
        <f t="shared" si="74"/>
        <v>0.0</v>
      </c>
      <c r="T263" s="64">
        <f t="shared" si="75"/>
        <v>0.0</v>
      </c>
      <c r="U263" s="64">
        <f t="shared" si="76"/>
        <v>0.0</v>
      </c>
      <c r="W263" s="65">
        <f>IF($A263=0,0,SUMIF('Week 1 Roster'!$AZ:$AZ,$B263,'Week 1 Roster'!$AE:$AE))</f>
        <v>0.0</v>
      </c>
      <c r="X263" s="65">
        <f>IF($A263=0,0,SUMIF('Week 1 Roster'!$AZ:$AZ,$B263,'Week 1 Roster'!$AG:$AG))</f>
        <v>0.0</v>
      </c>
      <c r="Y263" s="65">
        <f>IF($A263=0,0,SUMIF('Week 1 Roster'!$AZ:$AZ,$B263,'Week 1 Roster'!$AI:$AI))</f>
        <v>0.0</v>
      </c>
      <c r="Z263" s="65">
        <f>IF($A263=0,0,SUMIF('Week 1 Roster'!$AZ:$AZ,$B263,'Week 1 Roster'!$AK:$AK))</f>
        <v>0.0</v>
      </c>
      <c r="AA263" s="65">
        <f>IF($A263=0,0,SUMIF('Week 1 Roster'!$AZ:$AZ,$B263,'Week 1 Roster'!$AM:$AM))</f>
        <v>0.0</v>
      </c>
      <c r="AB263" s="65">
        <f>IF($A263=0,0,SUMIF('Week 1 Roster'!$AZ:$AZ,$B263,'Week 1 Roster'!$AO:$AO))</f>
        <v>0.0</v>
      </c>
      <c r="AC263" s="66">
        <f>IF($A263=0,0,SUMIF('Week 1 Roster'!$AZ:$AZ,$B263,'Week 1 Roster'!$AP:$AP))</f>
        <v>0.0</v>
      </c>
      <c r="AD263" s="65">
        <f>IF($A263=0,0,SUMIF('Week 1 Roster'!$AZ:$AZ,$B263,'Week 1 Roster'!$AQ:$AQ))</f>
        <v>0.0</v>
      </c>
      <c r="AE263" s="65">
        <f>IF($A263=0,0,SUMIF('Week 1 Roster'!$AZ:$AZ,$B263,'Week 1 Roster'!$AR:$AR))</f>
        <v>0.0</v>
      </c>
      <c r="AF263" s="65">
        <f>IF($A263=0,0,SUMIF('Week 1 Roster'!$AZ:$AZ,$B263,'Week 1 Roster'!$AS:$AS))</f>
        <v>0.0</v>
      </c>
      <c r="AG263" s="65">
        <f t="shared" si="77"/>
        <v>0.0</v>
      </c>
      <c r="AI263" s="65">
        <f>IF($A263=0,0,SUMIF('Week 2 Roster'!$AZ:$AZ,$B263,'Week 2 Roster'!$AE:$AE))</f>
        <v>0.0</v>
      </c>
      <c r="AJ263" s="65">
        <f>IF($A263=0,0,SUMIF('Week 2 Roster'!$AZ:$AZ,$B263,'Week 2 Roster'!$AG:$AG))</f>
        <v>0.0</v>
      </c>
      <c r="AK263" s="65">
        <f>IF($A263=0,0,SUMIF('Week 2 Roster'!$AZ:$AZ,$B263,'Week 2 Roster'!$AI:$AI))</f>
        <v>0.0</v>
      </c>
      <c r="AL263" s="65">
        <f>IF($A263=0,0,SUMIF('Week 2 Roster'!$AZ:$AZ,$B263,'Week 2 Roster'!$AK:$AK))</f>
        <v>0.0</v>
      </c>
      <c r="AM263" s="65">
        <f>IF($A263=0,0,SUMIF('Week 2 Roster'!$AZ:$AZ,$B263,'Week 2 Roster'!$AM:$AM))</f>
        <v>0.0</v>
      </c>
      <c r="AN263" s="65">
        <f>IF($A263=0,0,SUMIF('Week 2 Roster'!$AZ:$AZ,$B263,'Week 2 Roster'!$AO:$AO))</f>
        <v>0.0</v>
      </c>
      <c r="AO263" s="66">
        <f>IF($A263=0,0,SUMIF('Week 2 Roster'!$AZ:$AZ,$B263,'Week 2 Roster'!$AP:$AP))</f>
        <v>0.0</v>
      </c>
      <c r="AP263" s="65">
        <f>IF($A263=0,0,SUMIF('Week 2 Roster'!$AZ:$AZ,$B263,'Week 2 Roster'!$AQ:$AQ))</f>
        <v>0.0</v>
      </c>
      <c r="AQ263" s="65">
        <f>IF($A263=0,0,SUMIF('Week 2 Roster'!$AZ:$AZ,$B263,'Week 2 Roster'!$AR:$AR))</f>
        <v>0.0</v>
      </c>
      <c r="AR263" s="65">
        <f>IF($A263=0,0,SUMIF('Week 2 Roster'!$AZ:$AZ,$B263,'Week 2 Roster'!$AS:$AS))</f>
        <v>0.0</v>
      </c>
      <c r="AS263" s="65">
        <f t="shared" si="78"/>
        <v>0.0</v>
      </c>
    </row>
    <row r="264" spans="8:8">
      <c r="A264" s="60">
        <v>0.0</v>
      </c>
      <c r="B264" s="61" t="s">
        <v>1022</v>
      </c>
      <c r="C264" s="61" t="str">
        <f>IF($A264=0,"",VLOOKUP($B264,Employees!$A:$G,2,FALSE))</f>
        <v/>
      </c>
      <c r="D264" s="61" t="str">
        <f>IF($A264=0,"",VLOOKUP($B264,Employees!$A:$G,3,FALSE))</f>
        <v/>
      </c>
      <c r="E264" s="62" t="str">
        <f>IF($A264=0,"",VLOOKUP($B264,Employees!$A:$G,5,FALSE))</f>
        <v/>
      </c>
      <c r="F264" s="63" t="str">
        <f>IF($E264="","",ROUNDDOWN(YEARFRAC($E264,'Week 1 Roster'!$D$1-1,1),0))</f>
        <v/>
      </c>
      <c r="G264" s="63" t="str">
        <f>IF($E264="","",ROUNDDOWN(YEARFRAC($E264,'Week 1 Roster'!$D$1+14,1),0))</f>
        <v/>
      </c>
      <c r="H264" s="63" t="str">
        <f t="shared" si="65"/>
        <v/>
      </c>
      <c r="I264" s="63" t="str">
        <f>IF($A264=0,"",VLOOKUP($B264,Employees!$A:$G,6,FALSE))</f>
        <v/>
      </c>
      <c r="J264" s="63" t="str">
        <f>IF($A264=0,"",VLOOKUP($B264,Employees!$A:$G,7,FALSE))</f>
        <v/>
      </c>
      <c r="K264" s="64">
        <f t="shared" si="66"/>
        <v>0.0</v>
      </c>
      <c r="L264" s="64">
        <f t="shared" si="67"/>
        <v>0.0</v>
      </c>
      <c r="M264" s="64">
        <f t="shared" si="68"/>
        <v>0.0</v>
      </c>
      <c r="N264" s="64">
        <f t="shared" si="69"/>
        <v>0.0</v>
      </c>
      <c r="O264" s="64">
        <f t="shared" si="70"/>
        <v>0.0</v>
      </c>
      <c r="P264" s="64">
        <f t="shared" si="71"/>
        <v>0.0</v>
      </c>
      <c r="Q264" s="61">
        <f t="shared" si="72"/>
        <v>0.0</v>
      </c>
      <c r="R264" s="64">
        <f t="shared" si="73"/>
        <v>0.0</v>
      </c>
      <c r="S264" s="64">
        <f t="shared" si="74"/>
        <v>0.0</v>
      </c>
      <c r="T264" s="64">
        <f t="shared" si="75"/>
        <v>0.0</v>
      </c>
      <c r="U264" s="64">
        <f t="shared" si="76"/>
        <v>0.0</v>
      </c>
      <c r="W264" s="65">
        <f>IF($A264=0,0,SUMIF('Week 1 Roster'!$AZ:$AZ,$B264,'Week 1 Roster'!$AE:$AE))</f>
        <v>0.0</v>
      </c>
      <c r="X264" s="65">
        <f>IF($A264=0,0,SUMIF('Week 1 Roster'!$AZ:$AZ,$B264,'Week 1 Roster'!$AG:$AG))</f>
        <v>0.0</v>
      </c>
      <c r="Y264" s="65">
        <f>IF($A264=0,0,SUMIF('Week 1 Roster'!$AZ:$AZ,$B264,'Week 1 Roster'!$AI:$AI))</f>
        <v>0.0</v>
      </c>
      <c r="Z264" s="65">
        <f>IF($A264=0,0,SUMIF('Week 1 Roster'!$AZ:$AZ,$B264,'Week 1 Roster'!$AK:$AK))</f>
        <v>0.0</v>
      </c>
      <c r="AA264" s="65">
        <f>IF($A264=0,0,SUMIF('Week 1 Roster'!$AZ:$AZ,$B264,'Week 1 Roster'!$AM:$AM))</f>
        <v>0.0</v>
      </c>
      <c r="AB264" s="65">
        <f>IF($A264=0,0,SUMIF('Week 1 Roster'!$AZ:$AZ,$B264,'Week 1 Roster'!$AO:$AO))</f>
        <v>0.0</v>
      </c>
      <c r="AC264" s="66">
        <f>IF($A264=0,0,SUMIF('Week 1 Roster'!$AZ:$AZ,$B264,'Week 1 Roster'!$AP:$AP))</f>
        <v>0.0</v>
      </c>
      <c r="AD264" s="65">
        <f>IF($A264=0,0,SUMIF('Week 1 Roster'!$AZ:$AZ,$B264,'Week 1 Roster'!$AQ:$AQ))</f>
        <v>0.0</v>
      </c>
      <c r="AE264" s="65">
        <f>IF($A264=0,0,SUMIF('Week 1 Roster'!$AZ:$AZ,$B264,'Week 1 Roster'!$AR:$AR))</f>
        <v>0.0</v>
      </c>
      <c r="AF264" s="65">
        <f>IF($A264=0,0,SUMIF('Week 1 Roster'!$AZ:$AZ,$B264,'Week 1 Roster'!$AS:$AS))</f>
        <v>0.0</v>
      </c>
      <c r="AG264" s="65">
        <f t="shared" si="77"/>
        <v>0.0</v>
      </c>
      <c r="AI264" s="65">
        <f>IF($A264=0,0,SUMIF('Week 2 Roster'!$AZ:$AZ,$B264,'Week 2 Roster'!$AE:$AE))</f>
        <v>0.0</v>
      </c>
      <c r="AJ264" s="65">
        <f>IF($A264=0,0,SUMIF('Week 2 Roster'!$AZ:$AZ,$B264,'Week 2 Roster'!$AG:$AG))</f>
        <v>0.0</v>
      </c>
      <c r="AK264" s="65">
        <f>IF($A264=0,0,SUMIF('Week 2 Roster'!$AZ:$AZ,$B264,'Week 2 Roster'!$AI:$AI))</f>
        <v>0.0</v>
      </c>
      <c r="AL264" s="65">
        <f>IF($A264=0,0,SUMIF('Week 2 Roster'!$AZ:$AZ,$B264,'Week 2 Roster'!$AK:$AK))</f>
        <v>0.0</v>
      </c>
      <c r="AM264" s="65">
        <f>IF($A264=0,0,SUMIF('Week 2 Roster'!$AZ:$AZ,$B264,'Week 2 Roster'!$AM:$AM))</f>
        <v>0.0</v>
      </c>
      <c r="AN264" s="65">
        <f>IF($A264=0,0,SUMIF('Week 2 Roster'!$AZ:$AZ,$B264,'Week 2 Roster'!$AO:$AO))</f>
        <v>0.0</v>
      </c>
      <c r="AO264" s="66">
        <f>IF($A264=0,0,SUMIF('Week 2 Roster'!$AZ:$AZ,$B264,'Week 2 Roster'!$AP:$AP))</f>
        <v>0.0</v>
      </c>
      <c r="AP264" s="65">
        <f>IF($A264=0,0,SUMIF('Week 2 Roster'!$AZ:$AZ,$B264,'Week 2 Roster'!$AQ:$AQ))</f>
        <v>0.0</v>
      </c>
      <c r="AQ264" s="65">
        <f>IF($A264=0,0,SUMIF('Week 2 Roster'!$AZ:$AZ,$B264,'Week 2 Roster'!$AR:$AR))</f>
        <v>0.0</v>
      </c>
      <c r="AR264" s="65">
        <f>IF($A264=0,0,SUMIF('Week 2 Roster'!$AZ:$AZ,$B264,'Week 2 Roster'!$AS:$AS))</f>
        <v>0.0</v>
      </c>
      <c r="AS264" s="65">
        <f t="shared" si="78"/>
        <v>0.0</v>
      </c>
    </row>
    <row r="265" spans="8:8">
      <c r="A265" s="60">
        <v>0.0</v>
      </c>
      <c r="B265" s="61" t="s">
        <v>1022</v>
      </c>
      <c r="C265" s="61" t="str">
        <f>IF($A265=0,"",VLOOKUP($B265,Employees!$A:$G,2,FALSE))</f>
        <v/>
      </c>
      <c r="D265" s="61" t="str">
        <f>IF($A265=0,"",VLOOKUP($B265,Employees!$A:$G,3,FALSE))</f>
        <v/>
      </c>
      <c r="E265" s="62" t="str">
        <f>IF($A265=0,"",VLOOKUP($B265,Employees!$A:$G,5,FALSE))</f>
        <v/>
      </c>
      <c r="F265" s="63" t="str">
        <f>IF($E265="","",ROUNDDOWN(YEARFRAC($E265,'Week 1 Roster'!$D$1-1,1),0))</f>
        <v/>
      </c>
      <c r="G265" s="63" t="str">
        <f>IF($E265="","",ROUNDDOWN(YEARFRAC($E265,'Week 1 Roster'!$D$1+14,1),0))</f>
        <v/>
      </c>
      <c r="H265" s="63" t="str">
        <f t="shared" si="79" ref="H265:H300">IF($E265="","",IF(AND(F265&lt;21,F265&lt;&gt;G265),TRUE,FALSE))</f>
        <v/>
      </c>
      <c r="I265" s="63" t="str">
        <f>IF($A265=0,"",VLOOKUP($B265,Employees!$A:$G,6,FALSE))</f>
        <v/>
      </c>
      <c r="J265" s="63" t="str">
        <f>IF($A265=0,"",VLOOKUP($B265,Employees!$A:$G,7,FALSE))</f>
        <v/>
      </c>
      <c r="K265" s="64">
        <f t="shared" si="80" ref="K265:K300">W265+AI265</f>
        <v>0.0</v>
      </c>
      <c r="L265" s="64">
        <f t="shared" si="81" ref="L265:L300">X265+AJ265</f>
        <v>0.0</v>
      </c>
      <c r="M265" s="64">
        <f t="shared" si="82" ref="M265:M300">Y265+AK265</f>
        <v>0.0</v>
      </c>
      <c r="N265" s="64">
        <f t="shared" si="83" ref="N265:N300">Z265+AL265</f>
        <v>0.0</v>
      </c>
      <c r="O265" s="64">
        <f t="shared" si="84" ref="O265:O300">AA265+AM265</f>
        <v>0.0</v>
      </c>
      <c r="P265" s="64">
        <f t="shared" si="85" ref="P265:P300">AB265+AN265</f>
        <v>0.0</v>
      </c>
      <c r="Q265" s="61">
        <f t="shared" si="86" ref="Q265:Q300">AC265+AO265</f>
        <v>0.0</v>
      </c>
      <c r="R265" s="64">
        <f t="shared" si="87" ref="R265:R300">AD265+AP265</f>
        <v>0.0</v>
      </c>
      <c r="S265" s="64">
        <f t="shared" si="88" ref="S265:S300">AE265+AQ265</f>
        <v>0.0</v>
      </c>
      <c r="T265" s="64">
        <f t="shared" si="89" ref="T265:T300">AF265+AR265</f>
        <v>0.0</v>
      </c>
      <c r="U265" s="64">
        <f t="shared" si="90" ref="U265:U300">SUM(K265:P265,R265:T265)</f>
        <v>0.0</v>
      </c>
      <c r="W265" s="65">
        <f>IF($A265=0,0,SUMIF('Week 1 Roster'!$AZ:$AZ,$B265,'Week 1 Roster'!$AE:$AE))</f>
        <v>0.0</v>
      </c>
      <c r="X265" s="65">
        <f>IF($A265=0,0,SUMIF('Week 1 Roster'!$AZ:$AZ,$B265,'Week 1 Roster'!$AG:$AG))</f>
        <v>0.0</v>
      </c>
      <c r="Y265" s="65">
        <f>IF($A265=0,0,SUMIF('Week 1 Roster'!$AZ:$AZ,$B265,'Week 1 Roster'!$AI:$AI))</f>
        <v>0.0</v>
      </c>
      <c r="Z265" s="65">
        <f>IF($A265=0,0,SUMIF('Week 1 Roster'!$AZ:$AZ,$B265,'Week 1 Roster'!$AK:$AK))</f>
        <v>0.0</v>
      </c>
      <c r="AA265" s="65">
        <f>IF($A265=0,0,SUMIF('Week 1 Roster'!$AZ:$AZ,$B265,'Week 1 Roster'!$AM:$AM))</f>
        <v>0.0</v>
      </c>
      <c r="AB265" s="65">
        <f>IF($A265=0,0,SUMIF('Week 1 Roster'!$AZ:$AZ,$B265,'Week 1 Roster'!$AO:$AO))</f>
        <v>0.0</v>
      </c>
      <c r="AC265" s="66">
        <f>IF($A265=0,0,SUMIF('Week 1 Roster'!$AZ:$AZ,$B265,'Week 1 Roster'!$AP:$AP))</f>
        <v>0.0</v>
      </c>
      <c r="AD265" s="65">
        <f>IF($A265=0,0,SUMIF('Week 1 Roster'!$AZ:$AZ,$B265,'Week 1 Roster'!$AQ:$AQ))</f>
        <v>0.0</v>
      </c>
      <c r="AE265" s="65">
        <f>IF($A265=0,0,SUMIF('Week 1 Roster'!$AZ:$AZ,$B265,'Week 1 Roster'!$AR:$AR))</f>
        <v>0.0</v>
      </c>
      <c r="AF265" s="65">
        <f>IF($A265=0,0,SUMIF('Week 1 Roster'!$AZ:$AZ,$B265,'Week 1 Roster'!$AS:$AS))</f>
        <v>0.0</v>
      </c>
      <c r="AG265" s="65">
        <f t="shared" si="91" ref="AG265:AG300">SUM(W265:AB265,AD265:AF265)</f>
        <v>0.0</v>
      </c>
      <c r="AI265" s="65">
        <f>IF($A265=0,0,SUMIF('Week 2 Roster'!$AZ:$AZ,$B265,'Week 2 Roster'!$AE:$AE))</f>
        <v>0.0</v>
      </c>
      <c r="AJ265" s="65">
        <f>IF($A265=0,0,SUMIF('Week 2 Roster'!$AZ:$AZ,$B265,'Week 2 Roster'!$AG:$AG))</f>
        <v>0.0</v>
      </c>
      <c r="AK265" s="65">
        <f>IF($A265=0,0,SUMIF('Week 2 Roster'!$AZ:$AZ,$B265,'Week 2 Roster'!$AI:$AI))</f>
        <v>0.0</v>
      </c>
      <c r="AL265" s="65">
        <f>IF($A265=0,0,SUMIF('Week 2 Roster'!$AZ:$AZ,$B265,'Week 2 Roster'!$AK:$AK))</f>
        <v>0.0</v>
      </c>
      <c r="AM265" s="65">
        <f>IF($A265=0,0,SUMIF('Week 2 Roster'!$AZ:$AZ,$B265,'Week 2 Roster'!$AM:$AM))</f>
        <v>0.0</v>
      </c>
      <c r="AN265" s="65">
        <f>IF($A265=0,0,SUMIF('Week 2 Roster'!$AZ:$AZ,$B265,'Week 2 Roster'!$AO:$AO))</f>
        <v>0.0</v>
      </c>
      <c r="AO265" s="66">
        <f>IF($A265=0,0,SUMIF('Week 2 Roster'!$AZ:$AZ,$B265,'Week 2 Roster'!$AP:$AP))</f>
        <v>0.0</v>
      </c>
      <c r="AP265" s="65">
        <f>IF($A265=0,0,SUMIF('Week 2 Roster'!$AZ:$AZ,$B265,'Week 2 Roster'!$AQ:$AQ))</f>
        <v>0.0</v>
      </c>
      <c r="AQ265" s="65">
        <f>IF($A265=0,0,SUMIF('Week 2 Roster'!$AZ:$AZ,$B265,'Week 2 Roster'!$AR:$AR))</f>
        <v>0.0</v>
      </c>
      <c r="AR265" s="65">
        <f>IF($A265=0,0,SUMIF('Week 2 Roster'!$AZ:$AZ,$B265,'Week 2 Roster'!$AS:$AS))</f>
        <v>0.0</v>
      </c>
      <c r="AS265" s="65">
        <f t="shared" si="92" ref="AS265:AS300">SUM(AI265:AN265,AP265:AR265)</f>
        <v>0.0</v>
      </c>
    </row>
    <row r="266" spans="8:8">
      <c r="A266" s="60">
        <v>0.0</v>
      </c>
      <c r="B266" s="61" t="s">
        <v>1022</v>
      </c>
      <c r="C266" s="61" t="str">
        <f>IF($A266=0,"",VLOOKUP($B266,Employees!$A:$G,2,FALSE))</f>
        <v/>
      </c>
      <c r="D266" s="61" t="str">
        <f>IF($A266=0,"",VLOOKUP($B266,Employees!$A:$G,3,FALSE))</f>
        <v/>
      </c>
      <c r="E266" s="62" t="str">
        <f>IF($A266=0,"",VLOOKUP($B266,Employees!$A:$G,5,FALSE))</f>
        <v/>
      </c>
      <c r="F266" s="63" t="str">
        <f>IF($E266="","",ROUNDDOWN(YEARFRAC($E266,'Week 1 Roster'!$D$1-1,1),0))</f>
        <v/>
      </c>
      <c r="G266" s="63" t="str">
        <f>IF($E266="","",ROUNDDOWN(YEARFRAC($E266,'Week 1 Roster'!$D$1+14,1),0))</f>
        <v/>
      </c>
      <c r="H266" s="63" t="str">
        <f t="shared" si="79"/>
        <v/>
      </c>
      <c r="I266" s="63" t="str">
        <f>IF($A266=0,"",VLOOKUP($B266,Employees!$A:$G,6,FALSE))</f>
        <v/>
      </c>
      <c r="J266" s="63" t="str">
        <f>IF($A266=0,"",VLOOKUP($B266,Employees!$A:$G,7,FALSE))</f>
        <v/>
      </c>
      <c r="K266" s="64">
        <f t="shared" si="80"/>
        <v>0.0</v>
      </c>
      <c r="L266" s="64">
        <f t="shared" si="81"/>
        <v>0.0</v>
      </c>
      <c r="M266" s="64">
        <f t="shared" si="82"/>
        <v>0.0</v>
      </c>
      <c r="N266" s="64">
        <f t="shared" si="83"/>
        <v>0.0</v>
      </c>
      <c r="O266" s="64">
        <f t="shared" si="84"/>
        <v>0.0</v>
      </c>
      <c r="P266" s="64">
        <f t="shared" si="85"/>
        <v>0.0</v>
      </c>
      <c r="Q266" s="61">
        <f t="shared" si="86"/>
        <v>0.0</v>
      </c>
      <c r="R266" s="64">
        <f t="shared" si="87"/>
        <v>0.0</v>
      </c>
      <c r="S266" s="64">
        <f t="shared" si="88"/>
        <v>0.0</v>
      </c>
      <c r="T266" s="64">
        <f t="shared" si="89"/>
        <v>0.0</v>
      </c>
      <c r="U266" s="64">
        <f t="shared" si="90"/>
        <v>0.0</v>
      </c>
      <c r="W266" s="65">
        <f>IF($A266=0,0,SUMIF('Week 1 Roster'!$AZ:$AZ,$B266,'Week 1 Roster'!$AE:$AE))</f>
        <v>0.0</v>
      </c>
      <c r="X266" s="65">
        <f>IF($A266=0,0,SUMIF('Week 1 Roster'!$AZ:$AZ,$B266,'Week 1 Roster'!$AG:$AG))</f>
        <v>0.0</v>
      </c>
      <c r="Y266" s="65">
        <f>IF($A266=0,0,SUMIF('Week 1 Roster'!$AZ:$AZ,$B266,'Week 1 Roster'!$AI:$AI))</f>
        <v>0.0</v>
      </c>
      <c r="Z266" s="65">
        <f>IF($A266=0,0,SUMIF('Week 1 Roster'!$AZ:$AZ,$B266,'Week 1 Roster'!$AK:$AK))</f>
        <v>0.0</v>
      </c>
      <c r="AA266" s="65">
        <f>IF($A266=0,0,SUMIF('Week 1 Roster'!$AZ:$AZ,$B266,'Week 1 Roster'!$AM:$AM))</f>
        <v>0.0</v>
      </c>
      <c r="AB266" s="65">
        <f>IF($A266=0,0,SUMIF('Week 1 Roster'!$AZ:$AZ,$B266,'Week 1 Roster'!$AO:$AO))</f>
        <v>0.0</v>
      </c>
      <c r="AC266" s="66">
        <f>IF($A266=0,0,SUMIF('Week 1 Roster'!$AZ:$AZ,$B266,'Week 1 Roster'!$AP:$AP))</f>
        <v>0.0</v>
      </c>
      <c r="AD266" s="65">
        <f>IF($A266=0,0,SUMIF('Week 1 Roster'!$AZ:$AZ,$B266,'Week 1 Roster'!$AQ:$AQ))</f>
        <v>0.0</v>
      </c>
      <c r="AE266" s="65">
        <f>IF($A266=0,0,SUMIF('Week 1 Roster'!$AZ:$AZ,$B266,'Week 1 Roster'!$AR:$AR))</f>
        <v>0.0</v>
      </c>
      <c r="AF266" s="65">
        <f>IF($A266=0,0,SUMIF('Week 1 Roster'!$AZ:$AZ,$B266,'Week 1 Roster'!$AS:$AS))</f>
        <v>0.0</v>
      </c>
      <c r="AG266" s="65">
        <f t="shared" si="91"/>
        <v>0.0</v>
      </c>
      <c r="AI266" s="65">
        <f>IF($A266=0,0,SUMIF('Week 2 Roster'!$AZ:$AZ,$B266,'Week 2 Roster'!$AE:$AE))</f>
        <v>0.0</v>
      </c>
      <c r="AJ266" s="65">
        <f>IF($A266=0,0,SUMIF('Week 2 Roster'!$AZ:$AZ,$B266,'Week 2 Roster'!$AG:$AG))</f>
        <v>0.0</v>
      </c>
      <c r="AK266" s="65">
        <f>IF($A266=0,0,SUMIF('Week 2 Roster'!$AZ:$AZ,$B266,'Week 2 Roster'!$AI:$AI))</f>
        <v>0.0</v>
      </c>
      <c r="AL266" s="65">
        <f>IF($A266=0,0,SUMIF('Week 2 Roster'!$AZ:$AZ,$B266,'Week 2 Roster'!$AK:$AK))</f>
        <v>0.0</v>
      </c>
      <c r="AM266" s="65">
        <f>IF($A266=0,0,SUMIF('Week 2 Roster'!$AZ:$AZ,$B266,'Week 2 Roster'!$AM:$AM))</f>
        <v>0.0</v>
      </c>
      <c r="AN266" s="65">
        <f>IF($A266=0,0,SUMIF('Week 2 Roster'!$AZ:$AZ,$B266,'Week 2 Roster'!$AO:$AO))</f>
        <v>0.0</v>
      </c>
      <c r="AO266" s="66">
        <f>IF($A266=0,0,SUMIF('Week 2 Roster'!$AZ:$AZ,$B266,'Week 2 Roster'!$AP:$AP))</f>
        <v>0.0</v>
      </c>
      <c r="AP266" s="65">
        <f>IF($A266=0,0,SUMIF('Week 2 Roster'!$AZ:$AZ,$B266,'Week 2 Roster'!$AQ:$AQ))</f>
        <v>0.0</v>
      </c>
      <c r="AQ266" s="65">
        <f>IF($A266=0,0,SUMIF('Week 2 Roster'!$AZ:$AZ,$B266,'Week 2 Roster'!$AR:$AR))</f>
        <v>0.0</v>
      </c>
      <c r="AR266" s="65">
        <f>IF($A266=0,0,SUMIF('Week 2 Roster'!$AZ:$AZ,$B266,'Week 2 Roster'!$AS:$AS))</f>
        <v>0.0</v>
      </c>
      <c r="AS266" s="65">
        <f t="shared" si="92"/>
        <v>0.0</v>
      </c>
    </row>
    <row r="267" spans="8:8">
      <c r="A267" s="60">
        <v>0.0</v>
      </c>
      <c r="B267" s="61" t="s">
        <v>1022</v>
      </c>
      <c r="C267" s="61" t="str">
        <f>IF($A267=0,"",VLOOKUP($B267,Employees!$A:$G,2,FALSE))</f>
        <v/>
      </c>
      <c r="D267" s="61" t="str">
        <f>IF($A267=0,"",VLOOKUP($B267,Employees!$A:$G,3,FALSE))</f>
        <v/>
      </c>
      <c r="E267" s="62" t="str">
        <f>IF($A267=0,"",VLOOKUP($B267,Employees!$A:$G,5,FALSE))</f>
        <v/>
      </c>
      <c r="F267" s="63" t="str">
        <f>IF($E267="","",ROUNDDOWN(YEARFRAC($E267,'Week 1 Roster'!$D$1-1,1),0))</f>
        <v/>
      </c>
      <c r="G267" s="63" t="str">
        <f>IF($E267="","",ROUNDDOWN(YEARFRAC($E267,'Week 1 Roster'!$D$1+14,1),0))</f>
        <v/>
      </c>
      <c r="H267" s="63" t="str">
        <f t="shared" si="79"/>
        <v/>
      </c>
      <c r="I267" s="63" t="str">
        <f>IF($A267=0,"",VLOOKUP($B267,Employees!$A:$G,6,FALSE))</f>
        <v/>
      </c>
      <c r="J267" s="63" t="str">
        <f>IF($A267=0,"",VLOOKUP($B267,Employees!$A:$G,7,FALSE))</f>
        <v/>
      </c>
      <c r="K267" s="64">
        <f t="shared" si="80"/>
        <v>0.0</v>
      </c>
      <c r="L267" s="64">
        <f t="shared" si="81"/>
        <v>0.0</v>
      </c>
      <c r="M267" s="64">
        <f t="shared" si="82"/>
        <v>0.0</v>
      </c>
      <c r="N267" s="64">
        <f t="shared" si="83"/>
        <v>0.0</v>
      </c>
      <c r="O267" s="64">
        <f t="shared" si="84"/>
        <v>0.0</v>
      </c>
      <c r="P267" s="64">
        <f t="shared" si="85"/>
        <v>0.0</v>
      </c>
      <c r="Q267" s="61">
        <f t="shared" si="86"/>
        <v>0.0</v>
      </c>
      <c r="R267" s="64">
        <f t="shared" si="87"/>
        <v>0.0</v>
      </c>
      <c r="S267" s="64">
        <f t="shared" si="88"/>
        <v>0.0</v>
      </c>
      <c r="T267" s="64">
        <f t="shared" si="89"/>
        <v>0.0</v>
      </c>
      <c r="U267" s="64">
        <f t="shared" si="90"/>
        <v>0.0</v>
      </c>
      <c r="W267" s="65">
        <f>IF($A267=0,0,SUMIF('Week 1 Roster'!$AZ:$AZ,$B267,'Week 1 Roster'!$AE:$AE))</f>
        <v>0.0</v>
      </c>
      <c r="X267" s="65">
        <f>IF($A267=0,0,SUMIF('Week 1 Roster'!$AZ:$AZ,$B267,'Week 1 Roster'!$AG:$AG))</f>
        <v>0.0</v>
      </c>
      <c r="Y267" s="65">
        <f>IF($A267=0,0,SUMIF('Week 1 Roster'!$AZ:$AZ,$B267,'Week 1 Roster'!$AI:$AI))</f>
        <v>0.0</v>
      </c>
      <c r="Z267" s="65">
        <f>IF($A267=0,0,SUMIF('Week 1 Roster'!$AZ:$AZ,$B267,'Week 1 Roster'!$AK:$AK))</f>
        <v>0.0</v>
      </c>
      <c r="AA267" s="65">
        <f>IF($A267=0,0,SUMIF('Week 1 Roster'!$AZ:$AZ,$B267,'Week 1 Roster'!$AM:$AM))</f>
        <v>0.0</v>
      </c>
      <c r="AB267" s="65">
        <f>IF($A267=0,0,SUMIF('Week 1 Roster'!$AZ:$AZ,$B267,'Week 1 Roster'!$AO:$AO))</f>
        <v>0.0</v>
      </c>
      <c r="AC267" s="66">
        <f>IF($A267=0,0,SUMIF('Week 1 Roster'!$AZ:$AZ,$B267,'Week 1 Roster'!$AP:$AP))</f>
        <v>0.0</v>
      </c>
      <c r="AD267" s="65">
        <f>IF($A267=0,0,SUMIF('Week 1 Roster'!$AZ:$AZ,$B267,'Week 1 Roster'!$AQ:$AQ))</f>
        <v>0.0</v>
      </c>
      <c r="AE267" s="65">
        <f>IF($A267=0,0,SUMIF('Week 1 Roster'!$AZ:$AZ,$B267,'Week 1 Roster'!$AR:$AR))</f>
        <v>0.0</v>
      </c>
      <c r="AF267" s="65">
        <f>IF($A267=0,0,SUMIF('Week 1 Roster'!$AZ:$AZ,$B267,'Week 1 Roster'!$AS:$AS))</f>
        <v>0.0</v>
      </c>
      <c r="AG267" s="65">
        <f t="shared" si="91"/>
        <v>0.0</v>
      </c>
      <c r="AI267" s="65">
        <f>IF($A267=0,0,SUMIF('Week 2 Roster'!$AZ:$AZ,$B267,'Week 2 Roster'!$AE:$AE))</f>
        <v>0.0</v>
      </c>
      <c r="AJ267" s="65">
        <f>IF($A267=0,0,SUMIF('Week 2 Roster'!$AZ:$AZ,$B267,'Week 2 Roster'!$AG:$AG))</f>
        <v>0.0</v>
      </c>
      <c r="AK267" s="65">
        <f>IF($A267=0,0,SUMIF('Week 2 Roster'!$AZ:$AZ,$B267,'Week 2 Roster'!$AI:$AI))</f>
        <v>0.0</v>
      </c>
      <c r="AL267" s="65">
        <f>IF($A267=0,0,SUMIF('Week 2 Roster'!$AZ:$AZ,$B267,'Week 2 Roster'!$AK:$AK))</f>
        <v>0.0</v>
      </c>
      <c r="AM267" s="65">
        <f>IF($A267=0,0,SUMIF('Week 2 Roster'!$AZ:$AZ,$B267,'Week 2 Roster'!$AM:$AM))</f>
        <v>0.0</v>
      </c>
      <c r="AN267" s="65">
        <f>IF($A267=0,0,SUMIF('Week 2 Roster'!$AZ:$AZ,$B267,'Week 2 Roster'!$AO:$AO))</f>
        <v>0.0</v>
      </c>
      <c r="AO267" s="66">
        <f>IF($A267=0,0,SUMIF('Week 2 Roster'!$AZ:$AZ,$B267,'Week 2 Roster'!$AP:$AP))</f>
        <v>0.0</v>
      </c>
      <c r="AP267" s="65">
        <f>IF($A267=0,0,SUMIF('Week 2 Roster'!$AZ:$AZ,$B267,'Week 2 Roster'!$AQ:$AQ))</f>
        <v>0.0</v>
      </c>
      <c r="AQ267" s="65">
        <f>IF($A267=0,0,SUMIF('Week 2 Roster'!$AZ:$AZ,$B267,'Week 2 Roster'!$AR:$AR))</f>
        <v>0.0</v>
      </c>
      <c r="AR267" s="65">
        <f>IF($A267=0,0,SUMIF('Week 2 Roster'!$AZ:$AZ,$B267,'Week 2 Roster'!$AS:$AS))</f>
        <v>0.0</v>
      </c>
      <c r="AS267" s="65">
        <f t="shared" si="92"/>
        <v>0.0</v>
      </c>
    </row>
    <row r="268" spans="8:8">
      <c r="A268" s="60">
        <v>0.0</v>
      </c>
      <c r="B268" s="61" t="s">
        <v>1022</v>
      </c>
      <c r="C268" s="61" t="str">
        <f>IF($A268=0,"",VLOOKUP($B268,Employees!$A:$G,2,FALSE))</f>
        <v/>
      </c>
      <c r="D268" s="61" t="str">
        <f>IF($A268=0,"",VLOOKUP($B268,Employees!$A:$G,3,FALSE))</f>
        <v/>
      </c>
      <c r="E268" s="62" t="str">
        <f>IF($A268=0,"",VLOOKUP($B268,Employees!$A:$G,5,FALSE))</f>
        <v/>
      </c>
      <c r="F268" s="63" t="str">
        <f>IF($E268="","",ROUNDDOWN(YEARFRAC($E268,'Week 1 Roster'!$D$1-1,1),0))</f>
        <v/>
      </c>
      <c r="G268" s="63" t="str">
        <f>IF($E268="","",ROUNDDOWN(YEARFRAC($E268,'Week 1 Roster'!$D$1+14,1),0))</f>
        <v/>
      </c>
      <c r="H268" s="63" t="str">
        <f t="shared" si="79"/>
        <v/>
      </c>
      <c r="I268" s="63" t="str">
        <f>IF($A268=0,"",VLOOKUP($B268,Employees!$A:$G,6,FALSE))</f>
        <v/>
      </c>
      <c r="J268" s="63" t="str">
        <f>IF($A268=0,"",VLOOKUP($B268,Employees!$A:$G,7,FALSE))</f>
        <v/>
      </c>
      <c r="K268" s="64">
        <f t="shared" si="80"/>
        <v>0.0</v>
      </c>
      <c r="L268" s="64">
        <f t="shared" si="81"/>
        <v>0.0</v>
      </c>
      <c r="M268" s="64">
        <f t="shared" si="82"/>
        <v>0.0</v>
      </c>
      <c r="N268" s="64">
        <f t="shared" si="83"/>
        <v>0.0</v>
      </c>
      <c r="O268" s="64">
        <f t="shared" si="84"/>
        <v>0.0</v>
      </c>
      <c r="P268" s="64">
        <f t="shared" si="85"/>
        <v>0.0</v>
      </c>
      <c r="Q268" s="61">
        <f t="shared" si="86"/>
        <v>0.0</v>
      </c>
      <c r="R268" s="64">
        <f t="shared" si="87"/>
        <v>0.0</v>
      </c>
      <c r="S268" s="64">
        <f t="shared" si="88"/>
        <v>0.0</v>
      </c>
      <c r="T268" s="64">
        <f t="shared" si="89"/>
        <v>0.0</v>
      </c>
      <c r="U268" s="64">
        <f t="shared" si="90"/>
        <v>0.0</v>
      </c>
      <c r="W268" s="65">
        <f>IF($A268=0,0,SUMIF('Week 1 Roster'!$AZ:$AZ,$B268,'Week 1 Roster'!$AE:$AE))</f>
        <v>0.0</v>
      </c>
      <c r="X268" s="65">
        <f>IF($A268=0,0,SUMIF('Week 1 Roster'!$AZ:$AZ,$B268,'Week 1 Roster'!$AG:$AG))</f>
        <v>0.0</v>
      </c>
      <c r="Y268" s="65">
        <f>IF($A268=0,0,SUMIF('Week 1 Roster'!$AZ:$AZ,$B268,'Week 1 Roster'!$AI:$AI))</f>
        <v>0.0</v>
      </c>
      <c r="Z268" s="65">
        <f>IF($A268=0,0,SUMIF('Week 1 Roster'!$AZ:$AZ,$B268,'Week 1 Roster'!$AK:$AK))</f>
        <v>0.0</v>
      </c>
      <c r="AA268" s="65">
        <f>IF($A268=0,0,SUMIF('Week 1 Roster'!$AZ:$AZ,$B268,'Week 1 Roster'!$AM:$AM))</f>
        <v>0.0</v>
      </c>
      <c r="AB268" s="65">
        <f>IF($A268=0,0,SUMIF('Week 1 Roster'!$AZ:$AZ,$B268,'Week 1 Roster'!$AO:$AO))</f>
        <v>0.0</v>
      </c>
      <c r="AC268" s="66">
        <f>IF($A268=0,0,SUMIF('Week 1 Roster'!$AZ:$AZ,$B268,'Week 1 Roster'!$AP:$AP))</f>
        <v>0.0</v>
      </c>
      <c r="AD268" s="65">
        <f>IF($A268=0,0,SUMIF('Week 1 Roster'!$AZ:$AZ,$B268,'Week 1 Roster'!$AQ:$AQ))</f>
        <v>0.0</v>
      </c>
      <c r="AE268" s="65">
        <f>IF($A268=0,0,SUMIF('Week 1 Roster'!$AZ:$AZ,$B268,'Week 1 Roster'!$AR:$AR))</f>
        <v>0.0</v>
      </c>
      <c r="AF268" s="65">
        <f>IF($A268=0,0,SUMIF('Week 1 Roster'!$AZ:$AZ,$B268,'Week 1 Roster'!$AS:$AS))</f>
        <v>0.0</v>
      </c>
      <c r="AG268" s="65">
        <f t="shared" si="91"/>
        <v>0.0</v>
      </c>
      <c r="AI268" s="65">
        <f>IF($A268=0,0,SUMIF('Week 2 Roster'!$AZ:$AZ,$B268,'Week 2 Roster'!$AE:$AE))</f>
        <v>0.0</v>
      </c>
      <c r="AJ268" s="65">
        <f>IF($A268=0,0,SUMIF('Week 2 Roster'!$AZ:$AZ,$B268,'Week 2 Roster'!$AG:$AG))</f>
        <v>0.0</v>
      </c>
      <c r="AK268" s="65">
        <f>IF($A268=0,0,SUMIF('Week 2 Roster'!$AZ:$AZ,$B268,'Week 2 Roster'!$AI:$AI))</f>
        <v>0.0</v>
      </c>
      <c r="AL268" s="65">
        <f>IF($A268=0,0,SUMIF('Week 2 Roster'!$AZ:$AZ,$B268,'Week 2 Roster'!$AK:$AK))</f>
        <v>0.0</v>
      </c>
      <c r="AM268" s="65">
        <f>IF($A268=0,0,SUMIF('Week 2 Roster'!$AZ:$AZ,$B268,'Week 2 Roster'!$AM:$AM))</f>
        <v>0.0</v>
      </c>
      <c r="AN268" s="65">
        <f>IF($A268=0,0,SUMIF('Week 2 Roster'!$AZ:$AZ,$B268,'Week 2 Roster'!$AO:$AO))</f>
        <v>0.0</v>
      </c>
      <c r="AO268" s="66">
        <f>IF($A268=0,0,SUMIF('Week 2 Roster'!$AZ:$AZ,$B268,'Week 2 Roster'!$AP:$AP))</f>
        <v>0.0</v>
      </c>
      <c r="AP268" s="65">
        <f>IF($A268=0,0,SUMIF('Week 2 Roster'!$AZ:$AZ,$B268,'Week 2 Roster'!$AQ:$AQ))</f>
        <v>0.0</v>
      </c>
      <c r="AQ268" s="65">
        <f>IF($A268=0,0,SUMIF('Week 2 Roster'!$AZ:$AZ,$B268,'Week 2 Roster'!$AR:$AR))</f>
        <v>0.0</v>
      </c>
      <c r="AR268" s="65">
        <f>IF($A268=0,0,SUMIF('Week 2 Roster'!$AZ:$AZ,$B268,'Week 2 Roster'!$AS:$AS))</f>
        <v>0.0</v>
      </c>
      <c r="AS268" s="65">
        <f t="shared" si="92"/>
        <v>0.0</v>
      </c>
    </row>
    <row r="269" spans="8:8">
      <c r="A269" s="60">
        <v>0.0</v>
      </c>
      <c r="B269" s="61" t="s">
        <v>1022</v>
      </c>
      <c r="C269" s="61" t="str">
        <f>IF($A269=0,"",VLOOKUP($B269,Employees!$A:$G,2,FALSE))</f>
        <v/>
      </c>
      <c r="D269" s="61" t="str">
        <f>IF($A269=0,"",VLOOKUP($B269,Employees!$A:$G,3,FALSE))</f>
        <v/>
      </c>
      <c r="E269" s="62" t="str">
        <f>IF($A269=0,"",VLOOKUP($B269,Employees!$A:$G,5,FALSE))</f>
        <v/>
      </c>
      <c r="F269" s="63" t="str">
        <f>IF($E269="","",ROUNDDOWN(YEARFRAC($E269,'Week 1 Roster'!$D$1-1,1),0))</f>
        <v/>
      </c>
      <c r="G269" s="63" t="str">
        <f>IF($E269="","",ROUNDDOWN(YEARFRAC($E269,'Week 1 Roster'!$D$1+14,1),0))</f>
        <v/>
      </c>
      <c r="H269" s="63" t="str">
        <f t="shared" si="79"/>
        <v/>
      </c>
      <c r="I269" s="63" t="str">
        <f>IF($A269=0,"",VLOOKUP($B269,Employees!$A:$G,6,FALSE))</f>
        <v/>
      </c>
      <c r="J269" s="63" t="str">
        <f>IF($A269=0,"",VLOOKUP($B269,Employees!$A:$G,7,FALSE))</f>
        <v/>
      </c>
      <c r="K269" s="64">
        <f t="shared" si="80"/>
        <v>0.0</v>
      </c>
      <c r="L269" s="64">
        <f t="shared" si="81"/>
        <v>0.0</v>
      </c>
      <c r="M269" s="64">
        <f t="shared" si="82"/>
        <v>0.0</v>
      </c>
      <c r="N269" s="64">
        <f t="shared" si="83"/>
        <v>0.0</v>
      </c>
      <c r="O269" s="64">
        <f t="shared" si="84"/>
        <v>0.0</v>
      </c>
      <c r="P269" s="64">
        <f t="shared" si="85"/>
        <v>0.0</v>
      </c>
      <c r="Q269" s="61">
        <f t="shared" si="86"/>
        <v>0.0</v>
      </c>
      <c r="R269" s="64">
        <f t="shared" si="87"/>
        <v>0.0</v>
      </c>
      <c r="S269" s="64">
        <f t="shared" si="88"/>
        <v>0.0</v>
      </c>
      <c r="T269" s="64">
        <f t="shared" si="89"/>
        <v>0.0</v>
      </c>
      <c r="U269" s="64">
        <f t="shared" si="90"/>
        <v>0.0</v>
      </c>
      <c r="W269" s="65">
        <f>IF($A269=0,0,SUMIF('Week 1 Roster'!$AZ:$AZ,$B269,'Week 1 Roster'!$AE:$AE))</f>
        <v>0.0</v>
      </c>
      <c r="X269" s="65">
        <f>IF($A269=0,0,SUMIF('Week 1 Roster'!$AZ:$AZ,$B269,'Week 1 Roster'!$AG:$AG))</f>
        <v>0.0</v>
      </c>
      <c r="Y269" s="65">
        <f>IF($A269=0,0,SUMIF('Week 1 Roster'!$AZ:$AZ,$B269,'Week 1 Roster'!$AI:$AI))</f>
        <v>0.0</v>
      </c>
      <c r="Z269" s="65">
        <f>IF($A269=0,0,SUMIF('Week 1 Roster'!$AZ:$AZ,$B269,'Week 1 Roster'!$AK:$AK))</f>
        <v>0.0</v>
      </c>
      <c r="AA269" s="65">
        <f>IF($A269=0,0,SUMIF('Week 1 Roster'!$AZ:$AZ,$B269,'Week 1 Roster'!$AM:$AM))</f>
        <v>0.0</v>
      </c>
      <c r="AB269" s="65">
        <f>IF($A269=0,0,SUMIF('Week 1 Roster'!$AZ:$AZ,$B269,'Week 1 Roster'!$AO:$AO))</f>
        <v>0.0</v>
      </c>
      <c r="AC269" s="66">
        <f>IF($A269=0,0,SUMIF('Week 1 Roster'!$AZ:$AZ,$B269,'Week 1 Roster'!$AP:$AP))</f>
        <v>0.0</v>
      </c>
      <c r="AD269" s="65">
        <f>IF($A269=0,0,SUMIF('Week 1 Roster'!$AZ:$AZ,$B269,'Week 1 Roster'!$AQ:$AQ))</f>
        <v>0.0</v>
      </c>
      <c r="AE269" s="65">
        <f>IF($A269=0,0,SUMIF('Week 1 Roster'!$AZ:$AZ,$B269,'Week 1 Roster'!$AR:$AR))</f>
        <v>0.0</v>
      </c>
      <c r="AF269" s="65">
        <f>IF($A269=0,0,SUMIF('Week 1 Roster'!$AZ:$AZ,$B269,'Week 1 Roster'!$AS:$AS))</f>
        <v>0.0</v>
      </c>
      <c r="AG269" s="65">
        <f t="shared" si="91"/>
        <v>0.0</v>
      </c>
      <c r="AI269" s="65">
        <f>IF($A269=0,0,SUMIF('Week 2 Roster'!$AZ:$AZ,$B269,'Week 2 Roster'!$AE:$AE))</f>
        <v>0.0</v>
      </c>
      <c r="AJ269" s="65">
        <f>IF($A269=0,0,SUMIF('Week 2 Roster'!$AZ:$AZ,$B269,'Week 2 Roster'!$AG:$AG))</f>
        <v>0.0</v>
      </c>
      <c r="AK269" s="65">
        <f>IF($A269=0,0,SUMIF('Week 2 Roster'!$AZ:$AZ,$B269,'Week 2 Roster'!$AI:$AI))</f>
        <v>0.0</v>
      </c>
      <c r="AL269" s="65">
        <f>IF($A269=0,0,SUMIF('Week 2 Roster'!$AZ:$AZ,$B269,'Week 2 Roster'!$AK:$AK))</f>
        <v>0.0</v>
      </c>
      <c r="AM269" s="65">
        <f>IF($A269=0,0,SUMIF('Week 2 Roster'!$AZ:$AZ,$B269,'Week 2 Roster'!$AM:$AM))</f>
        <v>0.0</v>
      </c>
      <c r="AN269" s="65">
        <f>IF($A269=0,0,SUMIF('Week 2 Roster'!$AZ:$AZ,$B269,'Week 2 Roster'!$AO:$AO))</f>
        <v>0.0</v>
      </c>
      <c r="AO269" s="66">
        <f>IF($A269=0,0,SUMIF('Week 2 Roster'!$AZ:$AZ,$B269,'Week 2 Roster'!$AP:$AP))</f>
        <v>0.0</v>
      </c>
      <c r="AP269" s="65">
        <f>IF($A269=0,0,SUMIF('Week 2 Roster'!$AZ:$AZ,$B269,'Week 2 Roster'!$AQ:$AQ))</f>
        <v>0.0</v>
      </c>
      <c r="AQ269" s="65">
        <f>IF($A269=0,0,SUMIF('Week 2 Roster'!$AZ:$AZ,$B269,'Week 2 Roster'!$AR:$AR))</f>
        <v>0.0</v>
      </c>
      <c r="AR269" s="65">
        <f>IF($A269=0,0,SUMIF('Week 2 Roster'!$AZ:$AZ,$B269,'Week 2 Roster'!$AS:$AS))</f>
        <v>0.0</v>
      </c>
      <c r="AS269" s="65">
        <f t="shared" si="92"/>
        <v>0.0</v>
      </c>
    </row>
    <row r="270" spans="8:8">
      <c r="A270" s="60">
        <v>0.0</v>
      </c>
      <c r="B270" s="61" t="s">
        <v>1022</v>
      </c>
      <c r="C270" s="61" t="str">
        <f>IF($A270=0,"",VLOOKUP($B270,Employees!$A:$G,2,FALSE))</f>
        <v/>
      </c>
      <c r="D270" s="61" t="str">
        <f>IF($A270=0,"",VLOOKUP($B270,Employees!$A:$G,3,FALSE))</f>
        <v/>
      </c>
      <c r="E270" s="62" t="str">
        <f>IF($A270=0,"",VLOOKUP($B270,Employees!$A:$G,5,FALSE))</f>
        <v/>
      </c>
      <c r="F270" s="63" t="str">
        <f>IF($E270="","",ROUNDDOWN(YEARFRAC($E270,'Week 1 Roster'!$D$1-1,1),0))</f>
        <v/>
      </c>
      <c r="G270" s="63" t="str">
        <f>IF($E270="","",ROUNDDOWN(YEARFRAC($E270,'Week 1 Roster'!$D$1+14,1),0))</f>
        <v/>
      </c>
      <c r="H270" s="63" t="str">
        <f t="shared" si="79"/>
        <v/>
      </c>
      <c r="I270" s="63" t="str">
        <f>IF($A270=0,"",VLOOKUP($B270,Employees!$A:$G,6,FALSE))</f>
        <v/>
      </c>
      <c r="J270" s="63" t="str">
        <f>IF($A270=0,"",VLOOKUP($B270,Employees!$A:$G,7,FALSE))</f>
        <v/>
      </c>
      <c r="K270" s="64">
        <f t="shared" si="80"/>
        <v>0.0</v>
      </c>
      <c r="L270" s="64">
        <f t="shared" si="81"/>
        <v>0.0</v>
      </c>
      <c r="M270" s="64">
        <f t="shared" si="82"/>
        <v>0.0</v>
      </c>
      <c r="N270" s="64">
        <f t="shared" si="83"/>
        <v>0.0</v>
      </c>
      <c r="O270" s="64">
        <f t="shared" si="84"/>
        <v>0.0</v>
      </c>
      <c r="P270" s="64">
        <f t="shared" si="85"/>
        <v>0.0</v>
      </c>
      <c r="Q270" s="61">
        <f t="shared" si="86"/>
        <v>0.0</v>
      </c>
      <c r="R270" s="64">
        <f t="shared" si="87"/>
        <v>0.0</v>
      </c>
      <c r="S270" s="64">
        <f t="shared" si="88"/>
        <v>0.0</v>
      </c>
      <c r="T270" s="64">
        <f t="shared" si="89"/>
        <v>0.0</v>
      </c>
      <c r="U270" s="64">
        <f t="shared" si="90"/>
        <v>0.0</v>
      </c>
      <c r="W270" s="65">
        <f>IF($A270=0,0,SUMIF('Week 1 Roster'!$AZ:$AZ,$B270,'Week 1 Roster'!$AE:$AE))</f>
        <v>0.0</v>
      </c>
      <c r="X270" s="65">
        <f>IF($A270=0,0,SUMIF('Week 1 Roster'!$AZ:$AZ,$B270,'Week 1 Roster'!$AG:$AG))</f>
        <v>0.0</v>
      </c>
      <c r="Y270" s="65">
        <f>IF($A270=0,0,SUMIF('Week 1 Roster'!$AZ:$AZ,$B270,'Week 1 Roster'!$AI:$AI))</f>
        <v>0.0</v>
      </c>
      <c r="Z270" s="65">
        <f>IF($A270=0,0,SUMIF('Week 1 Roster'!$AZ:$AZ,$B270,'Week 1 Roster'!$AK:$AK))</f>
        <v>0.0</v>
      </c>
      <c r="AA270" s="65">
        <f>IF($A270=0,0,SUMIF('Week 1 Roster'!$AZ:$AZ,$B270,'Week 1 Roster'!$AM:$AM))</f>
        <v>0.0</v>
      </c>
      <c r="AB270" s="65">
        <f>IF($A270=0,0,SUMIF('Week 1 Roster'!$AZ:$AZ,$B270,'Week 1 Roster'!$AO:$AO))</f>
        <v>0.0</v>
      </c>
      <c r="AC270" s="66">
        <f>IF($A270=0,0,SUMIF('Week 1 Roster'!$AZ:$AZ,$B270,'Week 1 Roster'!$AP:$AP))</f>
        <v>0.0</v>
      </c>
      <c r="AD270" s="65">
        <f>IF($A270=0,0,SUMIF('Week 1 Roster'!$AZ:$AZ,$B270,'Week 1 Roster'!$AQ:$AQ))</f>
        <v>0.0</v>
      </c>
      <c r="AE270" s="65">
        <f>IF($A270=0,0,SUMIF('Week 1 Roster'!$AZ:$AZ,$B270,'Week 1 Roster'!$AR:$AR))</f>
        <v>0.0</v>
      </c>
      <c r="AF270" s="65">
        <f>IF($A270=0,0,SUMIF('Week 1 Roster'!$AZ:$AZ,$B270,'Week 1 Roster'!$AS:$AS))</f>
        <v>0.0</v>
      </c>
      <c r="AG270" s="65">
        <f t="shared" si="91"/>
        <v>0.0</v>
      </c>
      <c r="AI270" s="65">
        <f>IF($A270=0,0,SUMIF('Week 2 Roster'!$AZ:$AZ,$B270,'Week 2 Roster'!$AE:$AE))</f>
        <v>0.0</v>
      </c>
      <c r="AJ270" s="65">
        <f>IF($A270=0,0,SUMIF('Week 2 Roster'!$AZ:$AZ,$B270,'Week 2 Roster'!$AG:$AG))</f>
        <v>0.0</v>
      </c>
      <c r="AK270" s="65">
        <f>IF($A270=0,0,SUMIF('Week 2 Roster'!$AZ:$AZ,$B270,'Week 2 Roster'!$AI:$AI))</f>
        <v>0.0</v>
      </c>
      <c r="AL270" s="65">
        <f>IF($A270=0,0,SUMIF('Week 2 Roster'!$AZ:$AZ,$B270,'Week 2 Roster'!$AK:$AK))</f>
        <v>0.0</v>
      </c>
      <c r="AM270" s="65">
        <f>IF($A270=0,0,SUMIF('Week 2 Roster'!$AZ:$AZ,$B270,'Week 2 Roster'!$AM:$AM))</f>
        <v>0.0</v>
      </c>
      <c r="AN270" s="65">
        <f>IF($A270=0,0,SUMIF('Week 2 Roster'!$AZ:$AZ,$B270,'Week 2 Roster'!$AO:$AO))</f>
        <v>0.0</v>
      </c>
      <c r="AO270" s="66">
        <f>IF($A270=0,0,SUMIF('Week 2 Roster'!$AZ:$AZ,$B270,'Week 2 Roster'!$AP:$AP))</f>
        <v>0.0</v>
      </c>
      <c r="AP270" s="65">
        <f>IF($A270=0,0,SUMIF('Week 2 Roster'!$AZ:$AZ,$B270,'Week 2 Roster'!$AQ:$AQ))</f>
        <v>0.0</v>
      </c>
      <c r="AQ270" s="65">
        <f>IF($A270=0,0,SUMIF('Week 2 Roster'!$AZ:$AZ,$B270,'Week 2 Roster'!$AR:$AR))</f>
        <v>0.0</v>
      </c>
      <c r="AR270" s="65">
        <f>IF($A270=0,0,SUMIF('Week 2 Roster'!$AZ:$AZ,$B270,'Week 2 Roster'!$AS:$AS))</f>
        <v>0.0</v>
      </c>
      <c r="AS270" s="65">
        <f t="shared" si="92"/>
        <v>0.0</v>
      </c>
    </row>
    <row r="271" spans="8:8">
      <c r="A271" s="60">
        <v>0.0</v>
      </c>
      <c r="B271" s="61" t="s">
        <v>1022</v>
      </c>
      <c r="C271" s="61" t="str">
        <f>IF($A271=0,"",VLOOKUP($B271,Employees!$A:$G,2,FALSE))</f>
        <v/>
      </c>
      <c r="D271" s="61" t="str">
        <f>IF($A271=0,"",VLOOKUP($B271,Employees!$A:$G,3,FALSE))</f>
        <v/>
      </c>
      <c r="E271" s="62" t="str">
        <f>IF($A271=0,"",VLOOKUP($B271,Employees!$A:$G,5,FALSE))</f>
        <v/>
      </c>
      <c r="F271" s="63" t="str">
        <f>IF($E271="","",ROUNDDOWN(YEARFRAC($E271,'Week 1 Roster'!$D$1-1,1),0))</f>
        <v/>
      </c>
      <c r="G271" s="63" t="str">
        <f>IF($E271="","",ROUNDDOWN(YEARFRAC($E271,'Week 1 Roster'!$D$1+14,1),0))</f>
        <v/>
      </c>
      <c r="H271" s="63" t="str">
        <f t="shared" si="79"/>
        <v/>
      </c>
      <c r="I271" s="63" t="str">
        <f>IF($A271=0,"",VLOOKUP($B271,Employees!$A:$G,6,FALSE))</f>
        <v/>
      </c>
      <c r="J271" s="63" t="str">
        <f>IF($A271=0,"",VLOOKUP($B271,Employees!$A:$G,7,FALSE))</f>
        <v/>
      </c>
      <c r="K271" s="64">
        <f t="shared" si="80"/>
        <v>0.0</v>
      </c>
      <c r="L271" s="64">
        <f t="shared" si="81"/>
        <v>0.0</v>
      </c>
      <c r="M271" s="64">
        <f t="shared" si="82"/>
        <v>0.0</v>
      </c>
      <c r="N271" s="64">
        <f t="shared" si="83"/>
        <v>0.0</v>
      </c>
      <c r="O271" s="64">
        <f t="shared" si="84"/>
        <v>0.0</v>
      </c>
      <c r="P271" s="64">
        <f t="shared" si="85"/>
        <v>0.0</v>
      </c>
      <c r="Q271" s="61">
        <f t="shared" si="86"/>
        <v>0.0</v>
      </c>
      <c r="R271" s="64">
        <f t="shared" si="87"/>
        <v>0.0</v>
      </c>
      <c r="S271" s="64">
        <f t="shared" si="88"/>
        <v>0.0</v>
      </c>
      <c r="T271" s="64">
        <f t="shared" si="89"/>
        <v>0.0</v>
      </c>
      <c r="U271" s="64">
        <f t="shared" si="90"/>
        <v>0.0</v>
      </c>
      <c r="W271" s="65">
        <f>IF($A271=0,0,SUMIF('Week 1 Roster'!$AZ:$AZ,$B271,'Week 1 Roster'!$AE:$AE))</f>
        <v>0.0</v>
      </c>
      <c r="X271" s="65">
        <f>IF($A271=0,0,SUMIF('Week 1 Roster'!$AZ:$AZ,$B271,'Week 1 Roster'!$AG:$AG))</f>
        <v>0.0</v>
      </c>
      <c r="Y271" s="65">
        <f>IF($A271=0,0,SUMIF('Week 1 Roster'!$AZ:$AZ,$B271,'Week 1 Roster'!$AI:$AI))</f>
        <v>0.0</v>
      </c>
      <c r="Z271" s="65">
        <f>IF($A271=0,0,SUMIF('Week 1 Roster'!$AZ:$AZ,$B271,'Week 1 Roster'!$AK:$AK))</f>
        <v>0.0</v>
      </c>
      <c r="AA271" s="65">
        <f>IF($A271=0,0,SUMIF('Week 1 Roster'!$AZ:$AZ,$B271,'Week 1 Roster'!$AM:$AM))</f>
        <v>0.0</v>
      </c>
      <c r="AB271" s="65">
        <f>IF($A271=0,0,SUMIF('Week 1 Roster'!$AZ:$AZ,$B271,'Week 1 Roster'!$AO:$AO))</f>
        <v>0.0</v>
      </c>
      <c r="AC271" s="66">
        <f>IF($A271=0,0,SUMIF('Week 1 Roster'!$AZ:$AZ,$B271,'Week 1 Roster'!$AP:$AP))</f>
        <v>0.0</v>
      </c>
      <c r="AD271" s="65">
        <f>IF($A271=0,0,SUMIF('Week 1 Roster'!$AZ:$AZ,$B271,'Week 1 Roster'!$AQ:$AQ))</f>
        <v>0.0</v>
      </c>
      <c r="AE271" s="65">
        <f>IF($A271=0,0,SUMIF('Week 1 Roster'!$AZ:$AZ,$B271,'Week 1 Roster'!$AR:$AR))</f>
        <v>0.0</v>
      </c>
      <c r="AF271" s="65">
        <f>IF($A271=0,0,SUMIF('Week 1 Roster'!$AZ:$AZ,$B271,'Week 1 Roster'!$AS:$AS))</f>
        <v>0.0</v>
      </c>
      <c r="AG271" s="65">
        <f t="shared" si="91"/>
        <v>0.0</v>
      </c>
      <c r="AI271" s="65">
        <f>IF($A271=0,0,SUMIF('Week 2 Roster'!$AZ:$AZ,$B271,'Week 2 Roster'!$AE:$AE))</f>
        <v>0.0</v>
      </c>
      <c r="AJ271" s="65">
        <f>IF($A271=0,0,SUMIF('Week 2 Roster'!$AZ:$AZ,$B271,'Week 2 Roster'!$AG:$AG))</f>
        <v>0.0</v>
      </c>
      <c r="AK271" s="65">
        <f>IF($A271=0,0,SUMIF('Week 2 Roster'!$AZ:$AZ,$B271,'Week 2 Roster'!$AI:$AI))</f>
        <v>0.0</v>
      </c>
      <c r="AL271" s="65">
        <f>IF($A271=0,0,SUMIF('Week 2 Roster'!$AZ:$AZ,$B271,'Week 2 Roster'!$AK:$AK))</f>
        <v>0.0</v>
      </c>
      <c r="AM271" s="65">
        <f>IF($A271=0,0,SUMIF('Week 2 Roster'!$AZ:$AZ,$B271,'Week 2 Roster'!$AM:$AM))</f>
        <v>0.0</v>
      </c>
      <c r="AN271" s="65">
        <f>IF($A271=0,0,SUMIF('Week 2 Roster'!$AZ:$AZ,$B271,'Week 2 Roster'!$AO:$AO))</f>
        <v>0.0</v>
      </c>
      <c r="AO271" s="66">
        <f>IF($A271=0,0,SUMIF('Week 2 Roster'!$AZ:$AZ,$B271,'Week 2 Roster'!$AP:$AP))</f>
        <v>0.0</v>
      </c>
      <c r="AP271" s="65">
        <f>IF($A271=0,0,SUMIF('Week 2 Roster'!$AZ:$AZ,$B271,'Week 2 Roster'!$AQ:$AQ))</f>
        <v>0.0</v>
      </c>
      <c r="AQ271" s="65">
        <f>IF($A271=0,0,SUMIF('Week 2 Roster'!$AZ:$AZ,$B271,'Week 2 Roster'!$AR:$AR))</f>
        <v>0.0</v>
      </c>
      <c r="AR271" s="65">
        <f>IF($A271=0,0,SUMIF('Week 2 Roster'!$AZ:$AZ,$B271,'Week 2 Roster'!$AS:$AS))</f>
        <v>0.0</v>
      </c>
      <c r="AS271" s="65">
        <f t="shared" si="92"/>
        <v>0.0</v>
      </c>
    </row>
    <row r="272" spans="8:8">
      <c r="A272" s="60">
        <v>0.0</v>
      </c>
      <c r="B272" s="61" t="s">
        <v>1022</v>
      </c>
      <c r="C272" s="61" t="str">
        <f>IF($A272=0,"",VLOOKUP($B272,Employees!$A:$G,2,FALSE))</f>
        <v/>
      </c>
      <c r="D272" s="61" t="str">
        <f>IF($A272=0,"",VLOOKUP($B272,Employees!$A:$G,3,FALSE))</f>
        <v/>
      </c>
      <c r="E272" s="62" t="str">
        <f>IF($A272=0,"",VLOOKUP($B272,Employees!$A:$G,5,FALSE))</f>
        <v/>
      </c>
      <c r="F272" s="63" t="str">
        <f>IF($E272="","",ROUNDDOWN(YEARFRAC($E272,'Week 1 Roster'!$D$1-1,1),0))</f>
        <v/>
      </c>
      <c r="G272" s="63" t="str">
        <f>IF($E272="","",ROUNDDOWN(YEARFRAC($E272,'Week 1 Roster'!$D$1+14,1),0))</f>
        <v/>
      </c>
      <c r="H272" s="63" t="str">
        <f t="shared" si="79"/>
        <v/>
      </c>
      <c r="I272" s="63" t="str">
        <f>IF($A272=0,"",VLOOKUP($B272,Employees!$A:$G,6,FALSE))</f>
        <v/>
      </c>
      <c r="J272" s="63" t="str">
        <f>IF($A272=0,"",VLOOKUP($B272,Employees!$A:$G,7,FALSE))</f>
        <v/>
      </c>
      <c r="K272" s="64">
        <f t="shared" si="80"/>
        <v>0.0</v>
      </c>
      <c r="L272" s="64">
        <f t="shared" si="81"/>
        <v>0.0</v>
      </c>
      <c r="M272" s="64">
        <f t="shared" si="82"/>
        <v>0.0</v>
      </c>
      <c r="N272" s="64">
        <f t="shared" si="83"/>
        <v>0.0</v>
      </c>
      <c r="O272" s="64">
        <f t="shared" si="84"/>
        <v>0.0</v>
      </c>
      <c r="P272" s="64">
        <f t="shared" si="85"/>
        <v>0.0</v>
      </c>
      <c r="Q272" s="61">
        <f t="shared" si="86"/>
        <v>0.0</v>
      </c>
      <c r="R272" s="64">
        <f t="shared" si="87"/>
        <v>0.0</v>
      </c>
      <c r="S272" s="64">
        <f t="shared" si="88"/>
        <v>0.0</v>
      </c>
      <c r="T272" s="64">
        <f t="shared" si="89"/>
        <v>0.0</v>
      </c>
      <c r="U272" s="64">
        <f t="shared" si="90"/>
        <v>0.0</v>
      </c>
      <c r="W272" s="65">
        <f>IF($A272=0,0,SUMIF('Week 1 Roster'!$AZ:$AZ,$B272,'Week 1 Roster'!$AE:$AE))</f>
        <v>0.0</v>
      </c>
      <c r="X272" s="65">
        <f>IF($A272=0,0,SUMIF('Week 1 Roster'!$AZ:$AZ,$B272,'Week 1 Roster'!$AG:$AG))</f>
        <v>0.0</v>
      </c>
      <c r="Y272" s="65">
        <f>IF($A272=0,0,SUMIF('Week 1 Roster'!$AZ:$AZ,$B272,'Week 1 Roster'!$AI:$AI))</f>
        <v>0.0</v>
      </c>
      <c r="Z272" s="65">
        <f>IF($A272=0,0,SUMIF('Week 1 Roster'!$AZ:$AZ,$B272,'Week 1 Roster'!$AK:$AK))</f>
        <v>0.0</v>
      </c>
      <c r="AA272" s="65">
        <f>IF($A272=0,0,SUMIF('Week 1 Roster'!$AZ:$AZ,$B272,'Week 1 Roster'!$AM:$AM))</f>
        <v>0.0</v>
      </c>
      <c r="AB272" s="65">
        <f>IF($A272=0,0,SUMIF('Week 1 Roster'!$AZ:$AZ,$B272,'Week 1 Roster'!$AO:$AO))</f>
        <v>0.0</v>
      </c>
      <c r="AC272" s="66">
        <f>IF($A272=0,0,SUMIF('Week 1 Roster'!$AZ:$AZ,$B272,'Week 1 Roster'!$AP:$AP))</f>
        <v>0.0</v>
      </c>
      <c r="AD272" s="65">
        <f>IF($A272=0,0,SUMIF('Week 1 Roster'!$AZ:$AZ,$B272,'Week 1 Roster'!$AQ:$AQ))</f>
        <v>0.0</v>
      </c>
      <c r="AE272" s="65">
        <f>IF($A272=0,0,SUMIF('Week 1 Roster'!$AZ:$AZ,$B272,'Week 1 Roster'!$AR:$AR))</f>
        <v>0.0</v>
      </c>
      <c r="AF272" s="65">
        <f>IF($A272=0,0,SUMIF('Week 1 Roster'!$AZ:$AZ,$B272,'Week 1 Roster'!$AS:$AS))</f>
        <v>0.0</v>
      </c>
      <c r="AG272" s="65">
        <f t="shared" si="91"/>
        <v>0.0</v>
      </c>
      <c r="AI272" s="65">
        <f>IF($A272=0,0,SUMIF('Week 2 Roster'!$AZ:$AZ,$B272,'Week 2 Roster'!$AE:$AE))</f>
        <v>0.0</v>
      </c>
      <c r="AJ272" s="65">
        <f>IF($A272=0,0,SUMIF('Week 2 Roster'!$AZ:$AZ,$B272,'Week 2 Roster'!$AG:$AG))</f>
        <v>0.0</v>
      </c>
      <c r="AK272" s="65">
        <f>IF($A272=0,0,SUMIF('Week 2 Roster'!$AZ:$AZ,$B272,'Week 2 Roster'!$AI:$AI))</f>
        <v>0.0</v>
      </c>
      <c r="AL272" s="65">
        <f>IF($A272=0,0,SUMIF('Week 2 Roster'!$AZ:$AZ,$B272,'Week 2 Roster'!$AK:$AK))</f>
        <v>0.0</v>
      </c>
      <c r="AM272" s="65">
        <f>IF($A272=0,0,SUMIF('Week 2 Roster'!$AZ:$AZ,$B272,'Week 2 Roster'!$AM:$AM))</f>
        <v>0.0</v>
      </c>
      <c r="AN272" s="65">
        <f>IF($A272=0,0,SUMIF('Week 2 Roster'!$AZ:$AZ,$B272,'Week 2 Roster'!$AO:$AO))</f>
        <v>0.0</v>
      </c>
      <c r="AO272" s="66">
        <f>IF($A272=0,0,SUMIF('Week 2 Roster'!$AZ:$AZ,$B272,'Week 2 Roster'!$AP:$AP))</f>
        <v>0.0</v>
      </c>
      <c r="AP272" s="65">
        <f>IF($A272=0,0,SUMIF('Week 2 Roster'!$AZ:$AZ,$B272,'Week 2 Roster'!$AQ:$AQ))</f>
        <v>0.0</v>
      </c>
      <c r="AQ272" s="65">
        <f>IF($A272=0,0,SUMIF('Week 2 Roster'!$AZ:$AZ,$B272,'Week 2 Roster'!$AR:$AR))</f>
        <v>0.0</v>
      </c>
      <c r="AR272" s="65">
        <f>IF($A272=0,0,SUMIF('Week 2 Roster'!$AZ:$AZ,$B272,'Week 2 Roster'!$AS:$AS))</f>
        <v>0.0</v>
      </c>
      <c r="AS272" s="65">
        <f t="shared" si="92"/>
        <v>0.0</v>
      </c>
    </row>
    <row r="273" spans="8:8">
      <c r="A273" s="60">
        <v>0.0</v>
      </c>
      <c r="B273" s="61" t="s">
        <v>1022</v>
      </c>
      <c r="C273" s="61" t="str">
        <f>IF($A273=0,"",VLOOKUP($B273,Employees!$A:$G,2,FALSE))</f>
        <v/>
      </c>
      <c r="D273" s="61" t="str">
        <f>IF($A273=0,"",VLOOKUP($B273,Employees!$A:$G,3,FALSE))</f>
        <v/>
      </c>
      <c r="E273" s="62" t="str">
        <f>IF($A273=0,"",VLOOKUP($B273,Employees!$A:$G,5,FALSE))</f>
        <v/>
      </c>
      <c r="F273" s="63" t="str">
        <f>IF($E273="","",ROUNDDOWN(YEARFRAC($E273,'Week 1 Roster'!$D$1-1,1),0))</f>
        <v/>
      </c>
      <c r="G273" s="63" t="str">
        <f>IF($E273="","",ROUNDDOWN(YEARFRAC($E273,'Week 1 Roster'!$D$1+14,1),0))</f>
        <v/>
      </c>
      <c r="H273" s="63" t="str">
        <f t="shared" si="79"/>
        <v/>
      </c>
      <c r="I273" s="63" t="str">
        <f>IF($A273=0,"",VLOOKUP($B273,Employees!$A:$G,6,FALSE))</f>
        <v/>
      </c>
      <c r="J273" s="63" t="str">
        <f>IF($A273=0,"",VLOOKUP($B273,Employees!$A:$G,7,FALSE))</f>
        <v/>
      </c>
      <c r="K273" s="64">
        <f t="shared" si="80"/>
        <v>0.0</v>
      </c>
      <c r="L273" s="64">
        <f t="shared" si="81"/>
        <v>0.0</v>
      </c>
      <c r="M273" s="64">
        <f t="shared" si="82"/>
        <v>0.0</v>
      </c>
      <c r="N273" s="64">
        <f t="shared" si="83"/>
        <v>0.0</v>
      </c>
      <c r="O273" s="64">
        <f t="shared" si="84"/>
        <v>0.0</v>
      </c>
      <c r="P273" s="64">
        <f t="shared" si="85"/>
        <v>0.0</v>
      </c>
      <c r="Q273" s="61">
        <f t="shared" si="86"/>
        <v>0.0</v>
      </c>
      <c r="R273" s="64">
        <f t="shared" si="87"/>
        <v>0.0</v>
      </c>
      <c r="S273" s="64">
        <f t="shared" si="88"/>
        <v>0.0</v>
      </c>
      <c r="T273" s="64">
        <f t="shared" si="89"/>
        <v>0.0</v>
      </c>
      <c r="U273" s="64">
        <f t="shared" si="90"/>
        <v>0.0</v>
      </c>
      <c r="W273" s="65">
        <f>IF($A273=0,0,SUMIF('Week 1 Roster'!$AZ:$AZ,$B273,'Week 1 Roster'!$AE:$AE))</f>
        <v>0.0</v>
      </c>
      <c r="X273" s="65">
        <f>IF($A273=0,0,SUMIF('Week 1 Roster'!$AZ:$AZ,$B273,'Week 1 Roster'!$AG:$AG))</f>
        <v>0.0</v>
      </c>
      <c r="Y273" s="65">
        <f>IF($A273=0,0,SUMIF('Week 1 Roster'!$AZ:$AZ,$B273,'Week 1 Roster'!$AI:$AI))</f>
        <v>0.0</v>
      </c>
      <c r="Z273" s="65">
        <f>IF($A273=0,0,SUMIF('Week 1 Roster'!$AZ:$AZ,$B273,'Week 1 Roster'!$AK:$AK))</f>
        <v>0.0</v>
      </c>
      <c r="AA273" s="65">
        <f>IF($A273=0,0,SUMIF('Week 1 Roster'!$AZ:$AZ,$B273,'Week 1 Roster'!$AM:$AM))</f>
        <v>0.0</v>
      </c>
      <c r="AB273" s="65">
        <f>IF($A273=0,0,SUMIF('Week 1 Roster'!$AZ:$AZ,$B273,'Week 1 Roster'!$AO:$AO))</f>
        <v>0.0</v>
      </c>
      <c r="AC273" s="66">
        <f>IF($A273=0,0,SUMIF('Week 1 Roster'!$AZ:$AZ,$B273,'Week 1 Roster'!$AP:$AP))</f>
        <v>0.0</v>
      </c>
      <c r="AD273" s="65">
        <f>IF($A273=0,0,SUMIF('Week 1 Roster'!$AZ:$AZ,$B273,'Week 1 Roster'!$AQ:$AQ))</f>
        <v>0.0</v>
      </c>
      <c r="AE273" s="65">
        <f>IF($A273=0,0,SUMIF('Week 1 Roster'!$AZ:$AZ,$B273,'Week 1 Roster'!$AR:$AR))</f>
        <v>0.0</v>
      </c>
      <c r="AF273" s="65">
        <f>IF($A273=0,0,SUMIF('Week 1 Roster'!$AZ:$AZ,$B273,'Week 1 Roster'!$AS:$AS))</f>
        <v>0.0</v>
      </c>
      <c r="AG273" s="65">
        <f t="shared" si="91"/>
        <v>0.0</v>
      </c>
      <c r="AI273" s="65">
        <f>IF($A273=0,0,SUMIF('Week 2 Roster'!$AZ:$AZ,$B273,'Week 2 Roster'!$AE:$AE))</f>
        <v>0.0</v>
      </c>
      <c r="AJ273" s="65">
        <f>IF($A273=0,0,SUMIF('Week 2 Roster'!$AZ:$AZ,$B273,'Week 2 Roster'!$AG:$AG))</f>
        <v>0.0</v>
      </c>
      <c r="AK273" s="65">
        <f>IF($A273=0,0,SUMIF('Week 2 Roster'!$AZ:$AZ,$B273,'Week 2 Roster'!$AI:$AI))</f>
        <v>0.0</v>
      </c>
      <c r="AL273" s="65">
        <f>IF($A273=0,0,SUMIF('Week 2 Roster'!$AZ:$AZ,$B273,'Week 2 Roster'!$AK:$AK))</f>
        <v>0.0</v>
      </c>
      <c r="AM273" s="65">
        <f>IF($A273=0,0,SUMIF('Week 2 Roster'!$AZ:$AZ,$B273,'Week 2 Roster'!$AM:$AM))</f>
        <v>0.0</v>
      </c>
      <c r="AN273" s="65">
        <f>IF($A273=0,0,SUMIF('Week 2 Roster'!$AZ:$AZ,$B273,'Week 2 Roster'!$AO:$AO))</f>
        <v>0.0</v>
      </c>
      <c r="AO273" s="66">
        <f>IF($A273=0,0,SUMIF('Week 2 Roster'!$AZ:$AZ,$B273,'Week 2 Roster'!$AP:$AP))</f>
        <v>0.0</v>
      </c>
      <c r="AP273" s="65">
        <f>IF($A273=0,0,SUMIF('Week 2 Roster'!$AZ:$AZ,$B273,'Week 2 Roster'!$AQ:$AQ))</f>
        <v>0.0</v>
      </c>
      <c r="AQ273" s="65">
        <f>IF($A273=0,0,SUMIF('Week 2 Roster'!$AZ:$AZ,$B273,'Week 2 Roster'!$AR:$AR))</f>
        <v>0.0</v>
      </c>
      <c r="AR273" s="65">
        <f>IF($A273=0,0,SUMIF('Week 2 Roster'!$AZ:$AZ,$B273,'Week 2 Roster'!$AS:$AS))</f>
        <v>0.0</v>
      </c>
      <c r="AS273" s="65">
        <f t="shared" si="92"/>
        <v>0.0</v>
      </c>
    </row>
    <row r="274" spans="8:8">
      <c r="A274" s="60">
        <v>0.0</v>
      </c>
      <c r="B274" s="61" t="s">
        <v>1022</v>
      </c>
      <c r="C274" s="61" t="str">
        <f>IF($A274=0,"",VLOOKUP($B274,Employees!$A:$G,2,FALSE))</f>
        <v/>
      </c>
      <c r="D274" s="61" t="str">
        <f>IF($A274=0,"",VLOOKUP($B274,Employees!$A:$G,3,FALSE))</f>
        <v/>
      </c>
      <c r="E274" s="62" t="str">
        <f>IF($A274=0,"",VLOOKUP($B274,Employees!$A:$G,5,FALSE))</f>
        <v/>
      </c>
      <c r="F274" s="63" t="str">
        <f>IF($E274="","",ROUNDDOWN(YEARFRAC($E274,'Week 1 Roster'!$D$1-1,1),0))</f>
        <v/>
      </c>
      <c r="G274" s="63" t="str">
        <f>IF($E274="","",ROUNDDOWN(YEARFRAC($E274,'Week 1 Roster'!$D$1+14,1),0))</f>
        <v/>
      </c>
      <c r="H274" s="63" t="str">
        <f t="shared" si="79"/>
        <v/>
      </c>
      <c r="I274" s="63" t="str">
        <f>IF($A274=0,"",VLOOKUP($B274,Employees!$A:$G,6,FALSE))</f>
        <v/>
      </c>
      <c r="J274" s="63" t="str">
        <f>IF($A274=0,"",VLOOKUP($B274,Employees!$A:$G,7,FALSE))</f>
        <v/>
      </c>
      <c r="K274" s="64">
        <f t="shared" si="80"/>
        <v>0.0</v>
      </c>
      <c r="L274" s="64">
        <f t="shared" si="81"/>
        <v>0.0</v>
      </c>
      <c r="M274" s="64">
        <f t="shared" si="82"/>
        <v>0.0</v>
      </c>
      <c r="N274" s="64">
        <f t="shared" si="83"/>
        <v>0.0</v>
      </c>
      <c r="O274" s="64">
        <f t="shared" si="84"/>
        <v>0.0</v>
      </c>
      <c r="P274" s="64">
        <f t="shared" si="85"/>
        <v>0.0</v>
      </c>
      <c r="Q274" s="61">
        <f t="shared" si="86"/>
        <v>0.0</v>
      </c>
      <c r="R274" s="64">
        <f t="shared" si="87"/>
        <v>0.0</v>
      </c>
      <c r="S274" s="64">
        <f t="shared" si="88"/>
        <v>0.0</v>
      </c>
      <c r="T274" s="64">
        <f t="shared" si="89"/>
        <v>0.0</v>
      </c>
      <c r="U274" s="64">
        <f t="shared" si="90"/>
        <v>0.0</v>
      </c>
      <c r="W274" s="65">
        <f>IF($A274=0,0,SUMIF('Week 1 Roster'!$AZ:$AZ,$B274,'Week 1 Roster'!$AE:$AE))</f>
        <v>0.0</v>
      </c>
      <c r="X274" s="65">
        <f>IF($A274=0,0,SUMIF('Week 1 Roster'!$AZ:$AZ,$B274,'Week 1 Roster'!$AG:$AG))</f>
        <v>0.0</v>
      </c>
      <c r="Y274" s="65">
        <f>IF($A274=0,0,SUMIF('Week 1 Roster'!$AZ:$AZ,$B274,'Week 1 Roster'!$AI:$AI))</f>
        <v>0.0</v>
      </c>
      <c r="Z274" s="65">
        <f>IF($A274=0,0,SUMIF('Week 1 Roster'!$AZ:$AZ,$B274,'Week 1 Roster'!$AK:$AK))</f>
        <v>0.0</v>
      </c>
      <c r="AA274" s="65">
        <f>IF($A274=0,0,SUMIF('Week 1 Roster'!$AZ:$AZ,$B274,'Week 1 Roster'!$AM:$AM))</f>
        <v>0.0</v>
      </c>
      <c r="AB274" s="65">
        <f>IF($A274=0,0,SUMIF('Week 1 Roster'!$AZ:$AZ,$B274,'Week 1 Roster'!$AO:$AO))</f>
        <v>0.0</v>
      </c>
      <c r="AC274" s="66">
        <f>IF($A274=0,0,SUMIF('Week 1 Roster'!$AZ:$AZ,$B274,'Week 1 Roster'!$AP:$AP))</f>
        <v>0.0</v>
      </c>
      <c r="AD274" s="65">
        <f>IF($A274=0,0,SUMIF('Week 1 Roster'!$AZ:$AZ,$B274,'Week 1 Roster'!$AQ:$AQ))</f>
        <v>0.0</v>
      </c>
      <c r="AE274" s="65">
        <f>IF($A274=0,0,SUMIF('Week 1 Roster'!$AZ:$AZ,$B274,'Week 1 Roster'!$AR:$AR))</f>
        <v>0.0</v>
      </c>
      <c r="AF274" s="65">
        <f>IF($A274=0,0,SUMIF('Week 1 Roster'!$AZ:$AZ,$B274,'Week 1 Roster'!$AS:$AS))</f>
        <v>0.0</v>
      </c>
      <c r="AG274" s="65">
        <f t="shared" si="91"/>
        <v>0.0</v>
      </c>
      <c r="AI274" s="65">
        <f>IF($A274=0,0,SUMIF('Week 2 Roster'!$AZ:$AZ,$B274,'Week 2 Roster'!$AE:$AE))</f>
        <v>0.0</v>
      </c>
      <c r="AJ274" s="65">
        <f>IF($A274=0,0,SUMIF('Week 2 Roster'!$AZ:$AZ,$B274,'Week 2 Roster'!$AG:$AG))</f>
        <v>0.0</v>
      </c>
      <c r="AK274" s="65">
        <f>IF($A274=0,0,SUMIF('Week 2 Roster'!$AZ:$AZ,$B274,'Week 2 Roster'!$AI:$AI))</f>
        <v>0.0</v>
      </c>
      <c r="AL274" s="65">
        <f>IF($A274=0,0,SUMIF('Week 2 Roster'!$AZ:$AZ,$B274,'Week 2 Roster'!$AK:$AK))</f>
        <v>0.0</v>
      </c>
      <c r="AM274" s="65">
        <f>IF($A274=0,0,SUMIF('Week 2 Roster'!$AZ:$AZ,$B274,'Week 2 Roster'!$AM:$AM))</f>
        <v>0.0</v>
      </c>
      <c r="AN274" s="65">
        <f>IF($A274=0,0,SUMIF('Week 2 Roster'!$AZ:$AZ,$B274,'Week 2 Roster'!$AO:$AO))</f>
        <v>0.0</v>
      </c>
      <c r="AO274" s="66">
        <f>IF($A274=0,0,SUMIF('Week 2 Roster'!$AZ:$AZ,$B274,'Week 2 Roster'!$AP:$AP))</f>
        <v>0.0</v>
      </c>
      <c r="AP274" s="65">
        <f>IF($A274=0,0,SUMIF('Week 2 Roster'!$AZ:$AZ,$B274,'Week 2 Roster'!$AQ:$AQ))</f>
        <v>0.0</v>
      </c>
      <c r="AQ274" s="65">
        <f>IF($A274=0,0,SUMIF('Week 2 Roster'!$AZ:$AZ,$B274,'Week 2 Roster'!$AR:$AR))</f>
        <v>0.0</v>
      </c>
      <c r="AR274" s="65">
        <f>IF($A274=0,0,SUMIF('Week 2 Roster'!$AZ:$AZ,$B274,'Week 2 Roster'!$AS:$AS))</f>
        <v>0.0</v>
      </c>
      <c r="AS274" s="65">
        <f t="shared" si="92"/>
        <v>0.0</v>
      </c>
    </row>
    <row r="275" spans="8:8">
      <c r="A275" s="60">
        <v>0.0</v>
      </c>
      <c r="B275" s="61" t="s">
        <v>1022</v>
      </c>
      <c r="C275" s="61" t="str">
        <f>IF($A275=0,"",VLOOKUP($B275,Employees!$A:$G,2,FALSE))</f>
        <v/>
      </c>
      <c r="D275" s="61" t="str">
        <f>IF($A275=0,"",VLOOKUP($B275,Employees!$A:$G,3,FALSE))</f>
        <v/>
      </c>
      <c r="E275" s="62" t="str">
        <f>IF($A275=0,"",VLOOKUP($B275,Employees!$A:$G,5,FALSE))</f>
        <v/>
      </c>
      <c r="F275" s="63" t="str">
        <f>IF($E275="","",ROUNDDOWN(YEARFRAC($E275,'Week 1 Roster'!$D$1-1,1),0))</f>
        <v/>
      </c>
      <c r="G275" s="63" t="str">
        <f>IF($E275="","",ROUNDDOWN(YEARFRAC($E275,'Week 1 Roster'!$D$1+14,1),0))</f>
        <v/>
      </c>
      <c r="H275" s="63" t="str">
        <f t="shared" si="79"/>
        <v/>
      </c>
      <c r="I275" s="63" t="str">
        <f>IF($A275=0,"",VLOOKUP($B275,Employees!$A:$G,6,FALSE))</f>
        <v/>
      </c>
      <c r="J275" s="63" t="str">
        <f>IF($A275=0,"",VLOOKUP($B275,Employees!$A:$G,7,FALSE))</f>
        <v/>
      </c>
      <c r="K275" s="64">
        <f t="shared" si="80"/>
        <v>0.0</v>
      </c>
      <c r="L275" s="64">
        <f t="shared" si="81"/>
        <v>0.0</v>
      </c>
      <c r="M275" s="64">
        <f t="shared" si="82"/>
        <v>0.0</v>
      </c>
      <c r="N275" s="64">
        <f t="shared" si="83"/>
        <v>0.0</v>
      </c>
      <c r="O275" s="64">
        <f t="shared" si="84"/>
        <v>0.0</v>
      </c>
      <c r="P275" s="64">
        <f t="shared" si="85"/>
        <v>0.0</v>
      </c>
      <c r="Q275" s="61">
        <f t="shared" si="86"/>
        <v>0.0</v>
      </c>
      <c r="R275" s="64">
        <f t="shared" si="87"/>
        <v>0.0</v>
      </c>
      <c r="S275" s="64">
        <f t="shared" si="88"/>
        <v>0.0</v>
      </c>
      <c r="T275" s="64">
        <f t="shared" si="89"/>
        <v>0.0</v>
      </c>
      <c r="U275" s="64">
        <f t="shared" si="90"/>
        <v>0.0</v>
      </c>
      <c r="W275" s="65">
        <f>IF($A275=0,0,SUMIF('Week 1 Roster'!$AZ:$AZ,$B275,'Week 1 Roster'!$AE:$AE))</f>
        <v>0.0</v>
      </c>
      <c r="X275" s="65">
        <f>IF($A275=0,0,SUMIF('Week 1 Roster'!$AZ:$AZ,$B275,'Week 1 Roster'!$AG:$AG))</f>
        <v>0.0</v>
      </c>
      <c r="Y275" s="65">
        <f>IF($A275=0,0,SUMIF('Week 1 Roster'!$AZ:$AZ,$B275,'Week 1 Roster'!$AI:$AI))</f>
        <v>0.0</v>
      </c>
      <c r="Z275" s="65">
        <f>IF($A275=0,0,SUMIF('Week 1 Roster'!$AZ:$AZ,$B275,'Week 1 Roster'!$AK:$AK))</f>
        <v>0.0</v>
      </c>
      <c r="AA275" s="65">
        <f>IF($A275=0,0,SUMIF('Week 1 Roster'!$AZ:$AZ,$B275,'Week 1 Roster'!$AM:$AM))</f>
        <v>0.0</v>
      </c>
      <c r="AB275" s="65">
        <f>IF($A275=0,0,SUMIF('Week 1 Roster'!$AZ:$AZ,$B275,'Week 1 Roster'!$AO:$AO))</f>
        <v>0.0</v>
      </c>
      <c r="AC275" s="66">
        <f>IF($A275=0,0,SUMIF('Week 1 Roster'!$AZ:$AZ,$B275,'Week 1 Roster'!$AP:$AP))</f>
        <v>0.0</v>
      </c>
      <c r="AD275" s="65">
        <f>IF($A275=0,0,SUMIF('Week 1 Roster'!$AZ:$AZ,$B275,'Week 1 Roster'!$AQ:$AQ))</f>
        <v>0.0</v>
      </c>
      <c r="AE275" s="65">
        <f>IF($A275=0,0,SUMIF('Week 1 Roster'!$AZ:$AZ,$B275,'Week 1 Roster'!$AR:$AR))</f>
        <v>0.0</v>
      </c>
      <c r="AF275" s="65">
        <f>IF($A275=0,0,SUMIF('Week 1 Roster'!$AZ:$AZ,$B275,'Week 1 Roster'!$AS:$AS))</f>
        <v>0.0</v>
      </c>
      <c r="AG275" s="65">
        <f t="shared" si="91"/>
        <v>0.0</v>
      </c>
      <c r="AI275" s="65">
        <f>IF($A275=0,0,SUMIF('Week 2 Roster'!$AZ:$AZ,$B275,'Week 2 Roster'!$AE:$AE))</f>
        <v>0.0</v>
      </c>
      <c r="AJ275" s="65">
        <f>IF($A275=0,0,SUMIF('Week 2 Roster'!$AZ:$AZ,$B275,'Week 2 Roster'!$AG:$AG))</f>
        <v>0.0</v>
      </c>
      <c r="AK275" s="65">
        <f>IF($A275=0,0,SUMIF('Week 2 Roster'!$AZ:$AZ,$B275,'Week 2 Roster'!$AI:$AI))</f>
        <v>0.0</v>
      </c>
      <c r="AL275" s="65">
        <f>IF($A275=0,0,SUMIF('Week 2 Roster'!$AZ:$AZ,$B275,'Week 2 Roster'!$AK:$AK))</f>
        <v>0.0</v>
      </c>
      <c r="AM275" s="65">
        <f>IF($A275=0,0,SUMIF('Week 2 Roster'!$AZ:$AZ,$B275,'Week 2 Roster'!$AM:$AM))</f>
        <v>0.0</v>
      </c>
      <c r="AN275" s="65">
        <f>IF($A275=0,0,SUMIF('Week 2 Roster'!$AZ:$AZ,$B275,'Week 2 Roster'!$AO:$AO))</f>
        <v>0.0</v>
      </c>
      <c r="AO275" s="66">
        <f>IF($A275=0,0,SUMIF('Week 2 Roster'!$AZ:$AZ,$B275,'Week 2 Roster'!$AP:$AP))</f>
        <v>0.0</v>
      </c>
      <c r="AP275" s="65">
        <f>IF($A275=0,0,SUMIF('Week 2 Roster'!$AZ:$AZ,$B275,'Week 2 Roster'!$AQ:$AQ))</f>
        <v>0.0</v>
      </c>
      <c r="AQ275" s="65">
        <f>IF($A275=0,0,SUMIF('Week 2 Roster'!$AZ:$AZ,$B275,'Week 2 Roster'!$AR:$AR))</f>
        <v>0.0</v>
      </c>
      <c r="AR275" s="65">
        <f>IF($A275=0,0,SUMIF('Week 2 Roster'!$AZ:$AZ,$B275,'Week 2 Roster'!$AS:$AS))</f>
        <v>0.0</v>
      </c>
      <c r="AS275" s="65">
        <f t="shared" si="92"/>
        <v>0.0</v>
      </c>
    </row>
    <row r="276" spans="8:8">
      <c r="A276" s="60">
        <v>0.0</v>
      </c>
      <c r="B276" s="61" t="s">
        <v>1022</v>
      </c>
      <c r="C276" s="61" t="str">
        <f>IF($A276=0,"",VLOOKUP($B276,Employees!$A:$G,2,FALSE))</f>
        <v/>
      </c>
      <c r="D276" s="61" t="str">
        <f>IF($A276=0,"",VLOOKUP($B276,Employees!$A:$G,3,FALSE))</f>
        <v/>
      </c>
      <c r="E276" s="62" t="str">
        <f>IF($A276=0,"",VLOOKUP($B276,Employees!$A:$G,5,FALSE))</f>
        <v/>
      </c>
      <c r="F276" s="63" t="str">
        <f>IF($E276="","",ROUNDDOWN(YEARFRAC($E276,'Week 1 Roster'!$D$1-1,1),0))</f>
        <v/>
      </c>
      <c r="G276" s="63" t="str">
        <f>IF($E276="","",ROUNDDOWN(YEARFRAC($E276,'Week 1 Roster'!$D$1+14,1),0))</f>
        <v/>
      </c>
      <c r="H276" s="63" t="str">
        <f t="shared" si="79"/>
        <v/>
      </c>
      <c r="I276" s="63" t="str">
        <f>IF($A276=0,"",VLOOKUP($B276,Employees!$A:$G,6,FALSE))</f>
        <v/>
      </c>
      <c r="J276" s="63" t="str">
        <f>IF($A276=0,"",VLOOKUP($B276,Employees!$A:$G,7,FALSE))</f>
        <v/>
      </c>
      <c r="K276" s="64">
        <f t="shared" si="80"/>
        <v>0.0</v>
      </c>
      <c r="L276" s="64">
        <f t="shared" si="81"/>
        <v>0.0</v>
      </c>
      <c r="M276" s="64">
        <f t="shared" si="82"/>
        <v>0.0</v>
      </c>
      <c r="N276" s="64">
        <f t="shared" si="83"/>
        <v>0.0</v>
      </c>
      <c r="O276" s="64">
        <f t="shared" si="84"/>
        <v>0.0</v>
      </c>
      <c r="P276" s="64">
        <f t="shared" si="85"/>
        <v>0.0</v>
      </c>
      <c r="Q276" s="61">
        <f t="shared" si="86"/>
        <v>0.0</v>
      </c>
      <c r="R276" s="64">
        <f t="shared" si="87"/>
        <v>0.0</v>
      </c>
      <c r="S276" s="64">
        <f t="shared" si="88"/>
        <v>0.0</v>
      </c>
      <c r="T276" s="64">
        <f t="shared" si="89"/>
        <v>0.0</v>
      </c>
      <c r="U276" s="64">
        <f t="shared" si="90"/>
        <v>0.0</v>
      </c>
      <c r="W276" s="65">
        <f>IF($A276=0,0,SUMIF('Week 1 Roster'!$AZ:$AZ,$B276,'Week 1 Roster'!$AE:$AE))</f>
        <v>0.0</v>
      </c>
      <c r="X276" s="65">
        <f>IF($A276=0,0,SUMIF('Week 1 Roster'!$AZ:$AZ,$B276,'Week 1 Roster'!$AG:$AG))</f>
        <v>0.0</v>
      </c>
      <c r="Y276" s="65">
        <f>IF($A276=0,0,SUMIF('Week 1 Roster'!$AZ:$AZ,$B276,'Week 1 Roster'!$AI:$AI))</f>
        <v>0.0</v>
      </c>
      <c r="Z276" s="65">
        <f>IF($A276=0,0,SUMIF('Week 1 Roster'!$AZ:$AZ,$B276,'Week 1 Roster'!$AK:$AK))</f>
        <v>0.0</v>
      </c>
      <c r="AA276" s="65">
        <f>IF($A276=0,0,SUMIF('Week 1 Roster'!$AZ:$AZ,$B276,'Week 1 Roster'!$AM:$AM))</f>
        <v>0.0</v>
      </c>
      <c r="AB276" s="65">
        <f>IF($A276=0,0,SUMIF('Week 1 Roster'!$AZ:$AZ,$B276,'Week 1 Roster'!$AO:$AO))</f>
        <v>0.0</v>
      </c>
      <c r="AC276" s="66">
        <f>IF($A276=0,0,SUMIF('Week 1 Roster'!$AZ:$AZ,$B276,'Week 1 Roster'!$AP:$AP))</f>
        <v>0.0</v>
      </c>
      <c r="AD276" s="65">
        <f>IF($A276=0,0,SUMIF('Week 1 Roster'!$AZ:$AZ,$B276,'Week 1 Roster'!$AQ:$AQ))</f>
        <v>0.0</v>
      </c>
      <c r="AE276" s="65">
        <f>IF($A276=0,0,SUMIF('Week 1 Roster'!$AZ:$AZ,$B276,'Week 1 Roster'!$AR:$AR))</f>
        <v>0.0</v>
      </c>
      <c r="AF276" s="65">
        <f>IF($A276=0,0,SUMIF('Week 1 Roster'!$AZ:$AZ,$B276,'Week 1 Roster'!$AS:$AS))</f>
        <v>0.0</v>
      </c>
      <c r="AG276" s="65">
        <f t="shared" si="91"/>
        <v>0.0</v>
      </c>
      <c r="AI276" s="65">
        <f>IF($A276=0,0,SUMIF('Week 2 Roster'!$AZ:$AZ,$B276,'Week 2 Roster'!$AE:$AE))</f>
        <v>0.0</v>
      </c>
      <c r="AJ276" s="65">
        <f>IF($A276=0,0,SUMIF('Week 2 Roster'!$AZ:$AZ,$B276,'Week 2 Roster'!$AG:$AG))</f>
        <v>0.0</v>
      </c>
      <c r="AK276" s="65">
        <f>IF($A276=0,0,SUMIF('Week 2 Roster'!$AZ:$AZ,$B276,'Week 2 Roster'!$AI:$AI))</f>
        <v>0.0</v>
      </c>
      <c r="AL276" s="65">
        <f>IF($A276=0,0,SUMIF('Week 2 Roster'!$AZ:$AZ,$B276,'Week 2 Roster'!$AK:$AK))</f>
        <v>0.0</v>
      </c>
      <c r="AM276" s="65">
        <f>IF($A276=0,0,SUMIF('Week 2 Roster'!$AZ:$AZ,$B276,'Week 2 Roster'!$AM:$AM))</f>
        <v>0.0</v>
      </c>
      <c r="AN276" s="65">
        <f>IF($A276=0,0,SUMIF('Week 2 Roster'!$AZ:$AZ,$B276,'Week 2 Roster'!$AO:$AO))</f>
        <v>0.0</v>
      </c>
      <c r="AO276" s="66">
        <f>IF($A276=0,0,SUMIF('Week 2 Roster'!$AZ:$AZ,$B276,'Week 2 Roster'!$AP:$AP))</f>
        <v>0.0</v>
      </c>
      <c r="AP276" s="65">
        <f>IF($A276=0,0,SUMIF('Week 2 Roster'!$AZ:$AZ,$B276,'Week 2 Roster'!$AQ:$AQ))</f>
        <v>0.0</v>
      </c>
      <c r="AQ276" s="65">
        <f>IF($A276=0,0,SUMIF('Week 2 Roster'!$AZ:$AZ,$B276,'Week 2 Roster'!$AR:$AR))</f>
        <v>0.0</v>
      </c>
      <c r="AR276" s="65">
        <f>IF($A276=0,0,SUMIF('Week 2 Roster'!$AZ:$AZ,$B276,'Week 2 Roster'!$AS:$AS))</f>
        <v>0.0</v>
      </c>
      <c r="AS276" s="65">
        <f t="shared" si="92"/>
        <v>0.0</v>
      </c>
    </row>
    <row r="277" spans="8:8">
      <c r="A277" s="60">
        <v>0.0</v>
      </c>
      <c r="B277" s="61" t="s">
        <v>1022</v>
      </c>
      <c r="C277" s="61" t="str">
        <f>IF($A277=0,"",VLOOKUP($B277,Employees!$A:$G,2,FALSE))</f>
        <v/>
      </c>
      <c r="D277" s="61" t="str">
        <f>IF($A277=0,"",VLOOKUP($B277,Employees!$A:$G,3,FALSE))</f>
        <v/>
      </c>
      <c r="E277" s="62" t="str">
        <f>IF($A277=0,"",VLOOKUP($B277,Employees!$A:$G,5,FALSE))</f>
        <v/>
      </c>
      <c r="F277" s="63" t="str">
        <f>IF($E277="","",ROUNDDOWN(YEARFRAC($E277,'Week 1 Roster'!$D$1-1,1),0))</f>
        <v/>
      </c>
      <c r="G277" s="63" t="str">
        <f>IF($E277="","",ROUNDDOWN(YEARFRAC($E277,'Week 1 Roster'!$D$1+14,1),0))</f>
        <v/>
      </c>
      <c r="H277" s="63" t="str">
        <f t="shared" si="79"/>
        <v/>
      </c>
      <c r="I277" s="63" t="str">
        <f>IF($A277=0,"",VLOOKUP($B277,Employees!$A:$G,6,FALSE))</f>
        <v/>
      </c>
      <c r="J277" s="63" t="str">
        <f>IF($A277=0,"",VLOOKUP($B277,Employees!$A:$G,7,FALSE))</f>
        <v/>
      </c>
      <c r="K277" s="64">
        <f t="shared" si="80"/>
        <v>0.0</v>
      </c>
      <c r="L277" s="64">
        <f t="shared" si="81"/>
        <v>0.0</v>
      </c>
      <c r="M277" s="64">
        <f t="shared" si="82"/>
        <v>0.0</v>
      </c>
      <c r="N277" s="64">
        <f t="shared" si="83"/>
        <v>0.0</v>
      </c>
      <c r="O277" s="64">
        <f t="shared" si="84"/>
        <v>0.0</v>
      </c>
      <c r="P277" s="64">
        <f t="shared" si="85"/>
        <v>0.0</v>
      </c>
      <c r="Q277" s="61">
        <f t="shared" si="86"/>
        <v>0.0</v>
      </c>
      <c r="R277" s="64">
        <f t="shared" si="87"/>
        <v>0.0</v>
      </c>
      <c r="S277" s="64">
        <f t="shared" si="88"/>
        <v>0.0</v>
      </c>
      <c r="T277" s="64">
        <f t="shared" si="89"/>
        <v>0.0</v>
      </c>
      <c r="U277" s="64">
        <f t="shared" si="90"/>
        <v>0.0</v>
      </c>
      <c r="W277" s="65">
        <f>IF($A277=0,0,SUMIF('Week 1 Roster'!$AZ:$AZ,$B277,'Week 1 Roster'!$AE:$AE))</f>
        <v>0.0</v>
      </c>
      <c r="X277" s="65">
        <f>IF($A277=0,0,SUMIF('Week 1 Roster'!$AZ:$AZ,$B277,'Week 1 Roster'!$AG:$AG))</f>
        <v>0.0</v>
      </c>
      <c r="Y277" s="65">
        <f>IF($A277=0,0,SUMIF('Week 1 Roster'!$AZ:$AZ,$B277,'Week 1 Roster'!$AI:$AI))</f>
        <v>0.0</v>
      </c>
      <c r="Z277" s="65">
        <f>IF($A277=0,0,SUMIF('Week 1 Roster'!$AZ:$AZ,$B277,'Week 1 Roster'!$AK:$AK))</f>
        <v>0.0</v>
      </c>
      <c r="AA277" s="65">
        <f>IF($A277=0,0,SUMIF('Week 1 Roster'!$AZ:$AZ,$B277,'Week 1 Roster'!$AM:$AM))</f>
        <v>0.0</v>
      </c>
      <c r="AB277" s="65">
        <f>IF($A277=0,0,SUMIF('Week 1 Roster'!$AZ:$AZ,$B277,'Week 1 Roster'!$AO:$AO))</f>
        <v>0.0</v>
      </c>
      <c r="AC277" s="66">
        <f>IF($A277=0,0,SUMIF('Week 1 Roster'!$AZ:$AZ,$B277,'Week 1 Roster'!$AP:$AP))</f>
        <v>0.0</v>
      </c>
      <c r="AD277" s="65">
        <f>IF($A277=0,0,SUMIF('Week 1 Roster'!$AZ:$AZ,$B277,'Week 1 Roster'!$AQ:$AQ))</f>
        <v>0.0</v>
      </c>
      <c r="AE277" s="65">
        <f>IF($A277=0,0,SUMIF('Week 1 Roster'!$AZ:$AZ,$B277,'Week 1 Roster'!$AR:$AR))</f>
        <v>0.0</v>
      </c>
      <c r="AF277" s="65">
        <f>IF($A277=0,0,SUMIF('Week 1 Roster'!$AZ:$AZ,$B277,'Week 1 Roster'!$AS:$AS))</f>
        <v>0.0</v>
      </c>
      <c r="AG277" s="65">
        <f t="shared" si="91"/>
        <v>0.0</v>
      </c>
      <c r="AI277" s="65">
        <f>IF($A277=0,0,SUMIF('Week 2 Roster'!$AZ:$AZ,$B277,'Week 2 Roster'!$AE:$AE))</f>
        <v>0.0</v>
      </c>
      <c r="AJ277" s="65">
        <f>IF($A277=0,0,SUMIF('Week 2 Roster'!$AZ:$AZ,$B277,'Week 2 Roster'!$AG:$AG))</f>
        <v>0.0</v>
      </c>
      <c r="AK277" s="65">
        <f>IF($A277=0,0,SUMIF('Week 2 Roster'!$AZ:$AZ,$B277,'Week 2 Roster'!$AI:$AI))</f>
        <v>0.0</v>
      </c>
      <c r="AL277" s="65">
        <f>IF($A277=0,0,SUMIF('Week 2 Roster'!$AZ:$AZ,$B277,'Week 2 Roster'!$AK:$AK))</f>
        <v>0.0</v>
      </c>
      <c r="AM277" s="65">
        <f>IF($A277=0,0,SUMIF('Week 2 Roster'!$AZ:$AZ,$B277,'Week 2 Roster'!$AM:$AM))</f>
        <v>0.0</v>
      </c>
      <c r="AN277" s="65">
        <f>IF($A277=0,0,SUMIF('Week 2 Roster'!$AZ:$AZ,$B277,'Week 2 Roster'!$AO:$AO))</f>
        <v>0.0</v>
      </c>
      <c r="AO277" s="66">
        <f>IF($A277=0,0,SUMIF('Week 2 Roster'!$AZ:$AZ,$B277,'Week 2 Roster'!$AP:$AP))</f>
        <v>0.0</v>
      </c>
      <c r="AP277" s="65">
        <f>IF($A277=0,0,SUMIF('Week 2 Roster'!$AZ:$AZ,$B277,'Week 2 Roster'!$AQ:$AQ))</f>
        <v>0.0</v>
      </c>
      <c r="AQ277" s="65">
        <f>IF($A277=0,0,SUMIF('Week 2 Roster'!$AZ:$AZ,$B277,'Week 2 Roster'!$AR:$AR))</f>
        <v>0.0</v>
      </c>
      <c r="AR277" s="65">
        <f>IF($A277=0,0,SUMIF('Week 2 Roster'!$AZ:$AZ,$B277,'Week 2 Roster'!$AS:$AS))</f>
        <v>0.0</v>
      </c>
      <c r="AS277" s="65">
        <f t="shared" si="92"/>
        <v>0.0</v>
      </c>
    </row>
    <row r="278" spans="8:8">
      <c r="A278" s="60">
        <v>0.0</v>
      </c>
      <c r="B278" s="61" t="s">
        <v>1022</v>
      </c>
      <c r="C278" s="61" t="str">
        <f>IF($A278=0,"",VLOOKUP($B278,Employees!$A:$G,2,FALSE))</f>
        <v/>
      </c>
      <c r="D278" s="61" t="str">
        <f>IF($A278=0,"",VLOOKUP($B278,Employees!$A:$G,3,FALSE))</f>
        <v/>
      </c>
      <c r="E278" s="62" t="str">
        <f>IF($A278=0,"",VLOOKUP($B278,Employees!$A:$G,5,FALSE))</f>
        <v/>
      </c>
      <c r="F278" s="63" t="str">
        <f>IF($E278="","",ROUNDDOWN(YEARFRAC($E278,'Week 1 Roster'!$D$1-1,1),0))</f>
        <v/>
      </c>
      <c r="G278" s="63" t="str">
        <f>IF($E278="","",ROUNDDOWN(YEARFRAC($E278,'Week 1 Roster'!$D$1+14,1),0))</f>
        <v/>
      </c>
      <c r="H278" s="63" t="str">
        <f t="shared" si="79"/>
        <v/>
      </c>
      <c r="I278" s="63" t="str">
        <f>IF($A278=0,"",VLOOKUP($B278,Employees!$A:$G,6,FALSE))</f>
        <v/>
      </c>
      <c r="J278" s="63" t="str">
        <f>IF($A278=0,"",VLOOKUP($B278,Employees!$A:$G,7,FALSE))</f>
        <v/>
      </c>
      <c r="K278" s="64">
        <f t="shared" si="80"/>
        <v>0.0</v>
      </c>
      <c r="L278" s="64">
        <f t="shared" si="81"/>
        <v>0.0</v>
      </c>
      <c r="M278" s="64">
        <f t="shared" si="82"/>
        <v>0.0</v>
      </c>
      <c r="N278" s="64">
        <f t="shared" si="83"/>
        <v>0.0</v>
      </c>
      <c r="O278" s="64">
        <f t="shared" si="84"/>
        <v>0.0</v>
      </c>
      <c r="P278" s="64">
        <f t="shared" si="85"/>
        <v>0.0</v>
      </c>
      <c r="Q278" s="61">
        <f t="shared" si="86"/>
        <v>0.0</v>
      </c>
      <c r="R278" s="64">
        <f t="shared" si="87"/>
        <v>0.0</v>
      </c>
      <c r="S278" s="64">
        <f t="shared" si="88"/>
        <v>0.0</v>
      </c>
      <c r="T278" s="64">
        <f t="shared" si="89"/>
        <v>0.0</v>
      </c>
      <c r="U278" s="64">
        <f t="shared" si="90"/>
        <v>0.0</v>
      </c>
      <c r="W278" s="65">
        <f>IF($A278=0,0,SUMIF('Week 1 Roster'!$AZ:$AZ,$B278,'Week 1 Roster'!$AE:$AE))</f>
        <v>0.0</v>
      </c>
      <c r="X278" s="65">
        <f>IF($A278=0,0,SUMIF('Week 1 Roster'!$AZ:$AZ,$B278,'Week 1 Roster'!$AG:$AG))</f>
        <v>0.0</v>
      </c>
      <c r="Y278" s="65">
        <f>IF($A278=0,0,SUMIF('Week 1 Roster'!$AZ:$AZ,$B278,'Week 1 Roster'!$AI:$AI))</f>
        <v>0.0</v>
      </c>
      <c r="Z278" s="65">
        <f>IF($A278=0,0,SUMIF('Week 1 Roster'!$AZ:$AZ,$B278,'Week 1 Roster'!$AK:$AK))</f>
        <v>0.0</v>
      </c>
      <c r="AA278" s="65">
        <f>IF($A278=0,0,SUMIF('Week 1 Roster'!$AZ:$AZ,$B278,'Week 1 Roster'!$AM:$AM))</f>
        <v>0.0</v>
      </c>
      <c r="AB278" s="65">
        <f>IF($A278=0,0,SUMIF('Week 1 Roster'!$AZ:$AZ,$B278,'Week 1 Roster'!$AO:$AO))</f>
        <v>0.0</v>
      </c>
      <c r="AC278" s="66">
        <f>IF($A278=0,0,SUMIF('Week 1 Roster'!$AZ:$AZ,$B278,'Week 1 Roster'!$AP:$AP))</f>
        <v>0.0</v>
      </c>
      <c r="AD278" s="65">
        <f>IF($A278=0,0,SUMIF('Week 1 Roster'!$AZ:$AZ,$B278,'Week 1 Roster'!$AQ:$AQ))</f>
        <v>0.0</v>
      </c>
      <c r="AE278" s="65">
        <f>IF($A278=0,0,SUMIF('Week 1 Roster'!$AZ:$AZ,$B278,'Week 1 Roster'!$AR:$AR))</f>
        <v>0.0</v>
      </c>
      <c r="AF278" s="65">
        <f>IF($A278=0,0,SUMIF('Week 1 Roster'!$AZ:$AZ,$B278,'Week 1 Roster'!$AS:$AS))</f>
        <v>0.0</v>
      </c>
      <c r="AG278" s="65">
        <f t="shared" si="91"/>
        <v>0.0</v>
      </c>
      <c r="AI278" s="65">
        <f>IF($A278=0,0,SUMIF('Week 2 Roster'!$AZ:$AZ,$B278,'Week 2 Roster'!$AE:$AE))</f>
        <v>0.0</v>
      </c>
      <c r="AJ278" s="65">
        <f>IF($A278=0,0,SUMIF('Week 2 Roster'!$AZ:$AZ,$B278,'Week 2 Roster'!$AG:$AG))</f>
        <v>0.0</v>
      </c>
      <c r="AK278" s="65">
        <f>IF($A278=0,0,SUMIF('Week 2 Roster'!$AZ:$AZ,$B278,'Week 2 Roster'!$AI:$AI))</f>
        <v>0.0</v>
      </c>
      <c r="AL278" s="65">
        <f>IF($A278=0,0,SUMIF('Week 2 Roster'!$AZ:$AZ,$B278,'Week 2 Roster'!$AK:$AK))</f>
        <v>0.0</v>
      </c>
      <c r="AM278" s="65">
        <f>IF($A278=0,0,SUMIF('Week 2 Roster'!$AZ:$AZ,$B278,'Week 2 Roster'!$AM:$AM))</f>
        <v>0.0</v>
      </c>
      <c r="AN278" s="65">
        <f>IF($A278=0,0,SUMIF('Week 2 Roster'!$AZ:$AZ,$B278,'Week 2 Roster'!$AO:$AO))</f>
        <v>0.0</v>
      </c>
      <c r="AO278" s="66">
        <f>IF($A278=0,0,SUMIF('Week 2 Roster'!$AZ:$AZ,$B278,'Week 2 Roster'!$AP:$AP))</f>
        <v>0.0</v>
      </c>
      <c r="AP278" s="65">
        <f>IF($A278=0,0,SUMIF('Week 2 Roster'!$AZ:$AZ,$B278,'Week 2 Roster'!$AQ:$AQ))</f>
        <v>0.0</v>
      </c>
      <c r="AQ278" s="65">
        <f>IF($A278=0,0,SUMIF('Week 2 Roster'!$AZ:$AZ,$B278,'Week 2 Roster'!$AR:$AR))</f>
        <v>0.0</v>
      </c>
      <c r="AR278" s="65">
        <f>IF($A278=0,0,SUMIF('Week 2 Roster'!$AZ:$AZ,$B278,'Week 2 Roster'!$AS:$AS))</f>
        <v>0.0</v>
      </c>
      <c r="AS278" s="65">
        <f t="shared" si="92"/>
        <v>0.0</v>
      </c>
    </row>
    <row r="279" spans="8:8">
      <c r="A279" s="60">
        <v>0.0</v>
      </c>
      <c r="B279" s="61" t="s">
        <v>1022</v>
      </c>
      <c r="C279" s="61" t="str">
        <f>IF($A279=0,"",VLOOKUP($B279,Employees!$A:$G,2,FALSE))</f>
        <v/>
      </c>
      <c r="D279" s="61" t="str">
        <f>IF($A279=0,"",VLOOKUP($B279,Employees!$A:$G,3,FALSE))</f>
        <v/>
      </c>
      <c r="E279" s="62" t="str">
        <f>IF($A279=0,"",VLOOKUP($B279,Employees!$A:$G,5,FALSE))</f>
        <v/>
      </c>
      <c r="F279" s="63" t="str">
        <f>IF($E279="","",ROUNDDOWN(YEARFRAC($E279,'Week 1 Roster'!$D$1-1,1),0))</f>
        <v/>
      </c>
      <c r="G279" s="63" t="str">
        <f>IF($E279="","",ROUNDDOWN(YEARFRAC($E279,'Week 1 Roster'!$D$1+14,1),0))</f>
        <v/>
      </c>
      <c r="H279" s="63" t="str">
        <f t="shared" si="79"/>
        <v/>
      </c>
      <c r="I279" s="63" t="str">
        <f>IF($A279=0,"",VLOOKUP($B279,Employees!$A:$G,6,FALSE))</f>
        <v/>
      </c>
      <c r="J279" s="63" t="str">
        <f>IF($A279=0,"",VLOOKUP($B279,Employees!$A:$G,7,FALSE))</f>
        <v/>
      </c>
      <c r="K279" s="64">
        <f t="shared" si="80"/>
        <v>0.0</v>
      </c>
      <c r="L279" s="64">
        <f t="shared" si="81"/>
        <v>0.0</v>
      </c>
      <c r="M279" s="64">
        <f t="shared" si="82"/>
        <v>0.0</v>
      </c>
      <c r="N279" s="64">
        <f t="shared" si="83"/>
        <v>0.0</v>
      </c>
      <c r="O279" s="64">
        <f t="shared" si="84"/>
        <v>0.0</v>
      </c>
      <c r="P279" s="64">
        <f t="shared" si="85"/>
        <v>0.0</v>
      </c>
      <c r="Q279" s="61">
        <f t="shared" si="86"/>
        <v>0.0</v>
      </c>
      <c r="R279" s="64">
        <f t="shared" si="87"/>
        <v>0.0</v>
      </c>
      <c r="S279" s="64">
        <f t="shared" si="88"/>
        <v>0.0</v>
      </c>
      <c r="T279" s="64">
        <f t="shared" si="89"/>
        <v>0.0</v>
      </c>
      <c r="U279" s="64">
        <f t="shared" si="90"/>
        <v>0.0</v>
      </c>
      <c r="W279" s="65">
        <f>IF($A279=0,0,SUMIF('Week 1 Roster'!$AZ:$AZ,$B279,'Week 1 Roster'!$AE:$AE))</f>
        <v>0.0</v>
      </c>
      <c r="X279" s="65">
        <f>IF($A279=0,0,SUMIF('Week 1 Roster'!$AZ:$AZ,$B279,'Week 1 Roster'!$AG:$AG))</f>
        <v>0.0</v>
      </c>
      <c r="Y279" s="65">
        <f>IF($A279=0,0,SUMIF('Week 1 Roster'!$AZ:$AZ,$B279,'Week 1 Roster'!$AI:$AI))</f>
        <v>0.0</v>
      </c>
      <c r="Z279" s="65">
        <f>IF($A279=0,0,SUMIF('Week 1 Roster'!$AZ:$AZ,$B279,'Week 1 Roster'!$AK:$AK))</f>
        <v>0.0</v>
      </c>
      <c r="AA279" s="65">
        <f>IF($A279=0,0,SUMIF('Week 1 Roster'!$AZ:$AZ,$B279,'Week 1 Roster'!$AM:$AM))</f>
        <v>0.0</v>
      </c>
      <c r="AB279" s="65">
        <f>IF($A279=0,0,SUMIF('Week 1 Roster'!$AZ:$AZ,$B279,'Week 1 Roster'!$AO:$AO))</f>
        <v>0.0</v>
      </c>
      <c r="AC279" s="66">
        <f>IF($A279=0,0,SUMIF('Week 1 Roster'!$AZ:$AZ,$B279,'Week 1 Roster'!$AP:$AP))</f>
        <v>0.0</v>
      </c>
      <c r="AD279" s="65">
        <f>IF($A279=0,0,SUMIF('Week 1 Roster'!$AZ:$AZ,$B279,'Week 1 Roster'!$AQ:$AQ))</f>
        <v>0.0</v>
      </c>
      <c r="AE279" s="65">
        <f>IF($A279=0,0,SUMIF('Week 1 Roster'!$AZ:$AZ,$B279,'Week 1 Roster'!$AR:$AR))</f>
        <v>0.0</v>
      </c>
      <c r="AF279" s="65">
        <f>IF($A279=0,0,SUMIF('Week 1 Roster'!$AZ:$AZ,$B279,'Week 1 Roster'!$AS:$AS))</f>
        <v>0.0</v>
      </c>
      <c r="AG279" s="65">
        <f t="shared" si="91"/>
        <v>0.0</v>
      </c>
      <c r="AI279" s="65">
        <f>IF($A279=0,0,SUMIF('Week 2 Roster'!$AZ:$AZ,$B279,'Week 2 Roster'!$AE:$AE))</f>
        <v>0.0</v>
      </c>
      <c r="AJ279" s="65">
        <f>IF($A279=0,0,SUMIF('Week 2 Roster'!$AZ:$AZ,$B279,'Week 2 Roster'!$AG:$AG))</f>
        <v>0.0</v>
      </c>
      <c r="AK279" s="65">
        <f>IF($A279=0,0,SUMIF('Week 2 Roster'!$AZ:$AZ,$B279,'Week 2 Roster'!$AI:$AI))</f>
        <v>0.0</v>
      </c>
      <c r="AL279" s="65">
        <f>IF($A279=0,0,SUMIF('Week 2 Roster'!$AZ:$AZ,$B279,'Week 2 Roster'!$AK:$AK))</f>
        <v>0.0</v>
      </c>
      <c r="AM279" s="65">
        <f>IF($A279=0,0,SUMIF('Week 2 Roster'!$AZ:$AZ,$B279,'Week 2 Roster'!$AM:$AM))</f>
        <v>0.0</v>
      </c>
      <c r="AN279" s="65">
        <f>IF($A279=0,0,SUMIF('Week 2 Roster'!$AZ:$AZ,$B279,'Week 2 Roster'!$AO:$AO))</f>
        <v>0.0</v>
      </c>
      <c r="AO279" s="66">
        <f>IF($A279=0,0,SUMIF('Week 2 Roster'!$AZ:$AZ,$B279,'Week 2 Roster'!$AP:$AP))</f>
        <v>0.0</v>
      </c>
      <c r="AP279" s="65">
        <f>IF($A279=0,0,SUMIF('Week 2 Roster'!$AZ:$AZ,$B279,'Week 2 Roster'!$AQ:$AQ))</f>
        <v>0.0</v>
      </c>
      <c r="AQ279" s="65">
        <f>IF($A279=0,0,SUMIF('Week 2 Roster'!$AZ:$AZ,$B279,'Week 2 Roster'!$AR:$AR))</f>
        <v>0.0</v>
      </c>
      <c r="AR279" s="65">
        <f>IF($A279=0,0,SUMIF('Week 2 Roster'!$AZ:$AZ,$B279,'Week 2 Roster'!$AS:$AS))</f>
        <v>0.0</v>
      </c>
      <c r="AS279" s="65">
        <f t="shared" si="92"/>
        <v>0.0</v>
      </c>
    </row>
    <row r="280" spans="8:8">
      <c r="A280" s="60">
        <v>0.0</v>
      </c>
      <c r="B280" s="61" t="s">
        <v>1022</v>
      </c>
      <c r="C280" s="61" t="str">
        <f>IF($A280=0,"",VLOOKUP($B280,Employees!$A:$G,2,FALSE))</f>
        <v/>
      </c>
      <c r="D280" s="61" t="str">
        <f>IF($A280=0,"",VLOOKUP($B280,Employees!$A:$G,3,FALSE))</f>
        <v/>
      </c>
      <c r="E280" s="62" t="str">
        <f>IF($A280=0,"",VLOOKUP($B280,Employees!$A:$G,5,FALSE))</f>
        <v/>
      </c>
      <c r="F280" s="63" t="str">
        <f>IF($E280="","",ROUNDDOWN(YEARFRAC($E280,'Week 1 Roster'!$D$1-1,1),0))</f>
        <v/>
      </c>
      <c r="G280" s="63" t="str">
        <f>IF($E280="","",ROUNDDOWN(YEARFRAC($E280,'Week 1 Roster'!$D$1+14,1),0))</f>
        <v/>
      </c>
      <c r="H280" s="63" t="str">
        <f t="shared" si="79"/>
        <v/>
      </c>
      <c r="I280" s="63" t="str">
        <f>IF($A280=0,"",VLOOKUP($B280,Employees!$A:$G,6,FALSE))</f>
        <v/>
      </c>
      <c r="J280" s="63" t="str">
        <f>IF($A280=0,"",VLOOKUP($B280,Employees!$A:$G,7,FALSE))</f>
        <v/>
      </c>
      <c r="K280" s="64">
        <f t="shared" si="80"/>
        <v>0.0</v>
      </c>
      <c r="L280" s="64">
        <f t="shared" si="81"/>
        <v>0.0</v>
      </c>
      <c r="M280" s="64">
        <f t="shared" si="82"/>
        <v>0.0</v>
      </c>
      <c r="N280" s="64">
        <f t="shared" si="83"/>
        <v>0.0</v>
      </c>
      <c r="O280" s="64">
        <f t="shared" si="84"/>
        <v>0.0</v>
      </c>
      <c r="P280" s="64">
        <f t="shared" si="85"/>
        <v>0.0</v>
      </c>
      <c r="Q280" s="61">
        <f t="shared" si="86"/>
        <v>0.0</v>
      </c>
      <c r="R280" s="64">
        <f t="shared" si="87"/>
        <v>0.0</v>
      </c>
      <c r="S280" s="64">
        <f t="shared" si="88"/>
        <v>0.0</v>
      </c>
      <c r="T280" s="64">
        <f t="shared" si="89"/>
        <v>0.0</v>
      </c>
      <c r="U280" s="64">
        <f t="shared" si="90"/>
        <v>0.0</v>
      </c>
      <c r="W280" s="65">
        <f>IF($A280=0,0,SUMIF('Week 1 Roster'!$AZ:$AZ,$B280,'Week 1 Roster'!$AE:$AE))</f>
        <v>0.0</v>
      </c>
      <c r="X280" s="65">
        <f>IF($A280=0,0,SUMIF('Week 1 Roster'!$AZ:$AZ,$B280,'Week 1 Roster'!$AG:$AG))</f>
        <v>0.0</v>
      </c>
      <c r="Y280" s="65">
        <f>IF($A280=0,0,SUMIF('Week 1 Roster'!$AZ:$AZ,$B280,'Week 1 Roster'!$AI:$AI))</f>
        <v>0.0</v>
      </c>
      <c r="Z280" s="65">
        <f>IF($A280=0,0,SUMIF('Week 1 Roster'!$AZ:$AZ,$B280,'Week 1 Roster'!$AK:$AK))</f>
        <v>0.0</v>
      </c>
      <c r="AA280" s="65">
        <f>IF($A280=0,0,SUMIF('Week 1 Roster'!$AZ:$AZ,$B280,'Week 1 Roster'!$AM:$AM))</f>
        <v>0.0</v>
      </c>
      <c r="AB280" s="65">
        <f>IF($A280=0,0,SUMIF('Week 1 Roster'!$AZ:$AZ,$B280,'Week 1 Roster'!$AO:$AO))</f>
        <v>0.0</v>
      </c>
      <c r="AC280" s="66">
        <f>IF($A280=0,0,SUMIF('Week 1 Roster'!$AZ:$AZ,$B280,'Week 1 Roster'!$AP:$AP))</f>
        <v>0.0</v>
      </c>
      <c r="AD280" s="65">
        <f>IF($A280=0,0,SUMIF('Week 1 Roster'!$AZ:$AZ,$B280,'Week 1 Roster'!$AQ:$AQ))</f>
        <v>0.0</v>
      </c>
      <c r="AE280" s="65">
        <f>IF($A280=0,0,SUMIF('Week 1 Roster'!$AZ:$AZ,$B280,'Week 1 Roster'!$AR:$AR))</f>
        <v>0.0</v>
      </c>
      <c r="AF280" s="65">
        <f>IF($A280=0,0,SUMIF('Week 1 Roster'!$AZ:$AZ,$B280,'Week 1 Roster'!$AS:$AS))</f>
        <v>0.0</v>
      </c>
      <c r="AG280" s="65">
        <f t="shared" si="91"/>
        <v>0.0</v>
      </c>
      <c r="AI280" s="65">
        <f>IF($A280=0,0,SUMIF('Week 2 Roster'!$AZ:$AZ,$B280,'Week 2 Roster'!$AE:$AE))</f>
        <v>0.0</v>
      </c>
      <c r="AJ280" s="65">
        <f>IF($A280=0,0,SUMIF('Week 2 Roster'!$AZ:$AZ,$B280,'Week 2 Roster'!$AG:$AG))</f>
        <v>0.0</v>
      </c>
      <c r="AK280" s="65">
        <f>IF($A280=0,0,SUMIF('Week 2 Roster'!$AZ:$AZ,$B280,'Week 2 Roster'!$AI:$AI))</f>
        <v>0.0</v>
      </c>
      <c r="AL280" s="65">
        <f>IF($A280=0,0,SUMIF('Week 2 Roster'!$AZ:$AZ,$B280,'Week 2 Roster'!$AK:$AK))</f>
        <v>0.0</v>
      </c>
      <c r="AM280" s="65">
        <f>IF($A280=0,0,SUMIF('Week 2 Roster'!$AZ:$AZ,$B280,'Week 2 Roster'!$AM:$AM))</f>
        <v>0.0</v>
      </c>
      <c r="AN280" s="65">
        <f>IF($A280=0,0,SUMIF('Week 2 Roster'!$AZ:$AZ,$B280,'Week 2 Roster'!$AO:$AO))</f>
        <v>0.0</v>
      </c>
      <c r="AO280" s="66">
        <f>IF($A280=0,0,SUMIF('Week 2 Roster'!$AZ:$AZ,$B280,'Week 2 Roster'!$AP:$AP))</f>
        <v>0.0</v>
      </c>
      <c r="AP280" s="65">
        <f>IF($A280=0,0,SUMIF('Week 2 Roster'!$AZ:$AZ,$B280,'Week 2 Roster'!$AQ:$AQ))</f>
        <v>0.0</v>
      </c>
      <c r="AQ280" s="65">
        <f>IF($A280=0,0,SUMIF('Week 2 Roster'!$AZ:$AZ,$B280,'Week 2 Roster'!$AR:$AR))</f>
        <v>0.0</v>
      </c>
      <c r="AR280" s="65">
        <f>IF($A280=0,0,SUMIF('Week 2 Roster'!$AZ:$AZ,$B280,'Week 2 Roster'!$AS:$AS))</f>
        <v>0.0</v>
      </c>
      <c r="AS280" s="65">
        <f t="shared" si="92"/>
        <v>0.0</v>
      </c>
    </row>
    <row r="281" spans="8:8">
      <c r="A281" s="60">
        <v>0.0</v>
      </c>
      <c r="B281" s="61" t="s">
        <v>1022</v>
      </c>
      <c r="C281" s="61" t="str">
        <f>IF($A281=0,"",VLOOKUP($B281,Employees!$A:$G,2,FALSE))</f>
        <v/>
      </c>
      <c r="D281" s="61" t="str">
        <f>IF($A281=0,"",VLOOKUP($B281,Employees!$A:$G,3,FALSE))</f>
        <v/>
      </c>
      <c r="E281" s="62" t="str">
        <f>IF($A281=0,"",VLOOKUP($B281,Employees!$A:$G,5,FALSE))</f>
        <v/>
      </c>
      <c r="F281" s="63" t="str">
        <f>IF($E281="","",ROUNDDOWN(YEARFRAC($E281,'Week 1 Roster'!$D$1-1,1),0))</f>
        <v/>
      </c>
      <c r="G281" s="63" t="str">
        <f>IF($E281="","",ROUNDDOWN(YEARFRAC($E281,'Week 1 Roster'!$D$1+14,1),0))</f>
        <v/>
      </c>
      <c r="H281" s="63" t="str">
        <f t="shared" si="79"/>
        <v/>
      </c>
      <c r="I281" s="63" t="str">
        <f>IF($A281=0,"",VLOOKUP($B281,Employees!$A:$G,6,FALSE))</f>
        <v/>
      </c>
      <c r="J281" s="63" t="str">
        <f>IF($A281=0,"",VLOOKUP($B281,Employees!$A:$G,7,FALSE))</f>
        <v/>
      </c>
      <c r="K281" s="64">
        <f t="shared" si="80"/>
        <v>0.0</v>
      </c>
      <c r="L281" s="64">
        <f t="shared" si="81"/>
        <v>0.0</v>
      </c>
      <c r="M281" s="64">
        <f t="shared" si="82"/>
        <v>0.0</v>
      </c>
      <c r="N281" s="64">
        <f t="shared" si="83"/>
        <v>0.0</v>
      </c>
      <c r="O281" s="64">
        <f t="shared" si="84"/>
        <v>0.0</v>
      </c>
      <c r="P281" s="64">
        <f t="shared" si="85"/>
        <v>0.0</v>
      </c>
      <c r="Q281" s="61">
        <f t="shared" si="86"/>
        <v>0.0</v>
      </c>
      <c r="R281" s="64">
        <f t="shared" si="87"/>
        <v>0.0</v>
      </c>
      <c r="S281" s="64">
        <f t="shared" si="88"/>
        <v>0.0</v>
      </c>
      <c r="T281" s="64">
        <f t="shared" si="89"/>
        <v>0.0</v>
      </c>
      <c r="U281" s="64">
        <f t="shared" si="90"/>
        <v>0.0</v>
      </c>
      <c r="W281" s="65">
        <f>IF($A281=0,0,SUMIF('Week 1 Roster'!$AZ:$AZ,$B281,'Week 1 Roster'!$AE:$AE))</f>
        <v>0.0</v>
      </c>
      <c r="X281" s="65">
        <f>IF($A281=0,0,SUMIF('Week 1 Roster'!$AZ:$AZ,$B281,'Week 1 Roster'!$AG:$AG))</f>
        <v>0.0</v>
      </c>
      <c r="Y281" s="65">
        <f>IF($A281=0,0,SUMIF('Week 1 Roster'!$AZ:$AZ,$B281,'Week 1 Roster'!$AI:$AI))</f>
        <v>0.0</v>
      </c>
      <c r="Z281" s="65">
        <f>IF($A281=0,0,SUMIF('Week 1 Roster'!$AZ:$AZ,$B281,'Week 1 Roster'!$AK:$AK))</f>
        <v>0.0</v>
      </c>
      <c r="AA281" s="65">
        <f>IF($A281=0,0,SUMIF('Week 1 Roster'!$AZ:$AZ,$B281,'Week 1 Roster'!$AM:$AM))</f>
        <v>0.0</v>
      </c>
      <c r="AB281" s="65">
        <f>IF($A281=0,0,SUMIF('Week 1 Roster'!$AZ:$AZ,$B281,'Week 1 Roster'!$AO:$AO))</f>
        <v>0.0</v>
      </c>
      <c r="AC281" s="66">
        <f>IF($A281=0,0,SUMIF('Week 1 Roster'!$AZ:$AZ,$B281,'Week 1 Roster'!$AP:$AP))</f>
        <v>0.0</v>
      </c>
      <c r="AD281" s="65">
        <f>IF($A281=0,0,SUMIF('Week 1 Roster'!$AZ:$AZ,$B281,'Week 1 Roster'!$AQ:$AQ))</f>
        <v>0.0</v>
      </c>
      <c r="AE281" s="65">
        <f>IF($A281=0,0,SUMIF('Week 1 Roster'!$AZ:$AZ,$B281,'Week 1 Roster'!$AR:$AR))</f>
        <v>0.0</v>
      </c>
      <c r="AF281" s="65">
        <f>IF($A281=0,0,SUMIF('Week 1 Roster'!$AZ:$AZ,$B281,'Week 1 Roster'!$AS:$AS))</f>
        <v>0.0</v>
      </c>
      <c r="AG281" s="65">
        <f t="shared" si="91"/>
        <v>0.0</v>
      </c>
      <c r="AI281" s="65">
        <f>IF($A281=0,0,SUMIF('Week 2 Roster'!$AZ:$AZ,$B281,'Week 2 Roster'!$AE:$AE))</f>
        <v>0.0</v>
      </c>
      <c r="AJ281" s="65">
        <f>IF($A281=0,0,SUMIF('Week 2 Roster'!$AZ:$AZ,$B281,'Week 2 Roster'!$AG:$AG))</f>
        <v>0.0</v>
      </c>
      <c r="AK281" s="65">
        <f>IF($A281=0,0,SUMIF('Week 2 Roster'!$AZ:$AZ,$B281,'Week 2 Roster'!$AI:$AI))</f>
        <v>0.0</v>
      </c>
      <c r="AL281" s="65">
        <f>IF($A281=0,0,SUMIF('Week 2 Roster'!$AZ:$AZ,$B281,'Week 2 Roster'!$AK:$AK))</f>
        <v>0.0</v>
      </c>
      <c r="AM281" s="65">
        <f>IF($A281=0,0,SUMIF('Week 2 Roster'!$AZ:$AZ,$B281,'Week 2 Roster'!$AM:$AM))</f>
        <v>0.0</v>
      </c>
      <c r="AN281" s="65">
        <f>IF($A281=0,0,SUMIF('Week 2 Roster'!$AZ:$AZ,$B281,'Week 2 Roster'!$AO:$AO))</f>
        <v>0.0</v>
      </c>
      <c r="AO281" s="66">
        <f>IF($A281=0,0,SUMIF('Week 2 Roster'!$AZ:$AZ,$B281,'Week 2 Roster'!$AP:$AP))</f>
        <v>0.0</v>
      </c>
      <c r="AP281" s="65">
        <f>IF($A281=0,0,SUMIF('Week 2 Roster'!$AZ:$AZ,$B281,'Week 2 Roster'!$AQ:$AQ))</f>
        <v>0.0</v>
      </c>
      <c r="AQ281" s="65">
        <f>IF($A281=0,0,SUMIF('Week 2 Roster'!$AZ:$AZ,$B281,'Week 2 Roster'!$AR:$AR))</f>
        <v>0.0</v>
      </c>
      <c r="AR281" s="65">
        <f>IF($A281=0,0,SUMIF('Week 2 Roster'!$AZ:$AZ,$B281,'Week 2 Roster'!$AS:$AS))</f>
        <v>0.0</v>
      </c>
      <c r="AS281" s="65">
        <f t="shared" si="92"/>
        <v>0.0</v>
      </c>
    </row>
    <row r="282" spans="8:8">
      <c r="A282" s="60">
        <v>0.0</v>
      </c>
      <c r="B282" s="61" t="s">
        <v>1022</v>
      </c>
      <c r="C282" s="61" t="str">
        <f>IF($A282=0,"",VLOOKUP($B282,Employees!$A:$G,2,FALSE))</f>
        <v/>
      </c>
      <c r="D282" s="61" t="str">
        <f>IF($A282=0,"",VLOOKUP($B282,Employees!$A:$G,3,FALSE))</f>
        <v/>
      </c>
      <c r="E282" s="62" t="str">
        <f>IF($A282=0,"",VLOOKUP($B282,Employees!$A:$G,5,FALSE))</f>
        <v/>
      </c>
      <c r="F282" s="63" t="str">
        <f>IF($E282="","",ROUNDDOWN(YEARFRAC($E282,'Week 1 Roster'!$D$1-1,1),0))</f>
        <v/>
      </c>
      <c r="G282" s="63" t="str">
        <f>IF($E282="","",ROUNDDOWN(YEARFRAC($E282,'Week 1 Roster'!$D$1+14,1),0))</f>
        <v/>
      </c>
      <c r="H282" s="63" t="str">
        <f t="shared" si="79"/>
        <v/>
      </c>
      <c r="I282" s="63" t="str">
        <f>IF($A282=0,"",VLOOKUP($B282,Employees!$A:$G,6,FALSE))</f>
        <v/>
      </c>
      <c r="J282" s="63" t="str">
        <f>IF($A282=0,"",VLOOKUP($B282,Employees!$A:$G,7,FALSE))</f>
        <v/>
      </c>
      <c r="K282" s="64">
        <f t="shared" si="80"/>
        <v>0.0</v>
      </c>
      <c r="L282" s="64">
        <f t="shared" si="81"/>
        <v>0.0</v>
      </c>
      <c r="M282" s="64">
        <f t="shared" si="82"/>
        <v>0.0</v>
      </c>
      <c r="N282" s="64">
        <f t="shared" si="83"/>
        <v>0.0</v>
      </c>
      <c r="O282" s="64">
        <f t="shared" si="84"/>
        <v>0.0</v>
      </c>
      <c r="P282" s="64">
        <f t="shared" si="85"/>
        <v>0.0</v>
      </c>
      <c r="Q282" s="61">
        <f t="shared" si="86"/>
        <v>0.0</v>
      </c>
      <c r="R282" s="64">
        <f t="shared" si="87"/>
        <v>0.0</v>
      </c>
      <c r="S282" s="64">
        <f t="shared" si="88"/>
        <v>0.0</v>
      </c>
      <c r="T282" s="64">
        <f t="shared" si="89"/>
        <v>0.0</v>
      </c>
      <c r="U282" s="64">
        <f t="shared" si="90"/>
        <v>0.0</v>
      </c>
      <c r="W282" s="65">
        <f>IF($A282=0,0,SUMIF('Week 1 Roster'!$AZ:$AZ,$B282,'Week 1 Roster'!$AE:$AE))</f>
        <v>0.0</v>
      </c>
      <c r="X282" s="65">
        <f>IF($A282=0,0,SUMIF('Week 1 Roster'!$AZ:$AZ,$B282,'Week 1 Roster'!$AG:$AG))</f>
        <v>0.0</v>
      </c>
      <c r="Y282" s="65">
        <f>IF($A282=0,0,SUMIF('Week 1 Roster'!$AZ:$AZ,$B282,'Week 1 Roster'!$AI:$AI))</f>
        <v>0.0</v>
      </c>
      <c r="Z282" s="65">
        <f>IF($A282=0,0,SUMIF('Week 1 Roster'!$AZ:$AZ,$B282,'Week 1 Roster'!$AK:$AK))</f>
        <v>0.0</v>
      </c>
      <c r="AA282" s="65">
        <f>IF($A282=0,0,SUMIF('Week 1 Roster'!$AZ:$AZ,$B282,'Week 1 Roster'!$AM:$AM))</f>
        <v>0.0</v>
      </c>
      <c r="AB282" s="65">
        <f>IF($A282=0,0,SUMIF('Week 1 Roster'!$AZ:$AZ,$B282,'Week 1 Roster'!$AO:$AO))</f>
        <v>0.0</v>
      </c>
      <c r="AC282" s="66">
        <f>IF($A282=0,0,SUMIF('Week 1 Roster'!$AZ:$AZ,$B282,'Week 1 Roster'!$AP:$AP))</f>
        <v>0.0</v>
      </c>
      <c r="AD282" s="65">
        <f>IF($A282=0,0,SUMIF('Week 1 Roster'!$AZ:$AZ,$B282,'Week 1 Roster'!$AQ:$AQ))</f>
        <v>0.0</v>
      </c>
      <c r="AE282" s="65">
        <f>IF($A282=0,0,SUMIF('Week 1 Roster'!$AZ:$AZ,$B282,'Week 1 Roster'!$AR:$AR))</f>
        <v>0.0</v>
      </c>
      <c r="AF282" s="65">
        <f>IF($A282=0,0,SUMIF('Week 1 Roster'!$AZ:$AZ,$B282,'Week 1 Roster'!$AS:$AS))</f>
        <v>0.0</v>
      </c>
      <c r="AG282" s="65">
        <f t="shared" si="91"/>
        <v>0.0</v>
      </c>
      <c r="AI282" s="65">
        <f>IF($A282=0,0,SUMIF('Week 2 Roster'!$AZ:$AZ,$B282,'Week 2 Roster'!$AE:$AE))</f>
        <v>0.0</v>
      </c>
      <c r="AJ282" s="65">
        <f>IF($A282=0,0,SUMIF('Week 2 Roster'!$AZ:$AZ,$B282,'Week 2 Roster'!$AG:$AG))</f>
        <v>0.0</v>
      </c>
      <c r="AK282" s="65">
        <f>IF($A282=0,0,SUMIF('Week 2 Roster'!$AZ:$AZ,$B282,'Week 2 Roster'!$AI:$AI))</f>
        <v>0.0</v>
      </c>
      <c r="AL282" s="65">
        <f>IF($A282=0,0,SUMIF('Week 2 Roster'!$AZ:$AZ,$B282,'Week 2 Roster'!$AK:$AK))</f>
        <v>0.0</v>
      </c>
      <c r="AM282" s="65">
        <f>IF($A282=0,0,SUMIF('Week 2 Roster'!$AZ:$AZ,$B282,'Week 2 Roster'!$AM:$AM))</f>
        <v>0.0</v>
      </c>
      <c r="AN282" s="65">
        <f>IF($A282=0,0,SUMIF('Week 2 Roster'!$AZ:$AZ,$B282,'Week 2 Roster'!$AO:$AO))</f>
        <v>0.0</v>
      </c>
      <c r="AO282" s="66">
        <f>IF($A282=0,0,SUMIF('Week 2 Roster'!$AZ:$AZ,$B282,'Week 2 Roster'!$AP:$AP))</f>
        <v>0.0</v>
      </c>
      <c r="AP282" s="65">
        <f>IF($A282=0,0,SUMIF('Week 2 Roster'!$AZ:$AZ,$B282,'Week 2 Roster'!$AQ:$AQ))</f>
        <v>0.0</v>
      </c>
      <c r="AQ282" s="65">
        <f>IF($A282=0,0,SUMIF('Week 2 Roster'!$AZ:$AZ,$B282,'Week 2 Roster'!$AR:$AR))</f>
        <v>0.0</v>
      </c>
      <c r="AR282" s="65">
        <f>IF($A282=0,0,SUMIF('Week 2 Roster'!$AZ:$AZ,$B282,'Week 2 Roster'!$AS:$AS))</f>
        <v>0.0</v>
      </c>
      <c r="AS282" s="65">
        <f t="shared" si="92"/>
        <v>0.0</v>
      </c>
    </row>
    <row r="283" spans="8:8">
      <c r="A283" s="60">
        <v>0.0</v>
      </c>
      <c r="B283" s="61" t="s">
        <v>1022</v>
      </c>
      <c r="C283" s="61" t="str">
        <f>IF($A283=0,"",VLOOKUP($B283,Employees!$A:$G,2,FALSE))</f>
        <v/>
      </c>
      <c r="D283" s="61" t="str">
        <f>IF($A283=0,"",VLOOKUP($B283,Employees!$A:$G,3,FALSE))</f>
        <v/>
      </c>
      <c r="E283" s="62" t="str">
        <f>IF($A283=0,"",VLOOKUP($B283,Employees!$A:$G,5,FALSE))</f>
        <v/>
      </c>
      <c r="F283" s="63" t="str">
        <f>IF($E283="","",ROUNDDOWN(YEARFRAC($E283,'Week 1 Roster'!$D$1-1,1),0))</f>
        <v/>
      </c>
      <c r="G283" s="63" t="str">
        <f>IF($E283="","",ROUNDDOWN(YEARFRAC($E283,'Week 1 Roster'!$D$1+14,1),0))</f>
        <v/>
      </c>
      <c r="H283" s="63" t="str">
        <f t="shared" si="79"/>
        <v/>
      </c>
      <c r="I283" s="63" t="str">
        <f>IF($A283=0,"",VLOOKUP($B283,Employees!$A:$G,6,FALSE))</f>
        <v/>
      </c>
      <c r="J283" s="63" t="str">
        <f>IF($A283=0,"",VLOOKUP($B283,Employees!$A:$G,7,FALSE))</f>
        <v/>
      </c>
      <c r="K283" s="64">
        <f t="shared" si="80"/>
        <v>0.0</v>
      </c>
      <c r="L283" s="64">
        <f t="shared" si="81"/>
        <v>0.0</v>
      </c>
      <c r="M283" s="64">
        <f t="shared" si="82"/>
        <v>0.0</v>
      </c>
      <c r="N283" s="64">
        <f t="shared" si="83"/>
        <v>0.0</v>
      </c>
      <c r="O283" s="64">
        <f t="shared" si="84"/>
        <v>0.0</v>
      </c>
      <c r="P283" s="64">
        <f t="shared" si="85"/>
        <v>0.0</v>
      </c>
      <c r="Q283" s="61">
        <f t="shared" si="86"/>
        <v>0.0</v>
      </c>
      <c r="R283" s="64">
        <f t="shared" si="87"/>
        <v>0.0</v>
      </c>
      <c r="S283" s="64">
        <f t="shared" si="88"/>
        <v>0.0</v>
      </c>
      <c r="T283" s="64">
        <f t="shared" si="89"/>
        <v>0.0</v>
      </c>
      <c r="U283" s="64">
        <f t="shared" si="90"/>
        <v>0.0</v>
      </c>
      <c r="W283" s="65">
        <f>IF($A283=0,0,SUMIF('Week 1 Roster'!$AZ:$AZ,$B283,'Week 1 Roster'!$AE:$AE))</f>
        <v>0.0</v>
      </c>
      <c r="X283" s="65">
        <f>IF($A283=0,0,SUMIF('Week 1 Roster'!$AZ:$AZ,$B283,'Week 1 Roster'!$AG:$AG))</f>
        <v>0.0</v>
      </c>
      <c r="Y283" s="65">
        <f>IF($A283=0,0,SUMIF('Week 1 Roster'!$AZ:$AZ,$B283,'Week 1 Roster'!$AI:$AI))</f>
        <v>0.0</v>
      </c>
      <c r="Z283" s="65">
        <f>IF($A283=0,0,SUMIF('Week 1 Roster'!$AZ:$AZ,$B283,'Week 1 Roster'!$AK:$AK))</f>
        <v>0.0</v>
      </c>
      <c r="AA283" s="65">
        <f>IF($A283=0,0,SUMIF('Week 1 Roster'!$AZ:$AZ,$B283,'Week 1 Roster'!$AM:$AM))</f>
        <v>0.0</v>
      </c>
      <c r="AB283" s="65">
        <f>IF($A283=0,0,SUMIF('Week 1 Roster'!$AZ:$AZ,$B283,'Week 1 Roster'!$AO:$AO))</f>
        <v>0.0</v>
      </c>
      <c r="AC283" s="66">
        <f>IF($A283=0,0,SUMIF('Week 1 Roster'!$AZ:$AZ,$B283,'Week 1 Roster'!$AP:$AP))</f>
        <v>0.0</v>
      </c>
      <c r="AD283" s="65">
        <f>IF($A283=0,0,SUMIF('Week 1 Roster'!$AZ:$AZ,$B283,'Week 1 Roster'!$AQ:$AQ))</f>
        <v>0.0</v>
      </c>
      <c r="AE283" s="65">
        <f>IF($A283=0,0,SUMIF('Week 1 Roster'!$AZ:$AZ,$B283,'Week 1 Roster'!$AR:$AR))</f>
        <v>0.0</v>
      </c>
      <c r="AF283" s="65">
        <f>IF($A283=0,0,SUMIF('Week 1 Roster'!$AZ:$AZ,$B283,'Week 1 Roster'!$AS:$AS))</f>
        <v>0.0</v>
      </c>
      <c r="AG283" s="65">
        <f t="shared" si="91"/>
        <v>0.0</v>
      </c>
      <c r="AI283" s="65">
        <f>IF($A283=0,0,SUMIF('Week 2 Roster'!$AZ:$AZ,$B283,'Week 2 Roster'!$AE:$AE))</f>
        <v>0.0</v>
      </c>
      <c r="AJ283" s="65">
        <f>IF($A283=0,0,SUMIF('Week 2 Roster'!$AZ:$AZ,$B283,'Week 2 Roster'!$AG:$AG))</f>
        <v>0.0</v>
      </c>
      <c r="AK283" s="65">
        <f>IF($A283=0,0,SUMIF('Week 2 Roster'!$AZ:$AZ,$B283,'Week 2 Roster'!$AI:$AI))</f>
        <v>0.0</v>
      </c>
      <c r="AL283" s="65">
        <f>IF($A283=0,0,SUMIF('Week 2 Roster'!$AZ:$AZ,$B283,'Week 2 Roster'!$AK:$AK))</f>
        <v>0.0</v>
      </c>
      <c r="AM283" s="65">
        <f>IF($A283=0,0,SUMIF('Week 2 Roster'!$AZ:$AZ,$B283,'Week 2 Roster'!$AM:$AM))</f>
        <v>0.0</v>
      </c>
      <c r="AN283" s="65">
        <f>IF($A283=0,0,SUMIF('Week 2 Roster'!$AZ:$AZ,$B283,'Week 2 Roster'!$AO:$AO))</f>
        <v>0.0</v>
      </c>
      <c r="AO283" s="66">
        <f>IF($A283=0,0,SUMIF('Week 2 Roster'!$AZ:$AZ,$B283,'Week 2 Roster'!$AP:$AP))</f>
        <v>0.0</v>
      </c>
      <c r="AP283" s="65">
        <f>IF($A283=0,0,SUMIF('Week 2 Roster'!$AZ:$AZ,$B283,'Week 2 Roster'!$AQ:$AQ))</f>
        <v>0.0</v>
      </c>
      <c r="AQ283" s="65">
        <f>IF($A283=0,0,SUMIF('Week 2 Roster'!$AZ:$AZ,$B283,'Week 2 Roster'!$AR:$AR))</f>
        <v>0.0</v>
      </c>
      <c r="AR283" s="65">
        <f>IF($A283=0,0,SUMIF('Week 2 Roster'!$AZ:$AZ,$B283,'Week 2 Roster'!$AS:$AS))</f>
        <v>0.0</v>
      </c>
      <c r="AS283" s="65">
        <f t="shared" si="92"/>
        <v>0.0</v>
      </c>
    </row>
    <row r="284" spans="8:8">
      <c r="A284" s="60">
        <v>0.0</v>
      </c>
      <c r="B284" s="61" t="s">
        <v>1022</v>
      </c>
      <c r="C284" s="61" t="str">
        <f>IF($A284=0,"",VLOOKUP($B284,Employees!$A:$G,2,FALSE))</f>
        <v/>
      </c>
      <c r="D284" s="61" t="str">
        <f>IF($A284=0,"",VLOOKUP($B284,Employees!$A:$G,3,FALSE))</f>
        <v/>
      </c>
      <c r="E284" s="62" t="str">
        <f>IF($A284=0,"",VLOOKUP($B284,Employees!$A:$G,5,FALSE))</f>
        <v/>
      </c>
      <c r="F284" s="63" t="str">
        <f>IF($E284="","",ROUNDDOWN(YEARFRAC($E284,'Week 1 Roster'!$D$1-1,1),0))</f>
        <v/>
      </c>
      <c r="G284" s="63" t="str">
        <f>IF($E284="","",ROUNDDOWN(YEARFRAC($E284,'Week 1 Roster'!$D$1+14,1),0))</f>
        <v/>
      </c>
      <c r="H284" s="63" t="str">
        <f t="shared" si="79"/>
        <v/>
      </c>
      <c r="I284" s="63" t="str">
        <f>IF($A284=0,"",VLOOKUP($B284,Employees!$A:$G,6,FALSE))</f>
        <v/>
      </c>
      <c r="J284" s="63" t="str">
        <f>IF($A284=0,"",VLOOKUP($B284,Employees!$A:$G,7,FALSE))</f>
        <v/>
      </c>
      <c r="K284" s="64">
        <f t="shared" si="80"/>
        <v>0.0</v>
      </c>
      <c r="L284" s="64">
        <f t="shared" si="81"/>
        <v>0.0</v>
      </c>
      <c r="M284" s="64">
        <f t="shared" si="82"/>
        <v>0.0</v>
      </c>
      <c r="N284" s="64">
        <f t="shared" si="83"/>
        <v>0.0</v>
      </c>
      <c r="O284" s="64">
        <f t="shared" si="84"/>
        <v>0.0</v>
      </c>
      <c r="P284" s="64">
        <f t="shared" si="85"/>
        <v>0.0</v>
      </c>
      <c r="Q284" s="61">
        <f t="shared" si="86"/>
        <v>0.0</v>
      </c>
      <c r="R284" s="64">
        <f t="shared" si="87"/>
        <v>0.0</v>
      </c>
      <c r="S284" s="64">
        <f t="shared" si="88"/>
        <v>0.0</v>
      </c>
      <c r="T284" s="64">
        <f t="shared" si="89"/>
        <v>0.0</v>
      </c>
      <c r="U284" s="64">
        <f t="shared" si="90"/>
        <v>0.0</v>
      </c>
      <c r="W284" s="65">
        <f>IF($A284=0,0,SUMIF('Week 1 Roster'!$AZ:$AZ,$B284,'Week 1 Roster'!$AE:$AE))</f>
        <v>0.0</v>
      </c>
      <c r="X284" s="65">
        <f>IF($A284=0,0,SUMIF('Week 1 Roster'!$AZ:$AZ,$B284,'Week 1 Roster'!$AG:$AG))</f>
        <v>0.0</v>
      </c>
      <c r="Y284" s="65">
        <f>IF($A284=0,0,SUMIF('Week 1 Roster'!$AZ:$AZ,$B284,'Week 1 Roster'!$AI:$AI))</f>
        <v>0.0</v>
      </c>
      <c r="Z284" s="65">
        <f>IF($A284=0,0,SUMIF('Week 1 Roster'!$AZ:$AZ,$B284,'Week 1 Roster'!$AK:$AK))</f>
        <v>0.0</v>
      </c>
      <c r="AA284" s="65">
        <f>IF($A284=0,0,SUMIF('Week 1 Roster'!$AZ:$AZ,$B284,'Week 1 Roster'!$AM:$AM))</f>
        <v>0.0</v>
      </c>
      <c r="AB284" s="65">
        <f>IF($A284=0,0,SUMIF('Week 1 Roster'!$AZ:$AZ,$B284,'Week 1 Roster'!$AO:$AO))</f>
        <v>0.0</v>
      </c>
      <c r="AC284" s="66">
        <f>IF($A284=0,0,SUMIF('Week 1 Roster'!$AZ:$AZ,$B284,'Week 1 Roster'!$AP:$AP))</f>
        <v>0.0</v>
      </c>
      <c r="AD284" s="65">
        <f>IF($A284=0,0,SUMIF('Week 1 Roster'!$AZ:$AZ,$B284,'Week 1 Roster'!$AQ:$AQ))</f>
        <v>0.0</v>
      </c>
      <c r="AE284" s="65">
        <f>IF($A284=0,0,SUMIF('Week 1 Roster'!$AZ:$AZ,$B284,'Week 1 Roster'!$AR:$AR))</f>
        <v>0.0</v>
      </c>
      <c r="AF284" s="65">
        <f>IF($A284=0,0,SUMIF('Week 1 Roster'!$AZ:$AZ,$B284,'Week 1 Roster'!$AS:$AS))</f>
        <v>0.0</v>
      </c>
      <c r="AG284" s="65">
        <f t="shared" si="91"/>
        <v>0.0</v>
      </c>
      <c r="AI284" s="65">
        <f>IF($A284=0,0,SUMIF('Week 2 Roster'!$AZ:$AZ,$B284,'Week 2 Roster'!$AE:$AE))</f>
        <v>0.0</v>
      </c>
      <c r="AJ284" s="65">
        <f>IF($A284=0,0,SUMIF('Week 2 Roster'!$AZ:$AZ,$B284,'Week 2 Roster'!$AG:$AG))</f>
        <v>0.0</v>
      </c>
      <c r="AK284" s="65">
        <f>IF($A284=0,0,SUMIF('Week 2 Roster'!$AZ:$AZ,$B284,'Week 2 Roster'!$AI:$AI))</f>
        <v>0.0</v>
      </c>
      <c r="AL284" s="65">
        <f>IF($A284=0,0,SUMIF('Week 2 Roster'!$AZ:$AZ,$B284,'Week 2 Roster'!$AK:$AK))</f>
        <v>0.0</v>
      </c>
      <c r="AM284" s="65">
        <f>IF($A284=0,0,SUMIF('Week 2 Roster'!$AZ:$AZ,$B284,'Week 2 Roster'!$AM:$AM))</f>
        <v>0.0</v>
      </c>
      <c r="AN284" s="65">
        <f>IF($A284=0,0,SUMIF('Week 2 Roster'!$AZ:$AZ,$B284,'Week 2 Roster'!$AO:$AO))</f>
        <v>0.0</v>
      </c>
      <c r="AO284" s="66">
        <f>IF($A284=0,0,SUMIF('Week 2 Roster'!$AZ:$AZ,$B284,'Week 2 Roster'!$AP:$AP))</f>
        <v>0.0</v>
      </c>
      <c r="AP284" s="65">
        <f>IF($A284=0,0,SUMIF('Week 2 Roster'!$AZ:$AZ,$B284,'Week 2 Roster'!$AQ:$AQ))</f>
        <v>0.0</v>
      </c>
      <c r="AQ284" s="65">
        <f>IF($A284=0,0,SUMIF('Week 2 Roster'!$AZ:$AZ,$B284,'Week 2 Roster'!$AR:$AR))</f>
        <v>0.0</v>
      </c>
      <c r="AR284" s="65">
        <f>IF($A284=0,0,SUMIF('Week 2 Roster'!$AZ:$AZ,$B284,'Week 2 Roster'!$AS:$AS))</f>
        <v>0.0</v>
      </c>
      <c r="AS284" s="65">
        <f t="shared" si="92"/>
        <v>0.0</v>
      </c>
    </row>
    <row r="285" spans="8:8">
      <c r="A285" s="60">
        <v>0.0</v>
      </c>
      <c r="B285" s="61" t="s">
        <v>1022</v>
      </c>
      <c r="C285" s="61" t="str">
        <f>IF($A285=0,"",VLOOKUP($B285,Employees!$A:$G,2,FALSE))</f>
        <v/>
      </c>
      <c r="D285" s="61" t="str">
        <f>IF($A285=0,"",VLOOKUP($B285,Employees!$A:$G,3,FALSE))</f>
        <v/>
      </c>
      <c r="E285" s="62" t="str">
        <f>IF($A285=0,"",VLOOKUP($B285,Employees!$A:$G,5,FALSE))</f>
        <v/>
      </c>
      <c r="F285" s="63" t="str">
        <f>IF($E285="","",ROUNDDOWN(YEARFRAC($E285,'Week 1 Roster'!$D$1-1,1),0))</f>
        <v/>
      </c>
      <c r="G285" s="63" t="str">
        <f>IF($E285="","",ROUNDDOWN(YEARFRAC($E285,'Week 1 Roster'!$D$1+14,1),0))</f>
        <v/>
      </c>
      <c r="H285" s="63" t="str">
        <f t="shared" si="79"/>
        <v/>
      </c>
      <c r="I285" s="63" t="str">
        <f>IF($A285=0,"",VLOOKUP($B285,Employees!$A:$G,6,FALSE))</f>
        <v/>
      </c>
      <c r="J285" s="63" t="str">
        <f>IF($A285=0,"",VLOOKUP($B285,Employees!$A:$G,7,FALSE))</f>
        <v/>
      </c>
      <c r="K285" s="64">
        <f t="shared" si="80"/>
        <v>0.0</v>
      </c>
      <c r="L285" s="64">
        <f t="shared" si="81"/>
        <v>0.0</v>
      </c>
      <c r="M285" s="64">
        <f t="shared" si="82"/>
        <v>0.0</v>
      </c>
      <c r="N285" s="64">
        <f t="shared" si="83"/>
        <v>0.0</v>
      </c>
      <c r="O285" s="64">
        <f t="shared" si="84"/>
        <v>0.0</v>
      </c>
      <c r="P285" s="64">
        <f t="shared" si="85"/>
        <v>0.0</v>
      </c>
      <c r="Q285" s="61">
        <f t="shared" si="86"/>
        <v>0.0</v>
      </c>
      <c r="R285" s="64">
        <f t="shared" si="87"/>
        <v>0.0</v>
      </c>
      <c r="S285" s="64">
        <f t="shared" si="88"/>
        <v>0.0</v>
      </c>
      <c r="T285" s="64">
        <f t="shared" si="89"/>
        <v>0.0</v>
      </c>
      <c r="U285" s="64">
        <f t="shared" si="90"/>
        <v>0.0</v>
      </c>
      <c r="W285" s="65">
        <f>IF($A285=0,0,SUMIF('Week 1 Roster'!$AZ:$AZ,$B285,'Week 1 Roster'!$AE:$AE))</f>
        <v>0.0</v>
      </c>
      <c r="X285" s="65">
        <f>IF($A285=0,0,SUMIF('Week 1 Roster'!$AZ:$AZ,$B285,'Week 1 Roster'!$AG:$AG))</f>
        <v>0.0</v>
      </c>
      <c r="Y285" s="65">
        <f>IF($A285=0,0,SUMIF('Week 1 Roster'!$AZ:$AZ,$B285,'Week 1 Roster'!$AI:$AI))</f>
        <v>0.0</v>
      </c>
      <c r="Z285" s="65">
        <f>IF($A285=0,0,SUMIF('Week 1 Roster'!$AZ:$AZ,$B285,'Week 1 Roster'!$AK:$AK))</f>
        <v>0.0</v>
      </c>
      <c r="AA285" s="65">
        <f>IF($A285=0,0,SUMIF('Week 1 Roster'!$AZ:$AZ,$B285,'Week 1 Roster'!$AM:$AM))</f>
        <v>0.0</v>
      </c>
      <c r="AB285" s="65">
        <f>IF($A285=0,0,SUMIF('Week 1 Roster'!$AZ:$AZ,$B285,'Week 1 Roster'!$AO:$AO))</f>
        <v>0.0</v>
      </c>
      <c r="AC285" s="66">
        <f>IF($A285=0,0,SUMIF('Week 1 Roster'!$AZ:$AZ,$B285,'Week 1 Roster'!$AP:$AP))</f>
        <v>0.0</v>
      </c>
      <c r="AD285" s="65">
        <f>IF($A285=0,0,SUMIF('Week 1 Roster'!$AZ:$AZ,$B285,'Week 1 Roster'!$AQ:$AQ))</f>
        <v>0.0</v>
      </c>
      <c r="AE285" s="65">
        <f>IF($A285=0,0,SUMIF('Week 1 Roster'!$AZ:$AZ,$B285,'Week 1 Roster'!$AR:$AR))</f>
        <v>0.0</v>
      </c>
      <c r="AF285" s="65">
        <f>IF($A285=0,0,SUMIF('Week 1 Roster'!$AZ:$AZ,$B285,'Week 1 Roster'!$AS:$AS))</f>
        <v>0.0</v>
      </c>
      <c r="AG285" s="65">
        <f t="shared" si="91"/>
        <v>0.0</v>
      </c>
      <c r="AI285" s="65">
        <f>IF($A285=0,0,SUMIF('Week 2 Roster'!$AZ:$AZ,$B285,'Week 2 Roster'!$AE:$AE))</f>
        <v>0.0</v>
      </c>
      <c r="AJ285" s="65">
        <f>IF($A285=0,0,SUMIF('Week 2 Roster'!$AZ:$AZ,$B285,'Week 2 Roster'!$AG:$AG))</f>
        <v>0.0</v>
      </c>
      <c r="AK285" s="65">
        <f>IF($A285=0,0,SUMIF('Week 2 Roster'!$AZ:$AZ,$B285,'Week 2 Roster'!$AI:$AI))</f>
        <v>0.0</v>
      </c>
      <c r="AL285" s="65">
        <f>IF($A285=0,0,SUMIF('Week 2 Roster'!$AZ:$AZ,$B285,'Week 2 Roster'!$AK:$AK))</f>
        <v>0.0</v>
      </c>
      <c r="AM285" s="65">
        <f>IF($A285=0,0,SUMIF('Week 2 Roster'!$AZ:$AZ,$B285,'Week 2 Roster'!$AM:$AM))</f>
        <v>0.0</v>
      </c>
      <c r="AN285" s="65">
        <f>IF($A285=0,0,SUMIF('Week 2 Roster'!$AZ:$AZ,$B285,'Week 2 Roster'!$AO:$AO))</f>
        <v>0.0</v>
      </c>
      <c r="AO285" s="66">
        <f>IF($A285=0,0,SUMIF('Week 2 Roster'!$AZ:$AZ,$B285,'Week 2 Roster'!$AP:$AP))</f>
        <v>0.0</v>
      </c>
      <c r="AP285" s="65">
        <f>IF($A285=0,0,SUMIF('Week 2 Roster'!$AZ:$AZ,$B285,'Week 2 Roster'!$AQ:$AQ))</f>
        <v>0.0</v>
      </c>
      <c r="AQ285" s="65">
        <f>IF($A285=0,0,SUMIF('Week 2 Roster'!$AZ:$AZ,$B285,'Week 2 Roster'!$AR:$AR))</f>
        <v>0.0</v>
      </c>
      <c r="AR285" s="65">
        <f>IF($A285=0,0,SUMIF('Week 2 Roster'!$AZ:$AZ,$B285,'Week 2 Roster'!$AS:$AS))</f>
        <v>0.0</v>
      </c>
      <c r="AS285" s="65">
        <f t="shared" si="92"/>
        <v>0.0</v>
      </c>
    </row>
    <row r="286" spans="8:8">
      <c r="A286" s="60">
        <v>0.0</v>
      </c>
      <c r="B286" s="61" t="s">
        <v>1022</v>
      </c>
      <c r="C286" s="61" t="str">
        <f>IF($A286=0,"",VLOOKUP($B286,Employees!$A:$G,2,FALSE))</f>
        <v/>
      </c>
      <c r="D286" s="61" t="str">
        <f>IF($A286=0,"",VLOOKUP($B286,Employees!$A:$G,3,FALSE))</f>
        <v/>
      </c>
      <c r="E286" s="62" t="str">
        <f>IF($A286=0,"",VLOOKUP($B286,Employees!$A:$G,5,FALSE))</f>
        <v/>
      </c>
      <c r="F286" s="63" t="str">
        <f>IF($E286="","",ROUNDDOWN(YEARFRAC($E286,'Week 1 Roster'!$D$1-1,1),0))</f>
        <v/>
      </c>
      <c r="G286" s="63" t="str">
        <f>IF($E286="","",ROUNDDOWN(YEARFRAC($E286,'Week 1 Roster'!$D$1+14,1),0))</f>
        <v/>
      </c>
      <c r="H286" s="63" t="str">
        <f t="shared" si="79"/>
        <v/>
      </c>
      <c r="I286" s="63" t="str">
        <f>IF($A286=0,"",VLOOKUP($B286,Employees!$A:$G,6,FALSE))</f>
        <v/>
      </c>
      <c r="J286" s="63" t="str">
        <f>IF($A286=0,"",VLOOKUP($B286,Employees!$A:$G,7,FALSE))</f>
        <v/>
      </c>
      <c r="K286" s="64">
        <f t="shared" si="80"/>
        <v>0.0</v>
      </c>
      <c r="L286" s="64">
        <f t="shared" si="81"/>
        <v>0.0</v>
      </c>
      <c r="M286" s="64">
        <f t="shared" si="82"/>
        <v>0.0</v>
      </c>
      <c r="N286" s="64">
        <f t="shared" si="83"/>
        <v>0.0</v>
      </c>
      <c r="O286" s="64">
        <f t="shared" si="84"/>
        <v>0.0</v>
      </c>
      <c r="P286" s="64">
        <f t="shared" si="85"/>
        <v>0.0</v>
      </c>
      <c r="Q286" s="61">
        <f t="shared" si="86"/>
        <v>0.0</v>
      </c>
      <c r="R286" s="64">
        <f t="shared" si="87"/>
        <v>0.0</v>
      </c>
      <c r="S286" s="64">
        <f t="shared" si="88"/>
        <v>0.0</v>
      </c>
      <c r="T286" s="64">
        <f t="shared" si="89"/>
        <v>0.0</v>
      </c>
      <c r="U286" s="64">
        <f t="shared" si="90"/>
        <v>0.0</v>
      </c>
      <c r="W286" s="65">
        <f>IF($A286=0,0,SUMIF('Week 1 Roster'!$AZ:$AZ,$B286,'Week 1 Roster'!$AE:$AE))</f>
        <v>0.0</v>
      </c>
      <c r="X286" s="65">
        <f>IF($A286=0,0,SUMIF('Week 1 Roster'!$AZ:$AZ,$B286,'Week 1 Roster'!$AG:$AG))</f>
        <v>0.0</v>
      </c>
      <c r="Y286" s="65">
        <f>IF($A286=0,0,SUMIF('Week 1 Roster'!$AZ:$AZ,$B286,'Week 1 Roster'!$AI:$AI))</f>
        <v>0.0</v>
      </c>
      <c r="Z286" s="65">
        <f>IF($A286=0,0,SUMIF('Week 1 Roster'!$AZ:$AZ,$B286,'Week 1 Roster'!$AK:$AK))</f>
        <v>0.0</v>
      </c>
      <c r="AA286" s="65">
        <f>IF($A286=0,0,SUMIF('Week 1 Roster'!$AZ:$AZ,$B286,'Week 1 Roster'!$AM:$AM))</f>
        <v>0.0</v>
      </c>
      <c r="AB286" s="65">
        <f>IF($A286=0,0,SUMIF('Week 1 Roster'!$AZ:$AZ,$B286,'Week 1 Roster'!$AO:$AO))</f>
        <v>0.0</v>
      </c>
      <c r="AC286" s="66">
        <f>IF($A286=0,0,SUMIF('Week 1 Roster'!$AZ:$AZ,$B286,'Week 1 Roster'!$AP:$AP))</f>
        <v>0.0</v>
      </c>
      <c r="AD286" s="65">
        <f>IF($A286=0,0,SUMIF('Week 1 Roster'!$AZ:$AZ,$B286,'Week 1 Roster'!$AQ:$AQ))</f>
        <v>0.0</v>
      </c>
      <c r="AE286" s="65">
        <f>IF($A286=0,0,SUMIF('Week 1 Roster'!$AZ:$AZ,$B286,'Week 1 Roster'!$AR:$AR))</f>
        <v>0.0</v>
      </c>
      <c r="AF286" s="65">
        <f>IF($A286=0,0,SUMIF('Week 1 Roster'!$AZ:$AZ,$B286,'Week 1 Roster'!$AS:$AS))</f>
        <v>0.0</v>
      </c>
      <c r="AG286" s="65">
        <f t="shared" si="91"/>
        <v>0.0</v>
      </c>
      <c r="AI286" s="65">
        <f>IF($A286=0,0,SUMIF('Week 2 Roster'!$AZ:$AZ,$B286,'Week 2 Roster'!$AE:$AE))</f>
        <v>0.0</v>
      </c>
      <c r="AJ286" s="65">
        <f>IF($A286=0,0,SUMIF('Week 2 Roster'!$AZ:$AZ,$B286,'Week 2 Roster'!$AG:$AG))</f>
        <v>0.0</v>
      </c>
      <c r="AK286" s="65">
        <f>IF($A286=0,0,SUMIF('Week 2 Roster'!$AZ:$AZ,$B286,'Week 2 Roster'!$AI:$AI))</f>
        <v>0.0</v>
      </c>
      <c r="AL286" s="65">
        <f>IF($A286=0,0,SUMIF('Week 2 Roster'!$AZ:$AZ,$B286,'Week 2 Roster'!$AK:$AK))</f>
        <v>0.0</v>
      </c>
      <c r="AM286" s="65">
        <f>IF($A286=0,0,SUMIF('Week 2 Roster'!$AZ:$AZ,$B286,'Week 2 Roster'!$AM:$AM))</f>
        <v>0.0</v>
      </c>
      <c r="AN286" s="65">
        <f>IF($A286=0,0,SUMIF('Week 2 Roster'!$AZ:$AZ,$B286,'Week 2 Roster'!$AO:$AO))</f>
        <v>0.0</v>
      </c>
      <c r="AO286" s="66">
        <f>IF($A286=0,0,SUMIF('Week 2 Roster'!$AZ:$AZ,$B286,'Week 2 Roster'!$AP:$AP))</f>
        <v>0.0</v>
      </c>
      <c r="AP286" s="65">
        <f>IF($A286=0,0,SUMIF('Week 2 Roster'!$AZ:$AZ,$B286,'Week 2 Roster'!$AQ:$AQ))</f>
        <v>0.0</v>
      </c>
      <c r="AQ286" s="65">
        <f>IF($A286=0,0,SUMIF('Week 2 Roster'!$AZ:$AZ,$B286,'Week 2 Roster'!$AR:$AR))</f>
        <v>0.0</v>
      </c>
      <c r="AR286" s="65">
        <f>IF($A286=0,0,SUMIF('Week 2 Roster'!$AZ:$AZ,$B286,'Week 2 Roster'!$AS:$AS))</f>
        <v>0.0</v>
      </c>
      <c r="AS286" s="65">
        <f t="shared" si="92"/>
        <v>0.0</v>
      </c>
    </row>
    <row r="287" spans="8:8">
      <c r="A287" s="60">
        <v>0.0</v>
      </c>
      <c r="B287" s="61" t="s">
        <v>1022</v>
      </c>
      <c r="C287" s="61" t="str">
        <f>IF($A287=0,"",VLOOKUP($B287,Employees!$A:$G,2,FALSE))</f>
        <v/>
      </c>
      <c r="D287" s="61" t="str">
        <f>IF($A287=0,"",VLOOKUP($B287,Employees!$A:$G,3,FALSE))</f>
        <v/>
      </c>
      <c r="E287" s="62" t="str">
        <f>IF($A287=0,"",VLOOKUP($B287,Employees!$A:$G,5,FALSE))</f>
        <v/>
      </c>
      <c r="F287" s="63" t="str">
        <f>IF($E287="","",ROUNDDOWN(YEARFRAC($E287,'Week 1 Roster'!$D$1-1,1),0))</f>
        <v/>
      </c>
      <c r="G287" s="63" t="str">
        <f>IF($E287="","",ROUNDDOWN(YEARFRAC($E287,'Week 1 Roster'!$D$1+14,1),0))</f>
        <v/>
      </c>
      <c r="H287" s="63" t="str">
        <f t="shared" si="79"/>
        <v/>
      </c>
      <c r="I287" s="63" t="str">
        <f>IF($A287=0,"",VLOOKUP($B287,Employees!$A:$G,6,FALSE))</f>
        <v/>
      </c>
      <c r="J287" s="63" t="str">
        <f>IF($A287=0,"",VLOOKUP($B287,Employees!$A:$G,7,FALSE))</f>
        <v/>
      </c>
      <c r="K287" s="64">
        <f t="shared" si="80"/>
        <v>0.0</v>
      </c>
      <c r="L287" s="64">
        <f t="shared" si="81"/>
        <v>0.0</v>
      </c>
      <c r="M287" s="64">
        <f t="shared" si="82"/>
        <v>0.0</v>
      </c>
      <c r="N287" s="64">
        <f t="shared" si="83"/>
        <v>0.0</v>
      </c>
      <c r="O287" s="64">
        <f t="shared" si="84"/>
        <v>0.0</v>
      </c>
      <c r="P287" s="64">
        <f t="shared" si="85"/>
        <v>0.0</v>
      </c>
      <c r="Q287" s="61">
        <f t="shared" si="86"/>
        <v>0.0</v>
      </c>
      <c r="R287" s="64">
        <f t="shared" si="87"/>
        <v>0.0</v>
      </c>
      <c r="S287" s="64">
        <f t="shared" si="88"/>
        <v>0.0</v>
      </c>
      <c r="T287" s="64">
        <f t="shared" si="89"/>
        <v>0.0</v>
      </c>
      <c r="U287" s="64">
        <f t="shared" si="90"/>
        <v>0.0</v>
      </c>
      <c r="W287" s="65">
        <f>IF($A287=0,0,SUMIF('Week 1 Roster'!$AZ:$AZ,$B287,'Week 1 Roster'!$AE:$AE))</f>
        <v>0.0</v>
      </c>
      <c r="X287" s="65">
        <f>IF($A287=0,0,SUMIF('Week 1 Roster'!$AZ:$AZ,$B287,'Week 1 Roster'!$AG:$AG))</f>
        <v>0.0</v>
      </c>
      <c r="Y287" s="65">
        <f>IF($A287=0,0,SUMIF('Week 1 Roster'!$AZ:$AZ,$B287,'Week 1 Roster'!$AI:$AI))</f>
        <v>0.0</v>
      </c>
      <c r="Z287" s="65">
        <f>IF($A287=0,0,SUMIF('Week 1 Roster'!$AZ:$AZ,$B287,'Week 1 Roster'!$AK:$AK))</f>
        <v>0.0</v>
      </c>
      <c r="AA287" s="65">
        <f>IF($A287=0,0,SUMIF('Week 1 Roster'!$AZ:$AZ,$B287,'Week 1 Roster'!$AM:$AM))</f>
        <v>0.0</v>
      </c>
      <c r="AB287" s="65">
        <f>IF($A287=0,0,SUMIF('Week 1 Roster'!$AZ:$AZ,$B287,'Week 1 Roster'!$AO:$AO))</f>
        <v>0.0</v>
      </c>
      <c r="AC287" s="66">
        <f>IF($A287=0,0,SUMIF('Week 1 Roster'!$AZ:$AZ,$B287,'Week 1 Roster'!$AP:$AP))</f>
        <v>0.0</v>
      </c>
      <c r="AD287" s="65">
        <f>IF($A287=0,0,SUMIF('Week 1 Roster'!$AZ:$AZ,$B287,'Week 1 Roster'!$AQ:$AQ))</f>
        <v>0.0</v>
      </c>
      <c r="AE287" s="65">
        <f>IF($A287=0,0,SUMIF('Week 1 Roster'!$AZ:$AZ,$B287,'Week 1 Roster'!$AR:$AR))</f>
        <v>0.0</v>
      </c>
      <c r="AF287" s="65">
        <f>IF($A287=0,0,SUMIF('Week 1 Roster'!$AZ:$AZ,$B287,'Week 1 Roster'!$AS:$AS))</f>
        <v>0.0</v>
      </c>
      <c r="AG287" s="65">
        <f t="shared" si="91"/>
        <v>0.0</v>
      </c>
      <c r="AI287" s="65">
        <f>IF($A287=0,0,SUMIF('Week 2 Roster'!$AZ:$AZ,$B287,'Week 2 Roster'!$AE:$AE))</f>
        <v>0.0</v>
      </c>
      <c r="AJ287" s="65">
        <f>IF($A287=0,0,SUMIF('Week 2 Roster'!$AZ:$AZ,$B287,'Week 2 Roster'!$AG:$AG))</f>
        <v>0.0</v>
      </c>
      <c r="AK287" s="65">
        <f>IF($A287=0,0,SUMIF('Week 2 Roster'!$AZ:$AZ,$B287,'Week 2 Roster'!$AI:$AI))</f>
        <v>0.0</v>
      </c>
      <c r="AL287" s="65">
        <f>IF($A287=0,0,SUMIF('Week 2 Roster'!$AZ:$AZ,$B287,'Week 2 Roster'!$AK:$AK))</f>
        <v>0.0</v>
      </c>
      <c r="AM287" s="65">
        <f>IF($A287=0,0,SUMIF('Week 2 Roster'!$AZ:$AZ,$B287,'Week 2 Roster'!$AM:$AM))</f>
        <v>0.0</v>
      </c>
      <c r="AN287" s="65">
        <f>IF($A287=0,0,SUMIF('Week 2 Roster'!$AZ:$AZ,$B287,'Week 2 Roster'!$AO:$AO))</f>
        <v>0.0</v>
      </c>
      <c r="AO287" s="66">
        <f>IF($A287=0,0,SUMIF('Week 2 Roster'!$AZ:$AZ,$B287,'Week 2 Roster'!$AP:$AP))</f>
        <v>0.0</v>
      </c>
      <c r="AP287" s="65">
        <f>IF($A287=0,0,SUMIF('Week 2 Roster'!$AZ:$AZ,$B287,'Week 2 Roster'!$AQ:$AQ))</f>
        <v>0.0</v>
      </c>
      <c r="AQ287" s="65">
        <f>IF($A287=0,0,SUMIF('Week 2 Roster'!$AZ:$AZ,$B287,'Week 2 Roster'!$AR:$AR))</f>
        <v>0.0</v>
      </c>
      <c r="AR287" s="65">
        <f>IF($A287=0,0,SUMIF('Week 2 Roster'!$AZ:$AZ,$B287,'Week 2 Roster'!$AS:$AS))</f>
        <v>0.0</v>
      </c>
      <c r="AS287" s="65">
        <f t="shared" si="92"/>
        <v>0.0</v>
      </c>
    </row>
    <row r="288" spans="8:8">
      <c r="A288" s="60">
        <v>0.0</v>
      </c>
      <c r="B288" s="61" t="s">
        <v>1022</v>
      </c>
      <c r="C288" s="61" t="str">
        <f>IF($A288=0,"",VLOOKUP($B288,Employees!$A:$G,2,FALSE))</f>
        <v/>
      </c>
      <c r="D288" s="61" t="str">
        <f>IF($A288=0,"",VLOOKUP($B288,Employees!$A:$G,3,FALSE))</f>
        <v/>
      </c>
      <c r="E288" s="62" t="str">
        <f>IF($A288=0,"",VLOOKUP($B288,Employees!$A:$G,5,FALSE))</f>
        <v/>
      </c>
      <c r="F288" s="63" t="str">
        <f>IF($E288="","",ROUNDDOWN(YEARFRAC($E288,'Week 1 Roster'!$D$1-1,1),0))</f>
        <v/>
      </c>
      <c r="G288" s="63" t="str">
        <f>IF($E288="","",ROUNDDOWN(YEARFRAC($E288,'Week 1 Roster'!$D$1+14,1),0))</f>
        <v/>
      </c>
      <c r="H288" s="63" t="str">
        <f t="shared" si="79"/>
        <v/>
      </c>
      <c r="I288" s="63" t="str">
        <f>IF($A288=0,"",VLOOKUP($B288,Employees!$A:$G,6,FALSE))</f>
        <v/>
      </c>
      <c r="J288" s="63" t="str">
        <f>IF($A288=0,"",VLOOKUP($B288,Employees!$A:$G,7,FALSE))</f>
        <v/>
      </c>
      <c r="K288" s="64">
        <f t="shared" si="80"/>
        <v>0.0</v>
      </c>
      <c r="L288" s="64">
        <f t="shared" si="81"/>
        <v>0.0</v>
      </c>
      <c r="M288" s="64">
        <f t="shared" si="82"/>
        <v>0.0</v>
      </c>
      <c r="N288" s="64">
        <f t="shared" si="83"/>
        <v>0.0</v>
      </c>
      <c r="O288" s="64">
        <f t="shared" si="84"/>
        <v>0.0</v>
      </c>
      <c r="P288" s="64">
        <f t="shared" si="85"/>
        <v>0.0</v>
      </c>
      <c r="Q288" s="61">
        <f t="shared" si="86"/>
        <v>0.0</v>
      </c>
      <c r="R288" s="64">
        <f t="shared" si="87"/>
        <v>0.0</v>
      </c>
      <c r="S288" s="64">
        <f t="shared" si="88"/>
        <v>0.0</v>
      </c>
      <c r="T288" s="64">
        <f t="shared" si="89"/>
        <v>0.0</v>
      </c>
      <c r="U288" s="64">
        <f t="shared" si="90"/>
        <v>0.0</v>
      </c>
      <c r="W288" s="65">
        <f>IF($A288=0,0,SUMIF('Week 1 Roster'!$AZ:$AZ,$B288,'Week 1 Roster'!$AE:$AE))</f>
        <v>0.0</v>
      </c>
      <c r="X288" s="65">
        <f>IF($A288=0,0,SUMIF('Week 1 Roster'!$AZ:$AZ,$B288,'Week 1 Roster'!$AG:$AG))</f>
        <v>0.0</v>
      </c>
      <c r="Y288" s="65">
        <f>IF($A288=0,0,SUMIF('Week 1 Roster'!$AZ:$AZ,$B288,'Week 1 Roster'!$AI:$AI))</f>
        <v>0.0</v>
      </c>
      <c r="Z288" s="65">
        <f>IF($A288=0,0,SUMIF('Week 1 Roster'!$AZ:$AZ,$B288,'Week 1 Roster'!$AK:$AK))</f>
        <v>0.0</v>
      </c>
      <c r="AA288" s="65">
        <f>IF($A288=0,0,SUMIF('Week 1 Roster'!$AZ:$AZ,$B288,'Week 1 Roster'!$AM:$AM))</f>
        <v>0.0</v>
      </c>
      <c r="AB288" s="65">
        <f>IF($A288=0,0,SUMIF('Week 1 Roster'!$AZ:$AZ,$B288,'Week 1 Roster'!$AO:$AO))</f>
        <v>0.0</v>
      </c>
      <c r="AC288" s="66">
        <f>IF($A288=0,0,SUMIF('Week 1 Roster'!$AZ:$AZ,$B288,'Week 1 Roster'!$AP:$AP))</f>
        <v>0.0</v>
      </c>
      <c r="AD288" s="65">
        <f>IF($A288=0,0,SUMIF('Week 1 Roster'!$AZ:$AZ,$B288,'Week 1 Roster'!$AQ:$AQ))</f>
        <v>0.0</v>
      </c>
      <c r="AE288" s="65">
        <f>IF($A288=0,0,SUMIF('Week 1 Roster'!$AZ:$AZ,$B288,'Week 1 Roster'!$AR:$AR))</f>
        <v>0.0</v>
      </c>
      <c r="AF288" s="65">
        <f>IF($A288=0,0,SUMIF('Week 1 Roster'!$AZ:$AZ,$B288,'Week 1 Roster'!$AS:$AS))</f>
        <v>0.0</v>
      </c>
      <c r="AG288" s="65">
        <f t="shared" si="91"/>
        <v>0.0</v>
      </c>
      <c r="AI288" s="65">
        <f>IF($A288=0,0,SUMIF('Week 2 Roster'!$AZ:$AZ,$B288,'Week 2 Roster'!$AE:$AE))</f>
        <v>0.0</v>
      </c>
      <c r="AJ288" s="65">
        <f>IF($A288=0,0,SUMIF('Week 2 Roster'!$AZ:$AZ,$B288,'Week 2 Roster'!$AG:$AG))</f>
        <v>0.0</v>
      </c>
      <c r="AK288" s="65">
        <f>IF($A288=0,0,SUMIF('Week 2 Roster'!$AZ:$AZ,$B288,'Week 2 Roster'!$AI:$AI))</f>
        <v>0.0</v>
      </c>
      <c r="AL288" s="65">
        <f>IF($A288=0,0,SUMIF('Week 2 Roster'!$AZ:$AZ,$B288,'Week 2 Roster'!$AK:$AK))</f>
        <v>0.0</v>
      </c>
      <c r="AM288" s="65">
        <f>IF($A288=0,0,SUMIF('Week 2 Roster'!$AZ:$AZ,$B288,'Week 2 Roster'!$AM:$AM))</f>
        <v>0.0</v>
      </c>
      <c r="AN288" s="65">
        <f>IF($A288=0,0,SUMIF('Week 2 Roster'!$AZ:$AZ,$B288,'Week 2 Roster'!$AO:$AO))</f>
        <v>0.0</v>
      </c>
      <c r="AO288" s="66">
        <f>IF($A288=0,0,SUMIF('Week 2 Roster'!$AZ:$AZ,$B288,'Week 2 Roster'!$AP:$AP))</f>
        <v>0.0</v>
      </c>
      <c r="AP288" s="65">
        <f>IF($A288=0,0,SUMIF('Week 2 Roster'!$AZ:$AZ,$B288,'Week 2 Roster'!$AQ:$AQ))</f>
        <v>0.0</v>
      </c>
      <c r="AQ288" s="65">
        <f>IF($A288=0,0,SUMIF('Week 2 Roster'!$AZ:$AZ,$B288,'Week 2 Roster'!$AR:$AR))</f>
        <v>0.0</v>
      </c>
      <c r="AR288" s="65">
        <f>IF($A288=0,0,SUMIF('Week 2 Roster'!$AZ:$AZ,$B288,'Week 2 Roster'!$AS:$AS))</f>
        <v>0.0</v>
      </c>
      <c r="AS288" s="65">
        <f t="shared" si="92"/>
        <v>0.0</v>
      </c>
    </row>
    <row r="289" spans="8:8">
      <c r="A289" s="60">
        <v>0.0</v>
      </c>
      <c r="B289" s="61" t="s">
        <v>1022</v>
      </c>
      <c r="C289" s="61" t="str">
        <f>IF($A289=0,"",VLOOKUP($B289,Employees!$A:$G,2,FALSE))</f>
        <v/>
      </c>
      <c r="D289" s="61" t="str">
        <f>IF($A289=0,"",VLOOKUP($B289,Employees!$A:$G,3,FALSE))</f>
        <v/>
      </c>
      <c r="E289" s="62" t="str">
        <f>IF($A289=0,"",VLOOKUP($B289,Employees!$A:$G,5,FALSE))</f>
        <v/>
      </c>
      <c r="F289" s="63" t="str">
        <f>IF($E289="","",ROUNDDOWN(YEARFRAC($E289,'Week 1 Roster'!$D$1-1,1),0))</f>
        <v/>
      </c>
      <c r="G289" s="63" t="str">
        <f>IF($E289="","",ROUNDDOWN(YEARFRAC($E289,'Week 1 Roster'!$D$1+14,1),0))</f>
        <v/>
      </c>
      <c r="H289" s="63" t="str">
        <f t="shared" si="79"/>
        <v/>
      </c>
      <c r="I289" s="63" t="str">
        <f>IF($A289=0,"",VLOOKUP($B289,Employees!$A:$G,6,FALSE))</f>
        <v/>
      </c>
      <c r="J289" s="63" t="str">
        <f>IF($A289=0,"",VLOOKUP($B289,Employees!$A:$G,7,FALSE))</f>
        <v/>
      </c>
      <c r="K289" s="64">
        <f t="shared" si="80"/>
        <v>0.0</v>
      </c>
      <c r="L289" s="64">
        <f t="shared" si="81"/>
        <v>0.0</v>
      </c>
      <c r="M289" s="64">
        <f t="shared" si="82"/>
        <v>0.0</v>
      </c>
      <c r="N289" s="64">
        <f t="shared" si="83"/>
        <v>0.0</v>
      </c>
      <c r="O289" s="64">
        <f t="shared" si="84"/>
        <v>0.0</v>
      </c>
      <c r="P289" s="64">
        <f t="shared" si="85"/>
        <v>0.0</v>
      </c>
      <c r="Q289" s="61">
        <f t="shared" si="86"/>
        <v>0.0</v>
      </c>
      <c r="R289" s="64">
        <f t="shared" si="87"/>
        <v>0.0</v>
      </c>
      <c r="S289" s="64">
        <f t="shared" si="88"/>
        <v>0.0</v>
      </c>
      <c r="T289" s="64">
        <f t="shared" si="89"/>
        <v>0.0</v>
      </c>
      <c r="U289" s="64">
        <f t="shared" si="90"/>
        <v>0.0</v>
      </c>
      <c r="W289" s="65">
        <f>IF($A289=0,0,SUMIF('Week 1 Roster'!$AZ:$AZ,$B289,'Week 1 Roster'!$AE:$AE))</f>
        <v>0.0</v>
      </c>
      <c r="X289" s="65">
        <f>IF($A289=0,0,SUMIF('Week 1 Roster'!$AZ:$AZ,$B289,'Week 1 Roster'!$AG:$AG))</f>
        <v>0.0</v>
      </c>
      <c r="Y289" s="65">
        <f>IF($A289=0,0,SUMIF('Week 1 Roster'!$AZ:$AZ,$B289,'Week 1 Roster'!$AI:$AI))</f>
        <v>0.0</v>
      </c>
      <c r="Z289" s="65">
        <f>IF($A289=0,0,SUMIF('Week 1 Roster'!$AZ:$AZ,$B289,'Week 1 Roster'!$AK:$AK))</f>
        <v>0.0</v>
      </c>
      <c r="AA289" s="65">
        <f>IF($A289=0,0,SUMIF('Week 1 Roster'!$AZ:$AZ,$B289,'Week 1 Roster'!$AM:$AM))</f>
        <v>0.0</v>
      </c>
      <c r="AB289" s="65">
        <f>IF($A289=0,0,SUMIF('Week 1 Roster'!$AZ:$AZ,$B289,'Week 1 Roster'!$AO:$AO))</f>
        <v>0.0</v>
      </c>
      <c r="AC289" s="66">
        <f>IF($A289=0,0,SUMIF('Week 1 Roster'!$AZ:$AZ,$B289,'Week 1 Roster'!$AP:$AP))</f>
        <v>0.0</v>
      </c>
      <c r="AD289" s="65">
        <f>IF($A289=0,0,SUMIF('Week 1 Roster'!$AZ:$AZ,$B289,'Week 1 Roster'!$AQ:$AQ))</f>
        <v>0.0</v>
      </c>
      <c r="AE289" s="65">
        <f>IF($A289=0,0,SUMIF('Week 1 Roster'!$AZ:$AZ,$B289,'Week 1 Roster'!$AR:$AR))</f>
        <v>0.0</v>
      </c>
      <c r="AF289" s="65">
        <f>IF($A289=0,0,SUMIF('Week 1 Roster'!$AZ:$AZ,$B289,'Week 1 Roster'!$AS:$AS))</f>
        <v>0.0</v>
      </c>
      <c r="AG289" s="65">
        <f t="shared" si="91"/>
        <v>0.0</v>
      </c>
      <c r="AI289" s="65">
        <f>IF($A289=0,0,SUMIF('Week 2 Roster'!$AZ:$AZ,$B289,'Week 2 Roster'!$AE:$AE))</f>
        <v>0.0</v>
      </c>
      <c r="AJ289" s="65">
        <f>IF($A289=0,0,SUMIF('Week 2 Roster'!$AZ:$AZ,$B289,'Week 2 Roster'!$AG:$AG))</f>
        <v>0.0</v>
      </c>
      <c r="AK289" s="65">
        <f>IF($A289=0,0,SUMIF('Week 2 Roster'!$AZ:$AZ,$B289,'Week 2 Roster'!$AI:$AI))</f>
        <v>0.0</v>
      </c>
      <c r="AL289" s="65">
        <f>IF($A289=0,0,SUMIF('Week 2 Roster'!$AZ:$AZ,$B289,'Week 2 Roster'!$AK:$AK))</f>
        <v>0.0</v>
      </c>
      <c r="AM289" s="65">
        <f>IF($A289=0,0,SUMIF('Week 2 Roster'!$AZ:$AZ,$B289,'Week 2 Roster'!$AM:$AM))</f>
        <v>0.0</v>
      </c>
      <c r="AN289" s="65">
        <f>IF($A289=0,0,SUMIF('Week 2 Roster'!$AZ:$AZ,$B289,'Week 2 Roster'!$AO:$AO))</f>
        <v>0.0</v>
      </c>
      <c r="AO289" s="66">
        <f>IF($A289=0,0,SUMIF('Week 2 Roster'!$AZ:$AZ,$B289,'Week 2 Roster'!$AP:$AP))</f>
        <v>0.0</v>
      </c>
      <c r="AP289" s="65">
        <f>IF($A289=0,0,SUMIF('Week 2 Roster'!$AZ:$AZ,$B289,'Week 2 Roster'!$AQ:$AQ))</f>
        <v>0.0</v>
      </c>
      <c r="AQ289" s="65">
        <f>IF($A289=0,0,SUMIF('Week 2 Roster'!$AZ:$AZ,$B289,'Week 2 Roster'!$AR:$AR))</f>
        <v>0.0</v>
      </c>
      <c r="AR289" s="65">
        <f>IF($A289=0,0,SUMIF('Week 2 Roster'!$AZ:$AZ,$B289,'Week 2 Roster'!$AS:$AS))</f>
        <v>0.0</v>
      </c>
      <c r="AS289" s="65">
        <f t="shared" si="92"/>
        <v>0.0</v>
      </c>
    </row>
    <row r="290" spans="8:8">
      <c r="A290" s="60">
        <v>0.0</v>
      </c>
      <c r="B290" s="61" t="s">
        <v>1022</v>
      </c>
      <c r="C290" s="61" t="str">
        <f>IF($A290=0,"",VLOOKUP($B290,Employees!$A:$G,2,FALSE))</f>
        <v/>
      </c>
      <c r="D290" s="61" t="str">
        <f>IF($A290=0,"",VLOOKUP($B290,Employees!$A:$G,3,FALSE))</f>
        <v/>
      </c>
      <c r="E290" s="62" t="str">
        <f>IF($A290=0,"",VLOOKUP($B290,Employees!$A:$G,5,FALSE))</f>
        <v/>
      </c>
      <c r="F290" s="63" t="str">
        <f>IF($E290="","",ROUNDDOWN(YEARFRAC($E290,'Week 1 Roster'!$D$1-1,1),0))</f>
        <v/>
      </c>
      <c r="G290" s="63" t="str">
        <f>IF($E290="","",ROUNDDOWN(YEARFRAC($E290,'Week 1 Roster'!$D$1+14,1),0))</f>
        <v/>
      </c>
      <c r="H290" s="63" t="str">
        <f t="shared" si="79"/>
        <v/>
      </c>
      <c r="I290" s="63" t="str">
        <f>IF($A290=0,"",VLOOKUP($B290,Employees!$A:$G,6,FALSE))</f>
        <v/>
      </c>
      <c r="J290" s="63" t="str">
        <f>IF($A290=0,"",VLOOKUP($B290,Employees!$A:$G,7,FALSE))</f>
        <v/>
      </c>
      <c r="K290" s="64">
        <f t="shared" si="80"/>
        <v>0.0</v>
      </c>
      <c r="L290" s="64">
        <f t="shared" si="81"/>
        <v>0.0</v>
      </c>
      <c r="M290" s="64">
        <f t="shared" si="82"/>
        <v>0.0</v>
      </c>
      <c r="N290" s="64">
        <f t="shared" si="83"/>
        <v>0.0</v>
      </c>
      <c r="O290" s="64">
        <f t="shared" si="84"/>
        <v>0.0</v>
      </c>
      <c r="P290" s="64">
        <f t="shared" si="85"/>
        <v>0.0</v>
      </c>
      <c r="Q290" s="61">
        <f t="shared" si="86"/>
        <v>0.0</v>
      </c>
      <c r="R290" s="64">
        <f t="shared" si="87"/>
        <v>0.0</v>
      </c>
      <c r="S290" s="64">
        <f t="shared" si="88"/>
        <v>0.0</v>
      </c>
      <c r="T290" s="64">
        <f t="shared" si="89"/>
        <v>0.0</v>
      </c>
      <c r="U290" s="64">
        <f t="shared" si="90"/>
        <v>0.0</v>
      </c>
      <c r="W290" s="65">
        <f>IF($A290=0,0,SUMIF('Week 1 Roster'!$AZ:$AZ,$B290,'Week 1 Roster'!$AE:$AE))</f>
        <v>0.0</v>
      </c>
      <c r="X290" s="65">
        <f>IF($A290=0,0,SUMIF('Week 1 Roster'!$AZ:$AZ,$B290,'Week 1 Roster'!$AG:$AG))</f>
        <v>0.0</v>
      </c>
      <c r="Y290" s="65">
        <f>IF($A290=0,0,SUMIF('Week 1 Roster'!$AZ:$AZ,$B290,'Week 1 Roster'!$AI:$AI))</f>
        <v>0.0</v>
      </c>
      <c r="Z290" s="65">
        <f>IF($A290=0,0,SUMIF('Week 1 Roster'!$AZ:$AZ,$B290,'Week 1 Roster'!$AK:$AK))</f>
        <v>0.0</v>
      </c>
      <c r="AA290" s="65">
        <f>IF($A290=0,0,SUMIF('Week 1 Roster'!$AZ:$AZ,$B290,'Week 1 Roster'!$AM:$AM))</f>
        <v>0.0</v>
      </c>
      <c r="AB290" s="65">
        <f>IF($A290=0,0,SUMIF('Week 1 Roster'!$AZ:$AZ,$B290,'Week 1 Roster'!$AO:$AO))</f>
        <v>0.0</v>
      </c>
      <c r="AC290" s="66">
        <f>IF($A290=0,0,SUMIF('Week 1 Roster'!$AZ:$AZ,$B290,'Week 1 Roster'!$AP:$AP))</f>
        <v>0.0</v>
      </c>
      <c r="AD290" s="65">
        <f>IF($A290=0,0,SUMIF('Week 1 Roster'!$AZ:$AZ,$B290,'Week 1 Roster'!$AQ:$AQ))</f>
        <v>0.0</v>
      </c>
      <c r="AE290" s="65">
        <f>IF($A290=0,0,SUMIF('Week 1 Roster'!$AZ:$AZ,$B290,'Week 1 Roster'!$AR:$AR))</f>
        <v>0.0</v>
      </c>
      <c r="AF290" s="65">
        <f>IF($A290=0,0,SUMIF('Week 1 Roster'!$AZ:$AZ,$B290,'Week 1 Roster'!$AS:$AS))</f>
        <v>0.0</v>
      </c>
      <c r="AG290" s="65">
        <f t="shared" si="91"/>
        <v>0.0</v>
      </c>
      <c r="AI290" s="65">
        <f>IF($A290=0,0,SUMIF('Week 2 Roster'!$AZ:$AZ,$B290,'Week 2 Roster'!$AE:$AE))</f>
        <v>0.0</v>
      </c>
      <c r="AJ290" s="65">
        <f>IF($A290=0,0,SUMIF('Week 2 Roster'!$AZ:$AZ,$B290,'Week 2 Roster'!$AG:$AG))</f>
        <v>0.0</v>
      </c>
      <c r="AK290" s="65">
        <f>IF($A290=0,0,SUMIF('Week 2 Roster'!$AZ:$AZ,$B290,'Week 2 Roster'!$AI:$AI))</f>
        <v>0.0</v>
      </c>
      <c r="AL290" s="65">
        <f>IF($A290=0,0,SUMIF('Week 2 Roster'!$AZ:$AZ,$B290,'Week 2 Roster'!$AK:$AK))</f>
        <v>0.0</v>
      </c>
      <c r="AM290" s="65">
        <f>IF($A290=0,0,SUMIF('Week 2 Roster'!$AZ:$AZ,$B290,'Week 2 Roster'!$AM:$AM))</f>
        <v>0.0</v>
      </c>
      <c r="AN290" s="65">
        <f>IF($A290=0,0,SUMIF('Week 2 Roster'!$AZ:$AZ,$B290,'Week 2 Roster'!$AO:$AO))</f>
        <v>0.0</v>
      </c>
      <c r="AO290" s="66">
        <f>IF($A290=0,0,SUMIF('Week 2 Roster'!$AZ:$AZ,$B290,'Week 2 Roster'!$AP:$AP))</f>
        <v>0.0</v>
      </c>
      <c r="AP290" s="65">
        <f>IF($A290=0,0,SUMIF('Week 2 Roster'!$AZ:$AZ,$B290,'Week 2 Roster'!$AQ:$AQ))</f>
        <v>0.0</v>
      </c>
      <c r="AQ290" s="65">
        <f>IF($A290=0,0,SUMIF('Week 2 Roster'!$AZ:$AZ,$B290,'Week 2 Roster'!$AR:$AR))</f>
        <v>0.0</v>
      </c>
      <c r="AR290" s="65">
        <f>IF($A290=0,0,SUMIF('Week 2 Roster'!$AZ:$AZ,$B290,'Week 2 Roster'!$AS:$AS))</f>
        <v>0.0</v>
      </c>
      <c r="AS290" s="65">
        <f t="shared" si="92"/>
        <v>0.0</v>
      </c>
    </row>
    <row r="291" spans="8:8">
      <c r="A291" s="60">
        <v>0.0</v>
      </c>
      <c r="B291" s="61" t="s">
        <v>1022</v>
      </c>
      <c r="C291" s="61" t="str">
        <f>IF($A291=0,"",VLOOKUP($B291,Employees!$A:$G,2,FALSE))</f>
        <v/>
      </c>
      <c r="D291" s="61" t="str">
        <f>IF($A291=0,"",VLOOKUP($B291,Employees!$A:$G,3,FALSE))</f>
        <v/>
      </c>
      <c r="E291" s="62" t="str">
        <f>IF($A291=0,"",VLOOKUP($B291,Employees!$A:$G,5,FALSE))</f>
        <v/>
      </c>
      <c r="F291" s="63" t="str">
        <f>IF($E291="","",ROUNDDOWN(YEARFRAC($E291,'Week 1 Roster'!$D$1-1,1),0))</f>
        <v/>
      </c>
      <c r="G291" s="63" t="str">
        <f>IF($E291="","",ROUNDDOWN(YEARFRAC($E291,'Week 1 Roster'!$D$1+14,1),0))</f>
        <v/>
      </c>
      <c r="H291" s="63" t="str">
        <f t="shared" si="79"/>
        <v/>
      </c>
      <c r="I291" s="63" t="str">
        <f>IF($A291=0,"",VLOOKUP($B291,Employees!$A:$G,6,FALSE))</f>
        <v/>
      </c>
      <c r="J291" s="63" t="str">
        <f>IF($A291=0,"",VLOOKUP($B291,Employees!$A:$G,7,FALSE))</f>
        <v/>
      </c>
      <c r="K291" s="64">
        <f t="shared" si="80"/>
        <v>0.0</v>
      </c>
      <c r="L291" s="64">
        <f t="shared" si="81"/>
        <v>0.0</v>
      </c>
      <c r="M291" s="64">
        <f t="shared" si="82"/>
        <v>0.0</v>
      </c>
      <c r="N291" s="64">
        <f t="shared" si="83"/>
        <v>0.0</v>
      </c>
      <c r="O291" s="64">
        <f t="shared" si="84"/>
        <v>0.0</v>
      </c>
      <c r="P291" s="64">
        <f t="shared" si="85"/>
        <v>0.0</v>
      </c>
      <c r="Q291" s="61">
        <f t="shared" si="86"/>
        <v>0.0</v>
      </c>
      <c r="R291" s="64">
        <f t="shared" si="87"/>
        <v>0.0</v>
      </c>
      <c r="S291" s="64">
        <f t="shared" si="88"/>
        <v>0.0</v>
      </c>
      <c r="T291" s="64">
        <f t="shared" si="89"/>
        <v>0.0</v>
      </c>
      <c r="U291" s="64">
        <f t="shared" si="90"/>
        <v>0.0</v>
      </c>
      <c r="W291" s="65">
        <f>IF($A291=0,0,SUMIF('Week 1 Roster'!$AZ:$AZ,$B291,'Week 1 Roster'!$AE:$AE))</f>
        <v>0.0</v>
      </c>
      <c r="X291" s="65">
        <f>IF($A291=0,0,SUMIF('Week 1 Roster'!$AZ:$AZ,$B291,'Week 1 Roster'!$AG:$AG))</f>
        <v>0.0</v>
      </c>
      <c r="Y291" s="65">
        <f>IF($A291=0,0,SUMIF('Week 1 Roster'!$AZ:$AZ,$B291,'Week 1 Roster'!$AI:$AI))</f>
        <v>0.0</v>
      </c>
      <c r="Z291" s="65">
        <f>IF($A291=0,0,SUMIF('Week 1 Roster'!$AZ:$AZ,$B291,'Week 1 Roster'!$AK:$AK))</f>
        <v>0.0</v>
      </c>
      <c r="AA291" s="65">
        <f>IF($A291=0,0,SUMIF('Week 1 Roster'!$AZ:$AZ,$B291,'Week 1 Roster'!$AM:$AM))</f>
        <v>0.0</v>
      </c>
      <c r="AB291" s="65">
        <f>IF($A291=0,0,SUMIF('Week 1 Roster'!$AZ:$AZ,$B291,'Week 1 Roster'!$AO:$AO))</f>
        <v>0.0</v>
      </c>
      <c r="AC291" s="66">
        <f>IF($A291=0,0,SUMIF('Week 1 Roster'!$AZ:$AZ,$B291,'Week 1 Roster'!$AP:$AP))</f>
        <v>0.0</v>
      </c>
      <c r="AD291" s="65">
        <f>IF($A291=0,0,SUMIF('Week 1 Roster'!$AZ:$AZ,$B291,'Week 1 Roster'!$AQ:$AQ))</f>
        <v>0.0</v>
      </c>
      <c r="AE291" s="65">
        <f>IF($A291=0,0,SUMIF('Week 1 Roster'!$AZ:$AZ,$B291,'Week 1 Roster'!$AR:$AR))</f>
        <v>0.0</v>
      </c>
      <c r="AF291" s="65">
        <f>IF($A291=0,0,SUMIF('Week 1 Roster'!$AZ:$AZ,$B291,'Week 1 Roster'!$AS:$AS))</f>
        <v>0.0</v>
      </c>
      <c r="AG291" s="65">
        <f t="shared" si="91"/>
        <v>0.0</v>
      </c>
      <c r="AI291" s="65">
        <f>IF($A291=0,0,SUMIF('Week 2 Roster'!$AZ:$AZ,$B291,'Week 2 Roster'!$AE:$AE))</f>
        <v>0.0</v>
      </c>
      <c r="AJ291" s="65">
        <f>IF($A291=0,0,SUMIF('Week 2 Roster'!$AZ:$AZ,$B291,'Week 2 Roster'!$AG:$AG))</f>
        <v>0.0</v>
      </c>
      <c r="AK291" s="65">
        <f>IF($A291=0,0,SUMIF('Week 2 Roster'!$AZ:$AZ,$B291,'Week 2 Roster'!$AI:$AI))</f>
        <v>0.0</v>
      </c>
      <c r="AL291" s="65">
        <f>IF($A291=0,0,SUMIF('Week 2 Roster'!$AZ:$AZ,$B291,'Week 2 Roster'!$AK:$AK))</f>
        <v>0.0</v>
      </c>
      <c r="AM291" s="65">
        <f>IF($A291=0,0,SUMIF('Week 2 Roster'!$AZ:$AZ,$B291,'Week 2 Roster'!$AM:$AM))</f>
        <v>0.0</v>
      </c>
      <c r="AN291" s="65">
        <f>IF($A291=0,0,SUMIF('Week 2 Roster'!$AZ:$AZ,$B291,'Week 2 Roster'!$AO:$AO))</f>
        <v>0.0</v>
      </c>
      <c r="AO291" s="66">
        <f>IF($A291=0,0,SUMIF('Week 2 Roster'!$AZ:$AZ,$B291,'Week 2 Roster'!$AP:$AP))</f>
        <v>0.0</v>
      </c>
      <c r="AP291" s="65">
        <f>IF($A291=0,0,SUMIF('Week 2 Roster'!$AZ:$AZ,$B291,'Week 2 Roster'!$AQ:$AQ))</f>
        <v>0.0</v>
      </c>
      <c r="AQ291" s="65">
        <f>IF($A291=0,0,SUMIF('Week 2 Roster'!$AZ:$AZ,$B291,'Week 2 Roster'!$AR:$AR))</f>
        <v>0.0</v>
      </c>
      <c r="AR291" s="65">
        <f>IF($A291=0,0,SUMIF('Week 2 Roster'!$AZ:$AZ,$B291,'Week 2 Roster'!$AS:$AS))</f>
        <v>0.0</v>
      </c>
      <c r="AS291" s="65">
        <f t="shared" si="92"/>
        <v>0.0</v>
      </c>
    </row>
    <row r="292" spans="8:8">
      <c r="A292" s="60">
        <v>0.0</v>
      </c>
      <c r="B292" s="61" t="s">
        <v>1022</v>
      </c>
      <c r="C292" s="61" t="str">
        <f>IF($A292=0,"",VLOOKUP($B292,Employees!$A:$G,2,FALSE))</f>
        <v/>
      </c>
      <c r="D292" s="61" t="str">
        <f>IF($A292=0,"",VLOOKUP($B292,Employees!$A:$G,3,FALSE))</f>
        <v/>
      </c>
      <c r="E292" s="62" t="str">
        <f>IF($A292=0,"",VLOOKUP($B292,Employees!$A:$G,5,FALSE))</f>
        <v/>
      </c>
      <c r="F292" s="63" t="str">
        <f>IF($E292="","",ROUNDDOWN(YEARFRAC($E292,'Week 1 Roster'!$D$1-1,1),0))</f>
        <v/>
      </c>
      <c r="G292" s="63" t="str">
        <f>IF($E292="","",ROUNDDOWN(YEARFRAC($E292,'Week 1 Roster'!$D$1+14,1),0))</f>
        <v/>
      </c>
      <c r="H292" s="63" t="str">
        <f t="shared" si="79"/>
        <v/>
      </c>
      <c r="I292" s="63" t="str">
        <f>IF($A292=0,"",VLOOKUP($B292,Employees!$A:$G,6,FALSE))</f>
        <v/>
      </c>
      <c r="J292" s="63" t="str">
        <f>IF($A292=0,"",VLOOKUP($B292,Employees!$A:$G,7,FALSE))</f>
        <v/>
      </c>
      <c r="K292" s="64">
        <f t="shared" si="80"/>
        <v>0.0</v>
      </c>
      <c r="L292" s="64">
        <f t="shared" si="81"/>
        <v>0.0</v>
      </c>
      <c r="M292" s="64">
        <f t="shared" si="82"/>
        <v>0.0</v>
      </c>
      <c r="N292" s="64">
        <f t="shared" si="83"/>
        <v>0.0</v>
      </c>
      <c r="O292" s="64">
        <f t="shared" si="84"/>
        <v>0.0</v>
      </c>
      <c r="P292" s="64">
        <f t="shared" si="85"/>
        <v>0.0</v>
      </c>
      <c r="Q292" s="61">
        <f t="shared" si="86"/>
        <v>0.0</v>
      </c>
      <c r="R292" s="64">
        <f t="shared" si="87"/>
        <v>0.0</v>
      </c>
      <c r="S292" s="64">
        <f t="shared" si="88"/>
        <v>0.0</v>
      </c>
      <c r="T292" s="64">
        <f t="shared" si="89"/>
        <v>0.0</v>
      </c>
      <c r="U292" s="64">
        <f t="shared" si="90"/>
        <v>0.0</v>
      </c>
      <c r="W292" s="65">
        <f>IF($A292=0,0,SUMIF('Week 1 Roster'!$AZ:$AZ,$B292,'Week 1 Roster'!$AE:$AE))</f>
        <v>0.0</v>
      </c>
      <c r="X292" s="65">
        <f>IF($A292=0,0,SUMIF('Week 1 Roster'!$AZ:$AZ,$B292,'Week 1 Roster'!$AG:$AG))</f>
        <v>0.0</v>
      </c>
      <c r="Y292" s="65">
        <f>IF($A292=0,0,SUMIF('Week 1 Roster'!$AZ:$AZ,$B292,'Week 1 Roster'!$AI:$AI))</f>
        <v>0.0</v>
      </c>
      <c r="Z292" s="65">
        <f>IF($A292=0,0,SUMIF('Week 1 Roster'!$AZ:$AZ,$B292,'Week 1 Roster'!$AK:$AK))</f>
        <v>0.0</v>
      </c>
      <c r="AA292" s="65">
        <f>IF($A292=0,0,SUMIF('Week 1 Roster'!$AZ:$AZ,$B292,'Week 1 Roster'!$AM:$AM))</f>
        <v>0.0</v>
      </c>
      <c r="AB292" s="65">
        <f>IF($A292=0,0,SUMIF('Week 1 Roster'!$AZ:$AZ,$B292,'Week 1 Roster'!$AO:$AO))</f>
        <v>0.0</v>
      </c>
      <c r="AC292" s="66">
        <f>IF($A292=0,0,SUMIF('Week 1 Roster'!$AZ:$AZ,$B292,'Week 1 Roster'!$AP:$AP))</f>
        <v>0.0</v>
      </c>
      <c r="AD292" s="65">
        <f>IF($A292=0,0,SUMIF('Week 1 Roster'!$AZ:$AZ,$B292,'Week 1 Roster'!$AQ:$AQ))</f>
        <v>0.0</v>
      </c>
      <c r="AE292" s="65">
        <f>IF($A292=0,0,SUMIF('Week 1 Roster'!$AZ:$AZ,$B292,'Week 1 Roster'!$AR:$AR))</f>
        <v>0.0</v>
      </c>
      <c r="AF292" s="65">
        <f>IF($A292=0,0,SUMIF('Week 1 Roster'!$AZ:$AZ,$B292,'Week 1 Roster'!$AS:$AS))</f>
        <v>0.0</v>
      </c>
      <c r="AG292" s="65">
        <f t="shared" si="91"/>
        <v>0.0</v>
      </c>
      <c r="AI292" s="65">
        <f>IF($A292=0,0,SUMIF('Week 2 Roster'!$AZ:$AZ,$B292,'Week 2 Roster'!$AE:$AE))</f>
        <v>0.0</v>
      </c>
      <c r="AJ292" s="65">
        <f>IF($A292=0,0,SUMIF('Week 2 Roster'!$AZ:$AZ,$B292,'Week 2 Roster'!$AG:$AG))</f>
        <v>0.0</v>
      </c>
      <c r="AK292" s="65">
        <f>IF($A292=0,0,SUMIF('Week 2 Roster'!$AZ:$AZ,$B292,'Week 2 Roster'!$AI:$AI))</f>
        <v>0.0</v>
      </c>
      <c r="AL292" s="65">
        <f>IF($A292=0,0,SUMIF('Week 2 Roster'!$AZ:$AZ,$B292,'Week 2 Roster'!$AK:$AK))</f>
        <v>0.0</v>
      </c>
      <c r="AM292" s="65">
        <f>IF($A292=0,0,SUMIF('Week 2 Roster'!$AZ:$AZ,$B292,'Week 2 Roster'!$AM:$AM))</f>
        <v>0.0</v>
      </c>
      <c r="AN292" s="65">
        <f>IF($A292=0,0,SUMIF('Week 2 Roster'!$AZ:$AZ,$B292,'Week 2 Roster'!$AO:$AO))</f>
        <v>0.0</v>
      </c>
      <c r="AO292" s="66">
        <f>IF($A292=0,0,SUMIF('Week 2 Roster'!$AZ:$AZ,$B292,'Week 2 Roster'!$AP:$AP))</f>
        <v>0.0</v>
      </c>
      <c r="AP292" s="65">
        <f>IF($A292=0,0,SUMIF('Week 2 Roster'!$AZ:$AZ,$B292,'Week 2 Roster'!$AQ:$AQ))</f>
        <v>0.0</v>
      </c>
      <c r="AQ292" s="65">
        <f>IF($A292=0,0,SUMIF('Week 2 Roster'!$AZ:$AZ,$B292,'Week 2 Roster'!$AR:$AR))</f>
        <v>0.0</v>
      </c>
      <c r="AR292" s="65">
        <f>IF($A292=0,0,SUMIF('Week 2 Roster'!$AZ:$AZ,$B292,'Week 2 Roster'!$AS:$AS))</f>
        <v>0.0</v>
      </c>
      <c r="AS292" s="65">
        <f t="shared" si="92"/>
        <v>0.0</v>
      </c>
    </row>
    <row r="293" spans="8:8">
      <c r="A293" s="60">
        <v>0.0</v>
      </c>
      <c r="B293" s="61" t="s">
        <v>1022</v>
      </c>
      <c r="C293" s="61" t="str">
        <f>IF($A293=0,"",VLOOKUP($B293,Employees!$A:$G,2,FALSE))</f>
        <v/>
      </c>
      <c r="D293" s="61" t="str">
        <f>IF($A293=0,"",VLOOKUP($B293,Employees!$A:$G,3,FALSE))</f>
        <v/>
      </c>
      <c r="E293" s="62" t="str">
        <f>IF($A293=0,"",VLOOKUP($B293,Employees!$A:$G,5,FALSE))</f>
        <v/>
      </c>
      <c r="F293" s="63" t="str">
        <f>IF($E293="","",ROUNDDOWN(YEARFRAC($E293,'Week 1 Roster'!$D$1-1,1),0))</f>
        <v/>
      </c>
      <c r="G293" s="63" t="str">
        <f>IF($E293="","",ROUNDDOWN(YEARFRAC($E293,'Week 1 Roster'!$D$1+14,1),0))</f>
        <v/>
      </c>
      <c r="H293" s="63" t="str">
        <f t="shared" si="79"/>
        <v/>
      </c>
      <c r="I293" s="63" t="str">
        <f>IF($A293=0,"",VLOOKUP($B293,Employees!$A:$G,6,FALSE))</f>
        <v/>
      </c>
      <c r="J293" s="63" t="str">
        <f>IF($A293=0,"",VLOOKUP($B293,Employees!$A:$G,7,FALSE))</f>
        <v/>
      </c>
      <c r="K293" s="64">
        <f t="shared" si="80"/>
        <v>0.0</v>
      </c>
      <c r="L293" s="64">
        <f t="shared" si="81"/>
        <v>0.0</v>
      </c>
      <c r="M293" s="64">
        <f t="shared" si="82"/>
        <v>0.0</v>
      </c>
      <c r="N293" s="64">
        <f t="shared" si="83"/>
        <v>0.0</v>
      </c>
      <c r="O293" s="64">
        <f t="shared" si="84"/>
        <v>0.0</v>
      </c>
      <c r="P293" s="64">
        <f t="shared" si="85"/>
        <v>0.0</v>
      </c>
      <c r="Q293" s="61">
        <f t="shared" si="86"/>
        <v>0.0</v>
      </c>
      <c r="R293" s="64">
        <f t="shared" si="87"/>
        <v>0.0</v>
      </c>
      <c r="S293" s="64">
        <f t="shared" si="88"/>
        <v>0.0</v>
      </c>
      <c r="T293" s="64">
        <f t="shared" si="89"/>
        <v>0.0</v>
      </c>
      <c r="U293" s="64">
        <f t="shared" si="90"/>
        <v>0.0</v>
      </c>
      <c r="W293" s="65">
        <f>IF($A293=0,0,SUMIF('Week 1 Roster'!$AZ:$AZ,$B293,'Week 1 Roster'!$AE:$AE))</f>
        <v>0.0</v>
      </c>
      <c r="X293" s="65">
        <f>IF($A293=0,0,SUMIF('Week 1 Roster'!$AZ:$AZ,$B293,'Week 1 Roster'!$AG:$AG))</f>
        <v>0.0</v>
      </c>
      <c r="Y293" s="65">
        <f>IF($A293=0,0,SUMIF('Week 1 Roster'!$AZ:$AZ,$B293,'Week 1 Roster'!$AI:$AI))</f>
        <v>0.0</v>
      </c>
      <c r="Z293" s="65">
        <f>IF($A293=0,0,SUMIF('Week 1 Roster'!$AZ:$AZ,$B293,'Week 1 Roster'!$AK:$AK))</f>
        <v>0.0</v>
      </c>
      <c r="AA293" s="65">
        <f>IF($A293=0,0,SUMIF('Week 1 Roster'!$AZ:$AZ,$B293,'Week 1 Roster'!$AM:$AM))</f>
        <v>0.0</v>
      </c>
      <c r="AB293" s="65">
        <f>IF($A293=0,0,SUMIF('Week 1 Roster'!$AZ:$AZ,$B293,'Week 1 Roster'!$AO:$AO))</f>
        <v>0.0</v>
      </c>
      <c r="AC293" s="66">
        <f>IF($A293=0,0,SUMIF('Week 1 Roster'!$AZ:$AZ,$B293,'Week 1 Roster'!$AP:$AP))</f>
        <v>0.0</v>
      </c>
      <c r="AD293" s="65">
        <f>IF($A293=0,0,SUMIF('Week 1 Roster'!$AZ:$AZ,$B293,'Week 1 Roster'!$AQ:$AQ))</f>
        <v>0.0</v>
      </c>
      <c r="AE293" s="65">
        <f>IF($A293=0,0,SUMIF('Week 1 Roster'!$AZ:$AZ,$B293,'Week 1 Roster'!$AR:$AR))</f>
        <v>0.0</v>
      </c>
      <c r="AF293" s="65">
        <f>IF($A293=0,0,SUMIF('Week 1 Roster'!$AZ:$AZ,$B293,'Week 1 Roster'!$AS:$AS))</f>
        <v>0.0</v>
      </c>
      <c r="AG293" s="65">
        <f t="shared" si="91"/>
        <v>0.0</v>
      </c>
      <c r="AI293" s="65">
        <f>IF($A293=0,0,SUMIF('Week 2 Roster'!$AZ:$AZ,$B293,'Week 2 Roster'!$AE:$AE))</f>
        <v>0.0</v>
      </c>
      <c r="AJ293" s="65">
        <f>IF($A293=0,0,SUMIF('Week 2 Roster'!$AZ:$AZ,$B293,'Week 2 Roster'!$AG:$AG))</f>
        <v>0.0</v>
      </c>
      <c r="AK293" s="65">
        <f>IF($A293=0,0,SUMIF('Week 2 Roster'!$AZ:$AZ,$B293,'Week 2 Roster'!$AI:$AI))</f>
        <v>0.0</v>
      </c>
      <c r="AL293" s="65">
        <f>IF($A293=0,0,SUMIF('Week 2 Roster'!$AZ:$AZ,$B293,'Week 2 Roster'!$AK:$AK))</f>
        <v>0.0</v>
      </c>
      <c r="AM293" s="65">
        <f>IF($A293=0,0,SUMIF('Week 2 Roster'!$AZ:$AZ,$B293,'Week 2 Roster'!$AM:$AM))</f>
        <v>0.0</v>
      </c>
      <c r="AN293" s="65">
        <f>IF($A293=0,0,SUMIF('Week 2 Roster'!$AZ:$AZ,$B293,'Week 2 Roster'!$AO:$AO))</f>
        <v>0.0</v>
      </c>
      <c r="AO293" s="66">
        <f>IF($A293=0,0,SUMIF('Week 2 Roster'!$AZ:$AZ,$B293,'Week 2 Roster'!$AP:$AP))</f>
        <v>0.0</v>
      </c>
      <c r="AP293" s="65">
        <f>IF($A293=0,0,SUMIF('Week 2 Roster'!$AZ:$AZ,$B293,'Week 2 Roster'!$AQ:$AQ))</f>
        <v>0.0</v>
      </c>
      <c r="AQ293" s="65">
        <f>IF($A293=0,0,SUMIF('Week 2 Roster'!$AZ:$AZ,$B293,'Week 2 Roster'!$AR:$AR))</f>
        <v>0.0</v>
      </c>
      <c r="AR293" s="65">
        <f>IF($A293=0,0,SUMIF('Week 2 Roster'!$AZ:$AZ,$B293,'Week 2 Roster'!$AS:$AS))</f>
        <v>0.0</v>
      </c>
      <c r="AS293" s="65">
        <f t="shared" si="92"/>
        <v>0.0</v>
      </c>
    </row>
    <row r="294" spans="8:8">
      <c r="A294" s="60">
        <v>0.0</v>
      </c>
      <c r="B294" s="61" t="s">
        <v>1022</v>
      </c>
      <c r="C294" s="61" t="str">
        <f>IF($A294=0,"",VLOOKUP($B294,Employees!$A:$G,2,FALSE))</f>
        <v/>
      </c>
      <c r="D294" s="61" t="str">
        <f>IF($A294=0,"",VLOOKUP($B294,Employees!$A:$G,3,FALSE))</f>
        <v/>
      </c>
      <c r="E294" s="62" t="str">
        <f>IF($A294=0,"",VLOOKUP($B294,Employees!$A:$G,5,FALSE))</f>
        <v/>
      </c>
      <c r="F294" s="63" t="str">
        <f>IF($E294="","",ROUNDDOWN(YEARFRAC($E294,'Week 1 Roster'!$D$1-1,1),0))</f>
        <v/>
      </c>
      <c r="G294" s="63" t="str">
        <f>IF($E294="","",ROUNDDOWN(YEARFRAC($E294,'Week 1 Roster'!$D$1+14,1),0))</f>
        <v/>
      </c>
      <c r="H294" s="63" t="str">
        <f t="shared" si="79"/>
        <v/>
      </c>
      <c r="I294" s="63" t="str">
        <f>IF($A294=0,"",VLOOKUP($B294,Employees!$A:$G,6,FALSE))</f>
        <v/>
      </c>
      <c r="J294" s="63" t="str">
        <f>IF($A294=0,"",VLOOKUP($B294,Employees!$A:$G,7,FALSE))</f>
        <v/>
      </c>
      <c r="K294" s="64">
        <f t="shared" si="80"/>
        <v>0.0</v>
      </c>
      <c r="L294" s="64">
        <f t="shared" si="81"/>
        <v>0.0</v>
      </c>
      <c r="M294" s="64">
        <f t="shared" si="82"/>
        <v>0.0</v>
      </c>
      <c r="N294" s="64">
        <f t="shared" si="83"/>
        <v>0.0</v>
      </c>
      <c r="O294" s="64">
        <f t="shared" si="84"/>
        <v>0.0</v>
      </c>
      <c r="P294" s="64">
        <f t="shared" si="85"/>
        <v>0.0</v>
      </c>
      <c r="Q294" s="61">
        <f t="shared" si="86"/>
        <v>0.0</v>
      </c>
      <c r="R294" s="64">
        <f t="shared" si="87"/>
        <v>0.0</v>
      </c>
      <c r="S294" s="64">
        <f t="shared" si="88"/>
        <v>0.0</v>
      </c>
      <c r="T294" s="64">
        <f t="shared" si="89"/>
        <v>0.0</v>
      </c>
      <c r="U294" s="64">
        <f t="shared" si="90"/>
        <v>0.0</v>
      </c>
      <c r="W294" s="65">
        <f>IF($A294=0,0,SUMIF('Week 1 Roster'!$AZ:$AZ,$B294,'Week 1 Roster'!$AE:$AE))</f>
        <v>0.0</v>
      </c>
      <c r="X294" s="65">
        <f>IF($A294=0,0,SUMIF('Week 1 Roster'!$AZ:$AZ,$B294,'Week 1 Roster'!$AG:$AG))</f>
        <v>0.0</v>
      </c>
      <c r="Y294" s="65">
        <f>IF($A294=0,0,SUMIF('Week 1 Roster'!$AZ:$AZ,$B294,'Week 1 Roster'!$AI:$AI))</f>
        <v>0.0</v>
      </c>
      <c r="Z294" s="65">
        <f>IF($A294=0,0,SUMIF('Week 1 Roster'!$AZ:$AZ,$B294,'Week 1 Roster'!$AK:$AK))</f>
        <v>0.0</v>
      </c>
      <c r="AA294" s="65">
        <f>IF($A294=0,0,SUMIF('Week 1 Roster'!$AZ:$AZ,$B294,'Week 1 Roster'!$AM:$AM))</f>
        <v>0.0</v>
      </c>
      <c r="AB294" s="65">
        <f>IF($A294=0,0,SUMIF('Week 1 Roster'!$AZ:$AZ,$B294,'Week 1 Roster'!$AO:$AO))</f>
        <v>0.0</v>
      </c>
      <c r="AC294" s="66">
        <f>IF($A294=0,0,SUMIF('Week 1 Roster'!$AZ:$AZ,$B294,'Week 1 Roster'!$AP:$AP))</f>
        <v>0.0</v>
      </c>
      <c r="AD294" s="65">
        <f>IF($A294=0,0,SUMIF('Week 1 Roster'!$AZ:$AZ,$B294,'Week 1 Roster'!$AQ:$AQ))</f>
        <v>0.0</v>
      </c>
      <c r="AE294" s="65">
        <f>IF($A294=0,0,SUMIF('Week 1 Roster'!$AZ:$AZ,$B294,'Week 1 Roster'!$AR:$AR))</f>
        <v>0.0</v>
      </c>
      <c r="AF294" s="65">
        <f>IF($A294=0,0,SUMIF('Week 1 Roster'!$AZ:$AZ,$B294,'Week 1 Roster'!$AS:$AS))</f>
        <v>0.0</v>
      </c>
      <c r="AG294" s="65">
        <f t="shared" si="91"/>
        <v>0.0</v>
      </c>
      <c r="AI294" s="65">
        <f>IF($A294=0,0,SUMIF('Week 2 Roster'!$AZ:$AZ,$B294,'Week 2 Roster'!$AE:$AE))</f>
        <v>0.0</v>
      </c>
      <c r="AJ294" s="65">
        <f>IF($A294=0,0,SUMIF('Week 2 Roster'!$AZ:$AZ,$B294,'Week 2 Roster'!$AG:$AG))</f>
        <v>0.0</v>
      </c>
      <c r="AK294" s="65">
        <f>IF($A294=0,0,SUMIF('Week 2 Roster'!$AZ:$AZ,$B294,'Week 2 Roster'!$AI:$AI))</f>
        <v>0.0</v>
      </c>
      <c r="AL294" s="65">
        <f>IF($A294=0,0,SUMIF('Week 2 Roster'!$AZ:$AZ,$B294,'Week 2 Roster'!$AK:$AK))</f>
        <v>0.0</v>
      </c>
      <c r="AM294" s="65">
        <f>IF($A294=0,0,SUMIF('Week 2 Roster'!$AZ:$AZ,$B294,'Week 2 Roster'!$AM:$AM))</f>
        <v>0.0</v>
      </c>
      <c r="AN294" s="65">
        <f>IF($A294=0,0,SUMIF('Week 2 Roster'!$AZ:$AZ,$B294,'Week 2 Roster'!$AO:$AO))</f>
        <v>0.0</v>
      </c>
      <c r="AO294" s="66">
        <f>IF($A294=0,0,SUMIF('Week 2 Roster'!$AZ:$AZ,$B294,'Week 2 Roster'!$AP:$AP))</f>
        <v>0.0</v>
      </c>
      <c r="AP294" s="65">
        <f>IF($A294=0,0,SUMIF('Week 2 Roster'!$AZ:$AZ,$B294,'Week 2 Roster'!$AQ:$AQ))</f>
        <v>0.0</v>
      </c>
      <c r="AQ294" s="65">
        <f>IF($A294=0,0,SUMIF('Week 2 Roster'!$AZ:$AZ,$B294,'Week 2 Roster'!$AR:$AR))</f>
        <v>0.0</v>
      </c>
      <c r="AR294" s="65">
        <f>IF($A294=0,0,SUMIF('Week 2 Roster'!$AZ:$AZ,$B294,'Week 2 Roster'!$AS:$AS))</f>
        <v>0.0</v>
      </c>
      <c r="AS294" s="65">
        <f t="shared" si="92"/>
        <v>0.0</v>
      </c>
    </row>
    <row r="295" spans="8:8">
      <c r="A295" s="60">
        <v>0.0</v>
      </c>
      <c r="B295" s="61" t="s">
        <v>1022</v>
      </c>
      <c r="C295" s="61" t="str">
        <f>IF($A295=0,"",VLOOKUP($B295,Employees!$A:$G,2,FALSE))</f>
        <v/>
      </c>
      <c r="D295" s="61" t="str">
        <f>IF($A295=0,"",VLOOKUP($B295,Employees!$A:$G,3,FALSE))</f>
        <v/>
      </c>
      <c r="E295" s="62" t="str">
        <f>IF($A295=0,"",VLOOKUP($B295,Employees!$A:$G,5,FALSE))</f>
        <v/>
      </c>
      <c r="F295" s="63" t="str">
        <f>IF($E295="","",ROUNDDOWN(YEARFRAC($E295,'Week 1 Roster'!$D$1-1,1),0))</f>
        <v/>
      </c>
      <c r="G295" s="63" t="str">
        <f>IF($E295="","",ROUNDDOWN(YEARFRAC($E295,'Week 1 Roster'!$D$1+14,1),0))</f>
        <v/>
      </c>
      <c r="H295" s="63" t="str">
        <f t="shared" si="79"/>
        <v/>
      </c>
      <c r="I295" s="63" t="str">
        <f>IF($A295=0,"",VLOOKUP($B295,Employees!$A:$G,6,FALSE))</f>
        <v/>
      </c>
      <c r="J295" s="63" t="str">
        <f>IF($A295=0,"",VLOOKUP($B295,Employees!$A:$G,7,FALSE))</f>
        <v/>
      </c>
      <c r="K295" s="64">
        <f t="shared" si="80"/>
        <v>0.0</v>
      </c>
      <c r="L295" s="64">
        <f t="shared" si="81"/>
        <v>0.0</v>
      </c>
      <c r="M295" s="64">
        <f t="shared" si="82"/>
        <v>0.0</v>
      </c>
      <c r="N295" s="64">
        <f t="shared" si="83"/>
        <v>0.0</v>
      </c>
      <c r="O295" s="64">
        <f t="shared" si="84"/>
        <v>0.0</v>
      </c>
      <c r="P295" s="64">
        <f t="shared" si="85"/>
        <v>0.0</v>
      </c>
      <c r="Q295" s="61">
        <f t="shared" si="86"/>
        <v>0.0</v>
      </c>
      <c r="R295" s="64">
        <f t="shared" si="87"/>
        <v>0.0</v>
      </c>
      <c r="S295" s="64">
        <f t="shared" si="88"/>
        <v>0.0</v>
      </c>
      <c r="T295" s="64">
        <f t="shared" si="89"/>
        <v>0.0</v>
      </c>
      <c r="U295" s="64">
        <f t="shared" si="90"/>
        <v>0.0</v>
      </c>
      <c r="W295" s="65">
        <f>IF($A295=0,0,SUMIF('Week 1 Roster'!$AZ:$AZ,$B295,'Week 1 Roster'!$AE:$AE))</f>
        <v>0.0</v>
      </c>
      <c r="X295" s="65">
        <f>IF($A295=0,0,SUMIF('Week 1 Roster'!$AZ:$AZ,$B295,'Week 1 Roster'!$AG:$AG))</f>
        <v>0.0</v>
      </c>
      <c r="Y295" s="65">
        <f>IF($A295=0,0,SUMIF('Week 1 Roster'!$AZ:$AZ,$B295,'Week 1 Roster'!$AI:$AI))</f>
        <v>0.0</v>
      </c>
      <c r="Z295" s="65">
        <f>IF($A295=0,0,SUMIF('Week 1 Roster'!$AZ:$AZ,$B295,'Week 1 Roster'!$AK:$AK))</f>
        <v>0.0</v>
      </c>
      <c r="AA295" s="65">
        <f>IF($A295=0,0,SUMIF('Week 1 Roster'!$AZ:$AZ,$B295,'Week 1 Roster'!$AM:$AM))</f>
        <v>0.0</v>
      </c>
      <c r="AB295" s="65">
        <f>IF($A295=0,0,SUMIF('Week 1 Roster'!$AZ:$AZ,$B295,'Week 1 Roster'!$AO:$AO))</f>
        <v>0.0</v>
      </c>
      <c r="AC295" s="66">
        <f>IF($A295=0,0,SUMIF('Week 1 Roster'!$AZ:$AZ,$B295,'Week 1 Roster'!$AP:$AP))</f>
        <v>0.0</v>
      </c>
      <c r="AD295" s="65">
        <f>IF($A295=0,0,SUMIF('Week 1 Roster'!$AZ:$AZ,$B295,'Week 1 Roster'!$AQ:$AQ))</f>
        <v>0.0</v>
      </c>
      <c r="AE295" s="65">
        <f>IF($A295=0,0,SUMIF('Week 1 Roster'!$AZ:$AZ,$B295,'Week 1 Roster'!$AR:$AR))</f>
        <v>0.0</v>
      </c>
      <c r="AF295" s="65">
        <f>IF($A295=0,0,SUMIF('Week 1 Roster'!$AZ:$AZ,$B295,'Week 1 Roster'!$AS:$AS))</f>
        <v>0.0</v>
      </c>
      <c r="AG295" s="65">
        <f t="shared" si="91"/>
        <v>0.0</v>
      </c>
      <c r="AI295" s="65">
        <f>IF($A295=0,0,SUMIF('Week 2 Roster'!$AZ:$AZ,$B295,'Week 2 Roster'!$AE:$AE))</f>
        <v>0.0</v>
      </c>
      <c r="AJ295" s="65">
        <f>IF($A295=0,0,SUMIF('Week 2 Roster'!$AZ:$AZ,$B295,'Week 2 Roster'!$AG:$AG))</f>
        <v>0.0</v>
      </c>
      <c r="AK295" s="65">
        <f>IF($A295=0,0,SUMIF('Week 2 Roster'!$AZ:$AZ,$B295,'Week 2 Roster'!$AI:$AI))</f>
        <v>0.0</v>
      </c>
      <c r="AL295" s="65">
        <f>IF($A295=0,0,SUMIF('Week 2 Roster'!$AZ:$AZ,$B295,'Week 2 Roster'!$AK:$AK))</f>
        <v>0.0</v>
      </c>
      <c r="AM295" s="65">
        <f>IF($A295=0,0,SUMIF('Week 2 Roster'!$AZ:$AZ,$B295,'Week 2 Roster'!$AM:$AM))</f>
        <v>0.0</v>
      </c>
      <c r="AN295" s="65">
        <f>IF($A295=0,0,SUMIF('Week 2 Roster'!$AZ:$AZ,$B295,'Week 2 Roster'!$AO:$AO))</f>
        <v>0.0</v>
      </c>
      <c r="AO295" s="66">
        <f>IF($A295=0,0,SUMIF('Week 2 Roster'!$AZ:$AZ,$B295,'Week 2 Roster'!$AP:$AP))</f>
        <v>0.0</v>
      </c>
      <c r="AP295" s="65">
        <f>IF($A295=0,0,SUMIF('Week 2 Roster'!$AZ:$AZ,$B295,'Week 2 Roster'!$AQ:$AQ))</f>
        <v>0.0</v>
      </c>
      <c r="AQ295" s="65">
        <f>IF($A295=0,0,SUMIF('Week 2 Roster'!$AZ:$AZ,$B295,'Week 2 Roster'!$AR:$AR))</f>
        <v>0.0</v>
      </c>
      <c r="AR295" s="65">
        <f>IF($A295=0,0,SUMIF('Week 2 Roster'!$AZ:$AZ,$B295,'Week 2 Roster'!$AS:$AS))</f>
        <v>0.0</v>
      </c>
      <c r="AS295" s="65">
        <f t="shared" si="92"/>
        <v>0.0</v>
      </c>
    </row>
    <row r="296" spans="8:8">
      <c r="A296" s="60">
        <v>0.0</v>
      </c>
      <c r="B296" s="61" t="s">
        <v>1022</v>
      </c>
      <c r="C296" s="61" t="str">
        <f>IF($A296=0,"",VLOOKUP($B296,Employees!$A:$G,2,FALSE))</f>
        <v/>
      </c>
      <c r="D296" s="61" t="str">
        <f>IF($A296=0,"",VLOOKUP($B296,Employees!$A:$G,3,FALSE))</f>
        <v/>
      </c>
      <c r="E296" s="62" t="str">
        <f>IF($A296=0,"",VLOOKUP($B296,Employees!$A:$G,5,FALSE))</f>
        <v/>
      </c>
      <c r="F296" s="63" t="str">
        <f>IF($E296="","",ROUNDDOWN(YEARFRAC($E296,'Week 1 Roster'!$D$1-1,1),0))</f>
        <v/>
      </c>
      <c r="G296" s="63" t="str">
        <f>IF($E296="","",ROUNDDOWN(YEARFRAC($E296,'Week 1 Roster'!$D$1+14,1),0))</f>
        <v/>
      </c>
      <c r="H296" s="63" t="str">
        <f t="shared" si="79"/>
        <v/>
      </c>
      <c r="I296" s="63" t="str">
        <f>IF($A296=0,"",VLOOKUP($B296,Employees!$A:$G,6,FALSE))</f>
        <v/>
      </c>
      <c r="J296" s="63" t="str">
        <f>IF($A296=0,"",VLOOKUP($B296,Employees!$A:$G,7,FALSE))</f>
        <v/>
      </c>
      <c r="K296" s="64">
        <f t="shared" si="80"/>
        <v>0.0</v>
      </c>
      <c r="L296" s="64">
        <f t="shared" si="81"/>
        <v>0.0</v>
      </c>
      <c r="M296" s="64">
        <f t="shared" si="82"/>
        <v>0.0</v>
      </c>
      <c r="N296" s="64">
        <f t="shared" si="83"/>
        <v>0.0</v>
      </c>
      <c r="O296" s="64">
        <f t="shared" si="84"/>
        <v>0.0</v>
      </c>
      <c r="P296" s="64">
        <f t="shared" si="85"/>
        <v>0.0</v>
      </c>
      <c r="Q296" s="61">
        <f t="shared" si="86"/>
        <v>0.0</v>
      </c>
      <c r="R296" s="64">
        <f t="shared" si="87"/>
        <v>0.0</v>
      </c>
      <c r="S296" s="64">
        <f t="shared" si="88"/>
        <v>0.0</v>
      </c>
      <c r="T296" s="64">
        <f t="shared" si="89"/>
        <v>0.0</v>
      </c>
      <c r="U296" s="64">
        <f t="shared" si="90"/>
        <v>0.0</v>
      </c>
      <c r="W296" s="65">
        <f>IF($A296=0,0,SUMIF('Week 1 Roster'!$AZ:$AZ,$B296,'Week 1 Roster'!$AE:$AE))</f>
        <v>0.0</v>
      </c>
      <c r="X296" s="65">
        <f>IF($A296=0,0,SUMIF('Week 1 Roster'!$AZ:$AZ,$B296,'Week 1 Roster'!$AG:$AG))</f>
        <v>0.0</v>
      </c>
      <c r="Y296" s="65">
        <f>IF($A296=0,0,SUMIF('Week 1 Roster'!$AZ:$AZ,$B296,'Week 1 Roster'!$AI:$AI))</f>
        <v>0.0</v>
      </c>
      <c r="Z296" s="65">
        <f>IF($A296=0,0,SUMIF('Week 1 Roster'!$AZ:$AZ,$B296,'Week 1 Roster'!$AK:$AK))</f>
        <v>0.0</v>
      </c>
      <c r="AA296" s="65">
        <f>IF($A296=0,0,SUMIF('Week 1 Roster'!$AZ:$AZ,$B296,'Week 1 Roster'!$AM:$AM))</f>
        <v>0.0</v>
      </c>
      <c r="AB296" s="65">
        <f>IF($A296=0,0,SUMIF('Week 1 Roster'!$AZ:$AZ,$B296,'Week 1 Roster'!$AO:$AO))</f>
        <v>0.0</v>
      </c>
      <c r="AC296" s="66">
        <f>IF($A296=0,0,SUMIF('Week 1 Roster'!$AZ:$AZ,$B296,'Week 1 Roster'!$AP:$AP))</f>
        <v>0.0</v>
      </c>
      <c r="AD296" s="65">
        <f>IF($A296=0,0,SUMIF('Week 1 Roster'!$AZ:$AZ,$B296,'Week 1 Roster'!$AQ:$AQ))</f>
        <v>0.0</v>
      </c>
      <c r="AE296" s="65">
        <f>IF($A296=0,0,SUMIF('Week 1 Roster'!$AZ:$AZ,$B296,'Week 1 Roster'!$AR:$AR))</f>
        <v>0.0</v>
      </c>
      <c r="AF296" s="65">
        <f>IF($A296=0,0,SUMIF('Week 1 Roster'!$AZ:$AZ,$B296,'Week 1 Roster'!$AS:$AS))</f>
        <v>0.0</v>
      </c>
      <c r="AG296" s="65">
        <f t="shared" si="91"/>
        <v>0.0</v>
      </c>
      <c r="AI296" s="65">
        <f>IF($A296=0,0,SUMIF('Week 2 Roster'!$AZ:$AZ,$B296,'Week 2 Roster'!$AE:$AE))</f>
        <v>0.0</v>
      </c>
      <c r="AJ296" s="65">
        <f>IF($A296=0,0,SUMIF('Week 2 Roster'!$AZ:$AZ,$B296,'Week 2 Roster'!$AG:$AG))</f>
        <v>0.0</v>
      </c>
      <c r="AK296" s="65">
        <f>IF($A296=0,0,SUMIF('Week 2 Roster'!$AZ:$AZ,$B296,'Week 2 Roster'!$AI:$AI))</f>
        <v>0.0</v>
      </c>
      <c r="AL296" s="65">
        <f>IF($A296=0,0,SUMIF('Week 2 Roster'!$AZ:$AZ,$B296,'Week 2 Roster'!$AK:$AK))</f>
        <v>0.0</v>
      </c>
      <c r="AM296" s="65">
        <f>IF($A296=0,0,SUMIF('Week 2 Roster'!$AZ:$AZ,$B296,'Week 2 Roster'!$AM:$AM))</f>
        <v>0.0</v>
      </c>
      <c r="AN296" s="65">
        <f>IF($A296=0,0,SUMIF('Week 2 Roster'!$AZ:$AZ,$B296,'Week 2 Roster'!$AO:$AO))</f>
        <v>0.0</v>
      </c>
      <c r="AO296" s="66">
        <f>IF($A296=0,0,SUMIF('Week 2 Roster'!$AZ:$AZ,$B296,'Week 2 Roster'!$AP:$AP))</f>
        <v>0.0</v>
      </c>
      <c r="AP296" s="65">
        <f>IF($A296=0,0,SUMIF('Week 2 Roster'!$AZ:$AZ,$B296,'Week 2 Roster'!$AQ:$AQ))</f>
        <v>0.0</v>
      </c>
      <c r="AQ296" s="65">
        <f>IF($A296=0,0,SUMIF('Week 2 Roster'!$AZ:$AZ,$B296,'Week 2 Roster'!$AR:$AR))</f>
        <v>0.0</v>
      </c>
      <c r="AR296" s="65">
        <f>IF($A296=0,0,SUMIF('Week 2 Roster'!$AZ:$AZ,$B296,'Week 2 Roster'!$AS:$AS))</f>
        <v>0.0</v>
      </c>
      <c r="AS296" s="65">
        <f t="shared" si="92"/>
        <v>0.0</v>
      </c>
    </row>
    <row r="297" spans="8:8">
      <c r="A297" s="60">
        <v>0.0</v>
      </c>
      <c r="B297" s="61" t="s">
        <v>1022</v>
      </c>
      <c r="C297" s="61" t="str">
        <f>IF($A297=0,"",VLOOKUP($B297,Employees!$A:$G,2,FALSE))</f>
        <v/>
      </c>
      <c r="D297" s="61" t="str">
        <f>IF($A297=0,"",VLOOKUP($B297,Employees!$A:$G,3,FALSE))</f>
        <v/>
      </c>
      <c r="E297" s="62" t="str">
        <f>IF($A297=0,"",VLOOKUP($B297,Employees!$A:$G,5,FALSE))</f>
        <v/>
      </c>
      <c r="F297" s="63" t="str">
        <f>IF($E297="","",ROUNDDOWN(YEARFRAC($E297,'Week 1 Roster'!$D$1-1,1),0))</f>
        <v/>
      </c>
      <c r="G297" s="63" t="str">
        <f>IF($E297="","",ROUNDDOWN(YEARFRAC($E297,'Week 1 Roster'!$D$1+14,1),0))</f>
        <v/>
      </c>
      <c r="H297" s="63" t="str">
        <f t="shared" si="79"/>
        <v/>
      </c>
      <c r="I297" s="63" t="str">
        <f>IF($A297=0,"",VLOOKUP($B297,Employees!$A:$G,6,FALSE))</f>
        <v/>
      </c>
      <c r="J297" s="63" t="str">
        <f>IF($A297=0,"",VLOOKUP($B297,Employees!$A:$G,7,FALSE))</f>
        <v/>
      </c>
      <c r="K297" s="64">
        <f t="shared" si="80"/>
        <v>0.0</v>
      </c>
      <c r="L297" s="64">
        <f t="shared" si="81"/>
        <v>0.0</v>
      </c>
      <c r="M297" s="64">
        <f t="shared" si="82"/>
        <v>0.0</v>
      </c>
      <c r="N297" s="64">
        <f t="shared" si="83"/>
        <v>0.0</v>
      </c>
      <c r="O297" s="64">
        <f t="shared" si="84"/>
        <v>0.0</v>
      </c>
      <c r="P297" s="64">
        <f t="shared" si="85"/>
        <v>0.0</v>
      </c>
      <c r="Q297" s="61">
        <f t="shared" si="86"/>
        <v>0.0</v>
      </c>
      <c r="R297" s="64">
        <f t="shared" si="87"/>
        <v>0.0</v>
      </c>
      <c r="S297" s="64">
        <f t="shared" si="88"/>
        <v>0.0</v>
      </c>
      <c r="T297" s="64">
        <f t="shared" si="89"/>
        <v>0.0</v>
      </c>
      <c r="U297" s="64">
        <f t="shared" si="90"/>
        <v>0.0</v>
      </c>
      <c r="W297" s="65">
        <f>IF($A297=0,0,SUMIF('Week 1 Roster'!$AZ:$AZ,$B297,'Week 1 Roster'!$AE:$AE))</f>
        <v>0.0</v>
      </c>
      <c r="X297" s="65">
        <f>IF($A297=0,0,SUMIF('Week 1 Roster'!$AZ:$AZ,$B297,'Week 1 Roster'!$AG:$AG))</f>
        <v>0.0</v>
      </c>
      <c r="Y297" s="65">
        <f>IF($A297=0,0,SUMIF('Week 1 Roster'!$AZ:$AZ,$B297,'Week 1 Roster'!$AI:$AI))</f>
        <v>0.0</v>
      </c>
      <c r="Z297" s="65">
        <f>IF($A297=0,0,SUMIF('Week 1 Roster'!$AZ:$AZ,$B297,'Week 1 Roster'!$AK:$AK))</f>
        <v>0.0</v>
      </c>
      <c r="AA297" s="65">
        <f>IF($A297=0,0,SUMIF('Week 1 Roster'!$AZ:$AZ,$B297,'Week 1 Roster'!$AM:$AM))</f>
        <v>0.0</v>
      </c>
      <c r="AB297" s="65">
        <f>IF($A297=0,0,SUMIF('Week 1 Roster'!$AZ:$AZ,$B297,'Week 1 Roster'!$AO:$AO))</f>
        <v>0.0</v>
      </c>
      <c r="AC297" s="66">
        <f>IF($A297=0,0,SUMIF('Week 1 Roster'!$AZ:$AZ,$B297,'Week 1 Roster'!$AP:$AP))</f>
        <v>0.0</v>
      </c>
      <c r="AD297" s="65">
        <f>IF($A297=0,0,SUMIF('Week 1 Roster'!$AZ:$AZ,$B297,'Week 1 Roster'!$AQ:$AQ))</f>
        <v>0.0</v>
      </c>
      <c r="AE297" s="65">
        <f>IF($A297=0,0,SUMIF('Week 1 Roster'!$AZ:$AZ,$B297,'Week 1 Roster'!$AR:$AR))</f>
        <v>0.0</v>
      </c>
      <c r="AF297" s="65">
        <f>IF($A297=0,0,SUMIF('Week 1 Roster'!$AZ:$AZ,$B297,'Week 1 Roster'!$AS:$AS))</f>
        <v>0.0</v>
      </c>
      <c r="AG297" s="65">
        <f t="shared" si="91"/>
        <v>0.0</v>
      </c>
      <c r="AI297" s="65">
        <f>IF($A297=0,0,SUMIF('Week 2 Roster'!$AZ:$AZ,$B297,'Week 2 Roster'!$AE:$AE))</f>
        <v>0.0</v>
      </c>
      <c r="AJ297" s="65">
        <f>IF($A297=0,0,SUMIF('Week 2 Roster'!$AZ:$AZ,$B297,'Week 2 Roster'!$AG:$AG))</f>
        <v>0.0</v>
      </c>
      <c r="AK297" s="65">
        <f>IF($A297=0,0,SUMIF('Week 2 Roster'!$AZ:$AZ,$B297,'Week 2 Roster'!$AI:$AI))</f>
        <v>0.0</v>
      </c>
      <c r="AL297" s="65">
        <f>IF($A297=0,0,SUMIF('Week 2 Roster'!$AZ:$AZ,$B297,'Week 2 Roster'!$AK:$AK))</f>
        <v>0.0</v>
      </c>
      <c r="AM297" s="65">
        <f>IF($A297=0,0,SUMIF('Week 2 Roster'!$AZ:$AZ,$B297,'Week 2 Roster'!$AM:$AM))</f>
        <v>0.0</v>
      </c>
      <c r="AN297" s="65">
        <f>IF($A297=0,0,SUMIF('Week 2 Roster'!$AZ:$AZ,$B297,'Week 2 Roster'!$AO:$AO))</f>
        <v>0.0</v>
      </c>
      <c r="AO297" s="66">
        <f>IF($A297=0,0,SUMIF('Week 2 Roster'!$AZ:$AZ,$B297,'Week 2 Roster'!$AP:$AP))</f>
        <v>0.0</v>
      </c>
      <c r="AP297" s="65">
        <f>IF($A297=0,0,SUMIF('Week 2 Roster'!$AZ:$AZ,$B297,'Week 2 Roster'!$AQ:$AQ))</f>
        <v>0.0</v>
      </c>
      <c r="AQ297" s="65">
        <f>IF($A297=0,0,SUMIF('Week 2 Roster'!$AZ:$AZ,$B297,'Week 2 Roster'!$AR:$AR))</f>
        <v>0.0</v>
      </c>
      <c r="AR297" s="65">
        <f>IF($A297=0,0,SUMIF('Week 2 Roster'!$AZ:$AZ,$B297,'Week 2 Roster'!$AS:$AS))</f>
        <v>0.0</v>
      </c>
      <c r="AS297" s="65">
        <f t="shared" si="92"/>
        <v>0.0</v>
      </c>
    </row>
    <row r="298" spans="8:8">
      <c r="A298" s="60">
        <v>0.0</v>
      </c>
      <c r="B298" s="61" t="s">
        <v>1022</v>
      </c>
      <c r="C298" s="61" t="str">
        <f>IF($A298=0,"",VLOOKUP($B298,Employees!$A:$G,2,FALSE))</f>
        <v/>
      </c>
      <c r="D298" s="61" t="str">
        <f>IF($A298=0,"",VLOOKUP($B298,Employees!$A:$G,3,FALSE))</f>
        <v/>
      </c>
      <c r="E298" s="62" t="str">
        <f>IF($A298=0,"",VLOOKUP($B298,Employees!$A:$G,5,FALSE))</f>
        <v/>
      </c>
      <c r="F298" s="63" t="str">
        <f>IF($E298="","",ROUNDDOWN(YEARFRAC($E298,'Week 1 Roster'!$D$1-1,1),0))</f>
        <v/>
      </c>
      <c r="G298" s="63" t="str">
        <f>IF($E298="","",ROUNDDOWN(YEARFRAC($E298,'Week 1 Roster'!$D$1+14,1),0))</f>
        <v/>
      </c>
      <c r="H298" s="63" t="str">
        <f t="shared" si="79"/>
        <v/>
      </c>
      <c r="I298" s="63" t="str">
        <f>IF($A298=0,"",VLOOKUP($B298,Employees!$A:$G,6,FALSE))</f>
        <v/>
      </c>
      <c r="J298" s="63" t="str">
        <f>IF($A298=0,"",VLOOKUP($B298,Employees!$A:$G,7,FALSE))</f>
        <v/>
      </c>
      <c r="K298" s="64">
        <f t="shared" si="80"/>
        <v>0.0</v>
      </c>
      <c r="L298" s="64">
        <f t="shared" si="81"/>
        <v>0.0</v>
      </c>
      <c r="M298" s="64">
        <f t="shared" si="82"/>
        <v>0.0</v>
      </c>
      <c r="N298" s="64">
        <f t="shared" si="83"/>
        <v>0.0</v>
      </c>
      <c r="O298" s="64">
        <f t="shared" si="84"/>
        <v>0.0</v>
      </c>
      <c r="P298" s="64">
        <f t="shared" si="85"/>
        <v>0.0</v>
      </c>
      <c r="Q298" s="61">
        <f t="shared" si="86"/>
        <v>0.0</v>
      </c>
      <c r="R298" s="64">
        <f t="shared" si="87"/>
        <v>0.0</v>
      </c>
      <c r="S298" s="64">
        <f t="shared" si="88"/>
        <v>0.0</v>
      </c>
      <c r="T298" s="64">
        <f t="shared" si="89"/>
        <v>0.0</v>
      </c>
      <c r="U298" s="64">
        <f t="shared" si="90"/>
        <v>0.0</v>
      </c>
      <c r="W298" s="65">
        <f>IF($A298=0,0,SUMIF('Week 1 Roster'!$AZ:$AZ,$B298,'Week 1 Roster'!$AE:$AE))</f>
        <v>0.0</v>
      </c>
      <c r="X298" s="65">
        <f>IF($A298=0,0,SUMIF('Week 1 Roster'!$AZ:$AZ,$B298,'Week 1 Roster'!$AG:$AG))</f>
        <v>0.0</v>
      </c>
      <c r="Y298" s="65">
        <f>IF($A298=0,0,SUMIF('Week 1 Roster'!$AZ:$AZ,$B298,'Week 1 Roster'!$AI:$AI))</f>
        <v>0.0</v>
      </c>
      <c r="Z298" s="65">
        <f>IF($A298=0,0,SUMIF('Week 1 Roster'!$AZ:$AZ,$B298,'Week 1 Roster'!$AK:$AK))</f>
        <v>0.0</v>
      </c>
      <c r="AA298" s="65">
        <f>IF($A298=0,0,SUMIF('Week 1 Roster'!$AZ:$AZ,$B298,'Week 1 Roster'!$AM:$AM))</f>
        <v>0.0</v>
      </c>
      <c r="AB298" s="65">
        <f>IF($A298=0,0,SUMIF('Week 1 Roster'!$AZ:$AZ,$B298,'Week 1 Roster'!$AO:$AO))</f>
        <v>0.0</v>
      </c>
      <c r="AC298" s="66">
        <f>IF($A298=0,0,SUMIF('Week 1 Roster'!$AZ:$AZ,$B298,'Week 1 Roster'!$AP:$AP))</f>
        <v>0.0</v>
      </c>
      <c r="AD298" s="65">
        <f>IF($A298=0,0,SUMIF('Week 1 Roster'!$AZ:$AZ,$B298,'Week 1 Roster'!$AQ:$AQ))</f>
        <v>0.0</v>
      </c>
      <c r="AE298" s="65">
        <f>IF($A298=0,0,SUMIF('Week 1 Roster'!$AZ:$AZ,$B298,'Week 1 Roster'!$AR:$AR))</f>
        <v>0.0</v>
      </c>
      <c r="AF298" s="65">
        <f>IF($A298=0,0,SUMIF('Week 1 Roster'!$AZ:$AZ,$B298,'Week 1 Roster'!$AS:$AS))</f>
        <v>0.0</v>
      </c>
      <c r="AG298" s="65">
        <f t="shared" si="91"/>
        <v>0.0</v>
      </c>
      <c r="AI298" s="65">
        <f>IF($A298=0,0,SUMIF('Week 2 Roster'!$AZ:$AZ,$B298,'Week 2 Roster'!$AE:$AE))</f>
        <v>0.0</v>
      </c>
      <c r="AJ298" s="65">
        <f>IF($A298=0,0,SUMIF('Week 2 Roster'!$AZ:$AZ,$B298,'Week 2 Roster'!$AG:$AG))</f>
        <v>0.0</v>
      </c>
      <c r="AK298" s="65">
        <f>IF($A298=0,0,SUMIF('Week 2 Roster'!$AZ:$AZ,$B298,'Week 2 Roster'!$AI:$AI))</f>
        <v>0.0</v>
      </c>
      <c r="AL298" s="65">
        <f>IF($A298=0,0,SUMIF('Week 2 Roster'!$AZ:$AZ,$B298,'Week 2 Roster'!$AK:$AK))</f>
        <v>0.0</v>
      </c>
      <c r="AM298" s="65">
        <f>IF($A298=0,0,SUMIF('Week 2 Roster'!$AZ:$AZ,$B298,'Week 2 Roster'!$AM:$AM))</f>
        <v>0.0</v>
      </c>
      <c r="AN298" s="65">
        <f>IF($A298=0,0,SUMIF('Week 2 Roster'!$AZ:$AZ,$B298,'Week 2 Roster'!$AO:$AO))</f>
        <v>0.0</v>
      </c>
      <c r="AO298" s="66">
        <f>IF($A298=0,0,SUMIF('Week 2 Roster'!$AZ:$AZ,$B298,'Week 2 Roster'!$AP:$AP))</f>
        <v>0.0</v>
      </c>
      <c r="AP298" s="65">
        <f>IF($A298=0,0,SUMIF('Week 2 Roster'!$AZ:$AZ,$B298,'Week 2 Roster'!$AQ:$AQ))</f>
        <v>0.0</v>
      </c>
      <c r="AQ298" s="65">
        <f>IF($A298=0,0,SUMIF('Week 2 Roster'!$AZ:$AZ,$B298,'Week 2 Roster'!$AR:$AR))</f>
        <v>0.0</v>
      </c>
      <c r="AR298" s="65">
        <f>IF($A298=0,0,SUMIF('Week 2 Roster'!$AZ:$AZ,$B298,'Week 2 Roster'!$AS:$AS))</f>
        <v>0.0</v>
      </c>
      <c r="AS298" s="65">
        <f t="shared" si="92"/>
        <v>0.0</v>
      </c>
    </row>
    <row r="299" spans="8:8">
      <c r="A299" s="60">
        <v>0.0</v>
      </c>
      <c r="B299" s="61" t="s">
        <v>1022</v>
      </c>
      <c r="C299" s="61" t="str">
        <f>IF($A299=0,"",VLOOKUP($B299,Employees!$A:$G,2,FALSE))</f>
        <v/>
      </c>
      <c r="D299" s="61" t="str">
        <f>IF($A299=0,"",VLOOKUP($B299,Employees!$A:$G,3,FALSE))</f>
        <v/>
      </c>
      <c r="E299" s="62" t="str">
        <f>IF($A299=0,"",VLOOKUP($B299,Employees!$A:$G,5,FALSE))</f>
        <v/>
      </c>
      <c r="F299" s="63" t="str">
        <f>IF($E299="","",ROUNDDOWN(YEARFRAC($E299,'Week 1 Roster'!$D$1-1,1),0))</f>
        <v/>
      </c>
      <c r="G299" s="63" t="str">
        <f>IF($E299="","",ROUNDDOWN(YEARFRAC($E299,'Week 1 Roster'!$D$1+14,1),0))</f>
        <v/>
      </c>
      <c r="H299" s="63" t="str">
        <f t="shared" si="79"/>
        <v/>
      </c>
      <c r="I299" s="63" t="str">
        <f>IF($A299=0,"",VLOOKUP($B299,Employees!$A:$G,6,FALSE))</f>
        <v/>
      </c>
      <c r="J299" s="63" t="str">
        <f>IF($A299=0,"",VLOOKUP($B299,Employees!$A:$G,7,FALSE))</f>
        <v/>
      </c>
      <c r="K299" s="64">
        <f t="shared" si="80"/>
        <v>0.0</v>
      </c>
      <c r="L299" s="64">
        <f t="shared" si="81"/>
        <v>0.0</v>
      </c>
      <c r="M299" s="64">
        <f t="shared" si="82"/>
        <v>0.0</v>
      </c>
      <c r="N299" s="64">
        <f t="shared" si="83"/>
        <v>0.0</v>
      </c>
      <c r="O299" s="64">
        <f t="shared" si="84"/>
        <v>0.0</v>
      </c>
      <c r="P299" s="64">
        <f t="shared" si="85"/>
        <v>0.0</v>
      </c>
      <c r="Q299" s="61">
        <f t="shared" si="86"/>
        <v>0.0</v>
      </c>
      <c r="R299" s="64">
        <f t="shared" si="87"/>
        <v>0.0</v>
      </c>
      <c r="S299" s="64">
        <f t="shared" si="88"/>
        <v>0.0</v>
      </c>
      <c r="T299" s="64">
        <f t="shared" si="89"/>
        <v>0.0</v>
      </c>
      <c r="U299" s="64">
        <f t="shared" si="90"/>
        <v>0.0</v>
      </c>
      <c r="W299" s="65">
        <f>IF($A299=0,0,SUMIF('Week 1 Roster'!$AZ:$AZ,$B299,'Week 1 Roster'!$AE:$AE))</f>
        <v>0.0</v>
      </c>
      <c r="X299" s="65">
        <f>IF($A299=0,0,SUMIF('Week 1 Roster'!$AZ:$AZ,$B299,'Week 1 Roster'!$AG:$AG))</f>
        <v>0.0</v>
      </c>
      <c r="Y299" s="65">
        <f>IF($A299=0,0,SUMIF('Week 1 Roster'!$AZ:$AZ,$B299,'Week 1 Roster'!$AI:$AI))</f>
        <v>0.0</v>
      </c>
      <c r="Z299" s="65">
        <f>IF($A299=0,0,SUMIF('Week 1 Roster'!$AZ:$AZ,$B299,'Week 1 Roster'!$AK:$AK))</f>
        <v>0.0</v>
      </c>
      <c r="AA299" s="65">
        <f>IF($A299=0,0,SUMIF('Week 1 Roster'!$AZ:$AZ,$B299,'Week 1 Roster'!$AM:$AM))</f>
        <v>0.0</v>
      </c>
      <c r="AB299" s="65">
        <f>IF($A299=0,0,SUMIF('Week 1 Roster'!$AZ:$AZ,$B299,'Week 1 Roster'!$AO:$AO))</f>
        <v>0.0</v>
      </c>
      <c r="AC299" s="66">
        <f>IF($A299=0,0,SUMIF('Week 1 Roster'!$AZ:$AZ,$B299,'Week 1 Roster'!$AP:$AP))</f>
        <v>0.0</v>
      </c>
      <c r="AD299" s="65">
        <f>IF($A299=0,0,SUMIF('Week 1 Roster'!$AZ:$AZ,$B299,'Week 1 Roster'!$AQ:$AQ))</f>
        <v>0.0</v>
      </c>
      <c r="AE299" s="65">
        <f>IF($A299=0,0,SUMIF('Week 1 Roster'!$AZ:$AZ,$B299,'Week 1 Roster'!$AR:$AR))</f>
        <v>0.0</v>
      </c>
      <c r="AF299" s="65">
        <f>IF($A299=0,0,SUMIF('Week 1 Roster'!$AZ:$AZ,$B299,'Week 1 Roster'!$AS:$AS))</f>
        <v>0.0</v>
      </c>
      <c r="AG299" s="65">
        <f t="shared" si="91"/>
        <v>0.0</v>
      </c>
      <c r="AI299" s="65">
        <f>IF($A299=0,0,SUMIF('Week 2 Roster'!$AZ:$AZ,$B299,'Week 2 Roster'!$AE:$AE))</f>
        <v>0.0</v>
      </c>
      <c r="AJ299" s="65">
        <f>IF($A299=0,0,SUMIF('Week 2 Roster'!$AZ:$AZ,$B299,'Week 2 Roster'!$AG:$AG))</f>
        <v>0.0</v>
      </c>
      <c r="AK299" s="65">
        <f>IF($A299=0,0,SUMIF('Week 2 Roster'!$AZ:$AZ,$B299,'Week 2 Roster'!$AI:$AI))</f>
        <v>0.0</v>
      </c>
      <c r="AL299" s="65">
        <f>IF($A299=0,0,SUMIF('Week 2 Roster'!$AZ:$AZ,$B299,'Week 2 Roster'!$AK:$AK))</f>
        <v>0.0</v>
      </c>
      <c r="AM299" s="65">
        <f>IF($A299=0,0,SUMIF('Week 2 Roster'!$AZ:$AZ,$B299,'Week 2 Roster'!$AM:$AM))</f>
        <v>0.0</v>
      </c>
      <c r="AN299" s="65">
        <f>IF($A299=0,0,SUMIF('Week 2 Roster'!$AZ:$AZ,$B299,'Week 2 Roster'!$AO:$AO))</f>
        <v>0.0</v>
      </c>
      <c r="AO299" s="66">
        <f>IF($A299=0,0,SUMIF('Week 2 Roster'!$AZ:$AZ,$B299,'Week 2 Roster'!$AP:$AP))</f>
        <v>0.0</v>
      </c>
      <c r="AP299" s="65">
        <f>IF($A299=0,0,SUMIF('Week 2 Roster'!$AZ:$AZ,$B299,'Week 2 Roster'!$AQ:$AQ))</f>
        <v>0.0</v>
      </c>
      <c r="AQ299" s="65">
        <f>IF($A299=0,0,SUMIF('Week 2 Roster'!$AZ:$AZ,$B299,'Week 2 Roster'!$AR:$AR))</f>
        <v>0.0</v>
      </c>
      <c r="AR299" s="65">
        <f>IF($A299=0,0,SUMIF('Week 2 Roster'!$AZ:$AZ,$B299,'Week 2 Roster'!$AS:$AS))</f>
        <v>0.0</v>
      </c>
      <c r="AS299" s="65">
        <f t="shared" si="92"/>
        <v>0.0</v>
      </c>
    </row>
    <row r="300" spans="8:8">
      <c r="A300" s="60">
        <v>0.0</v>
      </c>
      <c r="B300" s="61" t="s">
        <v>1022</v>
      </c>
      <c r="C300" s="61" t="str">
        <f>IF($A300=0,"",VLOOKUP($B300,Employees!$A:$G,2,FALSE))</f>
        <v/>
      </c>
      <c r="D300" s="61" t="str">
        <f>IF($A300=0,"",VLOOKUP($B300,Employees!$A:$G,3,FALSE))</f>
        <v/>
      </c>
      <c r="E300" s="62" t="str">
        <f>IF($A300=0,"",VLOOKUP($B300,Employees!$A:$G,5,FALSE))</f>
        <v/>
      </c>
      <c r="F300" s="63" t="str">
        <f>IF($E300="","",ROUNDDOWN(YEARFRAC($E300,'Week 1 Roster'!$D$1-1,1),0))</f>
        <v/>
      </c>
      <c r="G300" s="63" t="str">
        <f>IF($E300="","",ROUNDDOWN(YEARFRAC($E300,'Week 1 Roster'!$D$1+14,1),0))</f>
        <v/>
      </c>
      <c r="H300" s="63" t="str">
        <f t="shared" si="79"/>
        <v/>
      </c>
      <c r="I300" s="63" t="str">
        <f>IF($A300=0,"",VLOOKUP($B300,Employees!$A:$G,6,FALSE))</f>
        <v/>
      </c>
      <c r="J300" s="63" t="str">
        <f>IF($A300=0,"",VLOOKUP($B300,Employees!$A:$G,7,FALSE))</f>
        <v/>
      </c>
      <c r="K300" s="64">
        <f t="shared" si="80"/>
        <v>0.0</v>
      </c>
      <c r="L300" s="64">
        <f t="shared" si="81"/>
        <v>0.0</v>
      </c>
      <c r="M300" s="64">
        <f t="shared" si="82"/>
        <v>0.0</v>
      </c>
      <c r="N300" s="64">
        <f t="shared" si="83"/>
        <v>0.0</v>
      </c>
      <c r="O300" s="64">
        <f t="shared" si="84"/>
        <v>0.0</v>
      </c>
      <c r="P300" s="64">
        <f t="shared" si="85"/>
        <v>0.0</v>
      </c>
      <c r="Q300" s="61">
        <f t="shared" si="86"/>
        <v>0.0</v>
      </c>
      <c r="R300" s="64">
        <f t="shared" si="87"/>
        <v>0.0</v>
      </c>
      <c r="S300" s="64">
        <f t="shared" si="88"/>
        <v>0.0</v>
      </c>
      <c r="T300" s="64">
        <f t="shared" si="89"/>
        <v>0.0</v>
      </c>
      <c r="U300" s="64">
        <f t="shared" si="90"/>
        <v>0.0</v>
      </c>
      <c r="W300" s="65">
        <f>IF($A300=0,0,SUMIF('Week 1 Roster'!$AZ:$AZ,$B300,'Week 1 Roster'!$AE:$AE))</f>
        <v>0.0</v>
      </c>
      <c r="X300" s="65">
        <f>IF($A300=0,0,SUMIF('Week 1 Roster'!$AZ:$AZ,$B300,'Week 1 Roster'!$AG:$AG))</f>
        <v>0.0</v>
      </c>
      <c r="Y300" s="65">
        <f>IF($A300=0,0,SUMIF('Week 1 Roster'!$AZ:$AZ,$B300,'Week 1 Roster'!$AI:$AI))</f>
        <v>0.0</v>
      </c>
      <c r="Z300" s="65">
        <f>IF($A300=0,0,SUMIF('Week 1 Roster'!$AZ:$AZ,$B300,'Week 1 Roster'!$AK:$AK))</f>
        <v>0.0</v>
      </c>
      <c r="AA300" s="65">
        <f>IF($A300=0,0,SUMIF('Week 1 Roster'!$AZ:$AZ,$B300,'Week 1 Roster'!$AM:$AM))</f>
        <v>0.0</v>
      </c>
      <c r="AB300" s="65">
        <f>IF($A300=0,0,SUMIF('Week 1 Roster'!$AZ:$AZ,$B300,'Week 1 Roster'!$AO:$AO))</f>
        <v>0.0</v>
      </c>
      <c r="AC300" s="66">
        <f>IF($A300=0,0,SUMIF('Week 1 Roster'!$AZ:$AZ,$B300,'Week 1 Roster'!$AP:$AP))</f>
        <v>0.0</v>
      </c>
      <c r="AD300" s="65">
        <f>IF($A300=0,0,SUMIF('Week 1 Roster'!$AZ:$AZ,$B300,'Week 1 Roster'!$AQ:$AQ))</f>
        <v>0.0</v>
      </c>
      <c r="AE300" s="65">
        <f>IF($A300=0,0,SUMIF('Week 1 Roster'!$AZ:$AZ,$B300,'Week 1 Roster'!$AR:$AR))</f>
        <v>0.0</v>
      </c>
      <c r="AF300" s="65">
        <f>IF($A300=0,0,SUMIF('Week 1 Roster'!$AZ:$AZ,$B300,'Week 1 Roster'!$AS:$AS))</f>
        <v>0.0</v>
      </c>
      <c r="AG300" s="65">
        <f t="shared" si="91"/>
        <v>0.0</v>
      </c>
      <c r="AI300" s="65">
        <f>IF($A300=0,0,SUMIF('Week 2 Roster'!$AZ:$AZ,$B300,'Week 2 Roster'!$AE:$AE))</f>
        <v>0.0</v>
      </c>
      <c r="AJ300" s="65">
        <f>IF($A300=0,0,SUMIF('Week 2 Roster'!$AZ:$AZ,$B300,'Week 2 Roster'!$AG:$AG))</f>
        <v>0.0</v>
      </c>
      <c r="AK300" s="65">
        <f>IF($A300=0,0,SUMIF('Week 2 Roster'!$AZ:$AZ,$B300,'Week 2 Roster'!$AI:$AI))</f>
        <v>0.0</v>
      </c>
      <c r="AL300" s="65">
        <f>IF($A300=0,0,SUMIF('Week 2 Roster'!$AZ:$AZ,$B300,'Week 2 Roster'!$AK:$AK))</f>
        <v>0.0</v>
      </c>
      <c r="AM300" s="65">
        <f>IF($A300=0,0,SUMIF('Week 2 Roster'!$AZ:$AZ,$B300,'Week 2 Roster'!$AM:$AM))</f>
        <v>0.0</v>
      </c>
      <c r="AN300" s="65">
        <f>IF($A300=0,0,SUMIF('Week 2 Roster'!$AZ:$AZ,$B300,'Week 2 Roster'!$AO:$AO))</f>
        <v>0.0</v>
      </c>
      <c r="AO300" s="66">
        <f>IF($A300=0,0,SUMIF('Week 2 Roster'!$AZ:$AZ,$B300,'Week 2 Roster'!$AP:$AP))</f>
        <v>0.0</v>
      </c>
      <c r="AP300" s="65">
        <f>IF($A300=0,0,SUMIF('Week 2 Roster'!$AZ:$AZ,$B300,'Week 2 Roster'!$AQ:$AQ))</f>
        <v>0.0</v>
      </c>
      <c r="AQ300" s="65">
        <f>IF($A300=0,0,SUMIF('Week 2 Roster'!$AZ:$AZ,$B300,'Week 2 Roster'!$AR:$AR))</f>
        <v>0.0</v>
      </c>
      <c r="AR300" s="65">
        <f>IF($A300=0,0,SUMIF('Week 2 Roster'!$AZ:$AZ,$B300,'Week 2 Roster'!$AS:$AS))</f>
        <v>0.0</v>
      </c>
      <c r="AS300" s="65">
        <f t="shared" si="92"/>
        <v>0.0</v>
      </c>
    </row>
  </sheetData>
  <sheetProtection algorithmName="SHA-512" hashValue="MBSjSmfjdiZj1vGEnjH9AG3TV6/lREeKwQZLz+/Rc0/C8dDHhPEkbp2Y5yR32iJ8pzaqKtuDs0nuZSwcLLVtKA==" saltValue="gm6d4PonC+8wruEA1bT2xg==" spinCount="100000" sheet="1" formatCells="0" formatColumns="0" formatRows="0"/>
  <conditionalFormatting sqref="H1:I1048576">
    <cfRule type="cellIs" operator="equal" priority="1" dxfId="14">
      <formula>FALSE</formula>
    </cfRule>
  </conditionalFormatting>
  <conditionalFormatting sqref="K1:AS1048576">
    <cfRule type="cellIs" operator="lessThan" priority="2" dxfId="15">
      <formula>0.01</formula>
    </cfRule>
  </conditionalFormatting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L200"/>
  <sheetViews>
    <sheetView workbookViewId="0" zoomScale="156">
      <selection activeCell="A21" sqref="A21"/>
    </sheetView>
  </sheetViews>
  <sheetFormatPr defaultRowHeight="13.0" defaultColWidth="10"/>
  <cols>
    <col min="1" max="1" customWidth="1" bestFit="1" width="13.0" style="61"/>
    <col min="2" max="2" customWidth="1" bestFit="1" width="5.8320312" style="64"/>
    <col min="3" max="3" customWidth="1" bestFit="1" width="8.0" style="64"/>
    <col min="4" max="4" customWidth="1" bestFit="1" width="5.8320312" style="64"/>
    <col min="5" max="5" customWidth="1" bestFit="1" width="6.0" style="64"/>
    <col min="6" max="6" customWidth="1" bestFit="1" width="5.8320312" style="64"/>
    <col min="7" max="7" customWidth="1" bestFit="1" width="6.0" style="64"/>
    <col min="8" max="8" customWidth="1" bestFit="1" width="10.832031" style="61"/>
    <col min="9" max="9" customWidth="1" bestFit="1" width="13.6640625" style="64"/>
    <col min="10" max="11" customWidth="1" bestFit="1" width="12.332031" style="64"/>
    <col min="12" max="12" customWidth="1" width="12.332031" style="64"/>
    <col min="13" max="13" customWidth="0" width="10.832031" style="65"/>
    <col min="14" max="14" customWidth="1" bestFit="1" width="5.8320312" style="65"/>
    <col min="15" max="19" customWidth="1" width="12.0" style="65"/>
    <col min="20" max="20" customWidth="1" bestFit="1" width="10.6640625" style="66"/>
    <col min="21" max="25" customWidth="1" width="12.0" style="65"/>
    <col min="26" max="26" customWidth="1" bestFit="1" width="5.6640625" style="65"/>
    <col min="27" max="31" customWidth="1" width="12.0" style="60"/>
    <col min="32" max="32" customWidth="1" width="12.0" style="66"/>
    <col min="33" max="16384" customWidth="0" width="10.832031" style="60"/>
  </cols>
  <sheetData>
    <row r="1" spans="8:8">
      <c r="A1" s="61" t="str">
        <f>IF(ISBLANK(Stores!A1),"",Stores!A1)</f>
        <v>Store</v>
      </c>
      <c r="B1" s="64" t="s">
        <v>0</v>
      </c>
      <c r="C1" s="64" t="s">
        <v>1</v>
      </c>
      <c r="D1" s="64" t="s">
        <v>2</v>
      </c>
      <c r="E1" s="64" t="s">
        <v>3</v>
      </c>
      <c r="F1" s="64" t="s">
        <v>25</v>
      </c>
      <c r="G1" s="64" t="s">
        <v>24</v>
      </c>
      <c r="H1" s="61" t="s">
        <v>55</v>
      </c>
      <c r="I1" s="64" t="s">
        <v>40</v>
      </c>
      <c r="J1" s="64" t="s">
        <v>21</v>
      </c>
      <c r="K1" s="64" t="s">
        <v>22</v>
      </c>
      <c r="L1" s="64" t="s">
        <v>56</v>
      </c>
      <c r="M1" s="64"/>
      <c r="N1" s="69" t="s">
        <v>0</v>
      </c>
      <c r="O1" s="69" t="s">
        <v>1</v>
      </c>
      <c r="P1" s="69" t="s">
        <v>2</v>
      </c>
      <c r="Q1" s="69" t="s">
        <v>3</v>
      </c>
      <c r="R1" s="69" t="s">
        <v>25</v>
      </c>
      <c r="S1" s="69" t="s">
        <v>24</v>
      </c>
      <c r="T1" s="70" t="s">
        <v>55</v>
      </c>
      <c r="U1" s="69" t="s">
        <v>40</v>
      </c>
      <c r="V1" s="69" t="s">
        <v>21</v>
      </c>
      <c r="W1" s="69" t="s">
        <v>22</v>
      </c>
      <c r="X1" s="69" t="s">
        <v>31</v>
      </c>
      <c r="Y1" s="69"/>
      <c r="Z1" s="69" t="s">
        <v>0</v>
      </c>
      <c r="AA1" s="69" t="s">
        <v>1</v>
      </c>
      <c r="AB1" s="69" t="s">
        <v>2</v>
      </c>
      <c r="AC1" s="69" t="s">
        <v>3</v>
      </c>
      <c r="AD1" s="69" t="s">
        <v>25</v>
      </c>
      <c r="AE1" s="69" t="s">
        <v>24</v>
      </c>
      <c r="AF1" s="70" t="s">
        <v>55</v>
      </c>
      <c r="AG1" s="69" t="s">
        <v>40</v>
      </c>
      <c r="AH1" s="69" t="s">
        <v>21</v>
      </c>
      <c r="AI1" s="69" t="s">
        <v>22</v>
      </c>
      <c r="AJ1" s="69" t="s">
        <v>32</v>
      </c>
      <c r="AK1" s="69"/>
    </row>
    <row r="2" spans="8:8">
      <c r="A2" s="61">
        <f>IF(ISBLANK(Stores!A2),"",Stores!A2)</f>
        <v>501.0</v>
      </c>
      <c r="B2" s="64">
        <f t="shared" si="0" ref="B2:K2">N2+Z2</f>
        <v>0.0</v>
      </c>
      <c r="C2" s="64">
        <f t="shared" si="0"/>
        <v>0.0</v>
      </c>
      <c r="D2" s="64">
        <f t="shared" si="0"/>
        <v>0.0</v>
      </c>
      <c r="E2" s="64">
        <f t="shared" si="0"/>
        <v>0.0</v>
      </c>
      <c r="F2" s="64">
        <f t="shared" si="0"/>
        <v>0.0</v>
      </c>
      <c r="G2" s="64">
        <f t="shared" si="0"/>
        <v>0.0</v>
      </c>
      <c r="H2" s="61">
        <f t="shared" si="0"/>
        <v>0.0</v>
      </c>
      <c r="I2" s="64">
        <f t="shared" si="0"/>
        <v>0.0</v>
      </c>
      <c r="J2" s="64">
        <f t="shared" si="0"/>
        <v>0.0</v>
      </c>
      <c r="K2" s="64">
        <f t="shared" si="0"/>
        <v>0.0</v>
      </c>
      <c r="L2" s="64">
        <f>SUM(B2:G2,I2:K2)</f>
        <v>0.0</v>
      </c>
      <c r="N2" s="65">
        <f>IF(ISBLANK($A2),0,SUMIF('Week 1 Roster'!$B:$B,$A2,'Week 1 Roster'!$AE:$AE))</f>
        <v>0.0</v>
      </c>
      <c r="O2" s="65">
        <f>IF(ISBLANK($A2),0,SUMIF('Week 1 Roster'!$B:$B,$A2,'Week 1 Roster'!$AG:$AG))</f>
        <v>0.0</v>
      </c>
      <c r="P2" s="65">
        <f>IF(ISBLANK($A2),0,SUMIF('Week 1 Roster'!$B:$B,$A2,'Week 1 Roster'!$AI:$AI))</f>
        <v>0.0</v>
      </c>
      <c r="Q2" s="65">
        <f>IF(ISBLANK($A2),0,SUMIF('Week 1 Roster'!$B:$B,$A2,'Week 1 Roster'!$AK:$AK))</f>
        <v>0.0</v>
      </c>
      <c r="R2" s="65">
        <f>IF(ISBLANK($A2),0,SUMIF('Week 1 Roster'!$B:$B,$A2,'Week 1 Roster'!$AM:$AM))</f>
        <v>0.0</v>
      </c>
      <c r="S2" s="65">
        <f>IF(ISBLANK($A2),0,SUMIF('Week 1 Roster'!$B:$B,$A2,'Week 1 Roster'!$AO:$AO))</f>
        <v>0.0</v>
      </c>
      <c r="T2" s="66">
        <f>IF(ISBLANK($A2),0,SUMIF('Week 1 Roster'!$B:$B,$A2,'Week 1 Roster'!$AP:$AP))</f>
        <v>0.0</v>
      </c>
      <c r="U2" s="65">
        <f>IF(ISBLANK($A2),0,SUMIF('Week 1 Roster'!$B:$B,$A2,'Week 1 Roster'!$AQ:$AQ))</f>
        <v>0.0</v>
      </c>
      <c r="V2" s="65">
        <f>IF(ISBLANK($A2),0,SUMIF('Week 1 Roster'!$B:$B,$A2,'Week 1 Roster'!$AR:$AR))</f>
        <v>0.0</v>
      </c>
      <c r="W2" s="65">
        <f>IF(ISBLANK($A2),0,SUMIF('Week 1 Roster'!$B:$B,$A2,'Week 1 Roster'!$AS:$AS))</f>
        <v>0.0</v>
      </c>
      <c r="X2" s="65">
        <f>SUM(N2:S2,U2:W2)</f>
        <v>0.0</v>
      </c>
      <c r="Z2" s="65">
        <f>IF(ISBLANK($A2),0,SUMIF('Week 2 Roster'!$B:$B,$A2,'Week 2 Roster'!$AE:$AE))</f>
        <v>0.0</v>
      </c>
      <c r="AA2" s="65">
        <f>IF(ISBLANK($A2),0,SUMIF('Week 2 Roster'!$B:$B,$A2,'Week 2 Roster'!$AG:$AG))</f>
        <v>0.0</v>
      </c>
      <c r="AB2" s="65">
        <f>IF(ISBLANK($A2),0,SUMIF('Week 2 Roster'!$B:$B,$A2,'Week 2 Roster'!$AI:$AI))</f>
        <v>0.0</v>
      </c>
      <c r="AC2" s="65">
        <f>IF(ISBLANK($A2),0,SUMIF('Week 2 Roster'!$B:$B,$A2,'Week 2 Roster'!$AK:$AK))</f>
        <v>0.0</v>
      </c>
      <c r="AD2" s="65">
        <f>IF(ISBLANK($A2),0,SUMIF('Week 2 Roster'!$B:$B,$A2,'Week 2 Roster'!$AM:$AM))</f>
        <v>0.0</v>
      </c>
      <c r="AE2" s="65">
        <f>IF(ISBLANK($A2),0,SUMIF('Week 2 Roster'!$B:$B,$A2,'Week 2 Roster'!$AO:$AO))</f>
        <v>0.0</v>
      </c>
      <c r="AF2" s="66">
        <f>IF(ISBLANK($A2),0,SUMIF('Week 2 Roster'!$B:$B,$A2,'Week 2 Roster'!$AP:$AP))</f>
        <v>0.0</v>
      </c>
      <c r="AG2" s="65">
        <f>IF(ISBLANK($A2),0,SUMIF('Week 2 Roster'!$B:$B,$A2,'Week 2 Roster'!$AQ:$AQ))</f>
        <v>0.0</v>
      </c>
      <c r="AH2" s="65">
        <f>IF(ISBLANK($A2),0,SUMIF('Week 2 Roster'!$B:$B,$A2,'Week 2 Roster'!$AR:$AR))</f>
        <v>0.0</v>
      </c>
      <c r="AI2" s="65">
        <f>IF(ISBLANK($A2),0,SUMIF('Week 2 Roster'!$B:$B,$A2,'Week 2 Roster'!$AS:$AS))</f>
        <v>0.0</v>
      </c>
      <c r="AJ2" s="65">
        <f>SUM(Z2:AE2,AG2:AI2)</f>
        <v>0.0</v>
      </c>
      <c r="AK2" s="65"/>
    </row>
    <row r="3" spans="8:8">
      <c r="A3" s="61" t="str">
        <f>IF(ISBLANK(Stores!A3),"",Stores!A3)</f>
        <v>BRW</v>
      </c>
      <c r="B3" s="64">
        <f t="shared" si="1" ref="B3:B66">N3+Z3</f>
        <v>0.0</v>
      </c>
      <c r="C3" s="64">
        <f t="shared" si="2" ref="C3:C66">O3+AA3</f>
        <v>0.0</v>
      </c>
      <c r="D3" s="64">
        <f t="shared" si="3" ref="D3:D66">P3+AB3</f>
        <v>0.0</v>
      </c>
      <c r="E3" s="64">
        <f t="shared" si="4" ref="E3:E66">Q3+AC3</f>
        <v>0.0</v>
      </c>
      <c r="F3" s="64">
        <f t="shared" si="5" ref="F3:F66">R3+AD3</f>
        <v>0.0</v>
      </c>
      <c r="G3" s="64">
        <f t="shared" si="6" ref="G3:G66">S3+AE3</f>
        <v>0.0</v>
      </c>
      <c r="H3" s="61">
        <f t="shared" si="7" ref="H3:H66">T3+AF3</f>
        <v>0.0</v>
      </c>
      <c r="I3" s="64">
        <f t="shared" si="8" ref="I3:I66">U3+AG3</f>
        <v>0.0</v>
      </c>
      <c r="J3" s="64">
        <f t="shared" si="9" ref="J3:J66">V3+AH3</f>
        <v>0.0</v>
      </c>
      <c r="K3" s="64">
        <f t="shared" si="10" ref="K3:K66">W3+AI3</f>
        <v>0.0</v>
      </c>
      <c r="L3" s="64">
        <f t="shared" si="11" ref="L3:L66">SUM(B3:G3,I3:K3)</f>
        <v>0.0</v>
      </c>
      <c r="N3" s="65">
        <f>IF(ISBLANK($A3),0,SUMIF('Week 1 Roster'!$B:$B,$A3,'Week 1 Roster'!$AE:$AE))</f>
        <v>0.0</v>
      </c>
      <c r="O3" s="65">
        <f>IF(ISBLANK($A3),0,SUMIF('Week 1 Roster'!$B:$B,$A3,'Week 1 Roster'!$AG:$AG))</f>
        <v>0.0</v>
      </c>
      <c r="P3" s="65">
        <f>IF(ISBLANK($A3),0,SUMIF('Week 1 Roster'!$B:$B,$A3,'Week 1 Roster'!$AI:$AI))</f>
        <v>0.0</v>
      </c>
      <c r="Q3" s="65">
        <f>IF(ISBLANK($A3),0,SUMIF('Week 1 Roster'!$B:$B,$A3,'Week 1 Roster'!$AK:$AK))</f>
        <v>0.0</v>
      </c>
      <c r="R3" s="65">
        <f>IF(ISBLANK($A3),0,SUMIF('Week 1 Roster'!$B:$B,$A3,'Week 1 Roster'!$AM:$AM))</f>
        <v>0.0</v>
      </c>
      <c r="S3" s="65">
        <f>IF(ISBLANK($A3),0,SUMIF('Week 1 Roster'!$B:$B,$A3,'Week 1 Roster'!$AO:$AO))</f>
        <v>0.0</v>
      </c>
      <c r="T3" s="66">
        <f>IF(ISBLANK($A3),0,SUMIF('Week 1 Roster'!$B:$B,$A3,'Week 1 Roster'!$AP:$AP))</f>
        <v>0.0</v>
      </c>
      <c r="U3" s="65">
        <f>IF(ISBLANK($A3),0,SUMIF('Week 1 Roster'!$B:$B,$A3,'Week 1 Roster'!$AQ:$AQ))</f>
        <v>0.0</v>
      </c>
      <c r="V3" s="65">
        <f>IF(ISBLANK($A3),0,SUMIF('Week 1 Roster'!$B:$B,$A3,'Week 1 Roster'!$AR:$AR))</f>
        <v>0.0</v>
      </c>
      <c r="W3" s="65">
        <f>IF(ISBLANK($A3),0,SUMIF('Week 1 Roster'!$B:$B,$A3,'Week 1 Roster'!$AS:$AS))</f>
        <v>0.0</v>
      </c>
      <c r="X3" s="65">
        <f t="shared" si="12" ref="X3:X66">SUM(N3:S3,U3:W3)</f>
        <v>0.0</v>
      </c>
      <c r="Z3" s="65">
        <f>IF(ISBLANK($A3),0,SUMIF('Week 2 Roster'!$B:$B,$A3,'Week 2 Roster'!$AE:$AE))</f>
        <v>0.0</v>
      </c>
      <c r="AA3" s="65">
        <f>IF(ISBLANK($A3),0,SUMIF('Week 2 Roster'!$B:$B,$A3,'Week 2 Roster'!$AG:$AG))</f>
        <v>0.0</v>
      </c>
      <c r="AB3" s="65">
        <f>IF(ISBLANK($A3),0,SUMIF('Week 2 Roster'!$B:$B,$A3,'Week 2 Roster'!$AI:$AI))</f>
        <v>0.0</v>
      </c>
      <c r="AC3" s="65">
        <f>IF(ISBLANK($A3),0,SUMIF('Week 2 Roster'!$B:$B,$A3,'Week 2 Roster'!$AK:$AK))</f>
        <v>0.0</v>
      </c>
      <c r="AD3" s="65">
        <f>IF(ISBLANK($A3),0,SUMIF('Week 2 Roster'!$B:$B,$A3,'Week 2 Roster'!$AM:$AM))</f>
        <v>0.0</v>
      </c>
      <c r="AE3" s="65">
        <f>IF(ISBLANK($A3),0,SUMIF('Week 2 Roster'!$B:$B,$A3,'Week 2 Roster'!$AO:$AO))</f>
        <v>0.0</v>
      </c>
      <c r="AF3" s="66">
        <f>IF(ISBLANK($A3),0,SUMIF('Week 2 Roster'!$B:$B,$A3,'Week 2 Roster'!$AP:$AP))</f>
        <v>0.0</v>
      </c>
      <c r="AG3" s="65">
        <f>IF(ISBLANK($A3),0,SUMIF('Week 2 Roster'!$B:$B,$A3,'Week 2 Roster'!$AQ:$AQ))</f>
        <v>0.0</v>
      </c>
      <c r="AH3" s="65">
        <f>IF(ISBLANK($A3),0,SUMIF('Week 2 Roster'!$B:$B,$A3,'Week 2 Roster'!$AR:$AR))</f>
        <v>0.0</v>
      </c>
      <c r="AI3" s="65">
        <f>IF(ISBLANK($A3),0,SUMIF('Week 2 Roster'!$B:$B,$A3,'Week 2 Roster'!$AS:$AS))</f>
        <v>0.0</v>
      </c>
      <c r="AJ3" s="65">
        <f t="shared" si="13" ref="AJ3:AJ66">SUM(Z3:AE3,AG3:AI3)</f>
        <v>0.0</v>
      </c>
      <c r="AK3" s="65"/>
    </row>
    <row r="4" spans="8:8">
      <c r="A4" s="61" t="str">
        <f>IF(ISBLANK(Stores!A4),"",Stores!A4)</f>
        <v>DSQ</v>
      </c>
      <c r="B4" s="64">
        <f t="shared" si="1"/>
        <v>0.0</v>
      </c>
      <c r="C4" s="64">
        <f t="shared" si="2"/>
        <v>0.0</v>
      </c>
      <c r="D4" s="64">
        <f t="shared" si="3"/>
        <v>0.0</v>
      </c>
      <c r="E4" s="64">
        <f t="shared" si="4"/>
        <v>0.0</v>
      </c>
      <c r="F4" s="64">
        <f t="shared" si="5"/>
        <v>0.0</v>
      </c>
      <c r="G4" s="64">
        <f t="shared" si="6"/>
        <v>0.0</v>
      </c>
      <c r="H4" s="61">
        <f t="shared" si="7"/>
        <v>0.0</v>
      </c>
      <c r="I4" s="64">
        <f t="shared" si="8"/>
        <v>0.0</v>
      </c>
      <c r="J4" s="64">
        <f t="shared" si="9"/>
        <v>0.0</v>
      </c>
      <c r="K4" s="64">
        <f t="shared" si="10"/>
        <v>0.0</v>
      </c>
      <c r="L4" s="64">
        <f t="shared" si="11"/>
        <v>0.0</v>
      </c>
      <c r="N4" s="65">
        <f>IF(ISBLANK($A4),0,SUMIF('Week 1 Roster'!$B:$B,$A4,'Week 1 Roster'!$AE:$AE))</f>
        <v>0.0</v>
      </c>
      <c r="O4" s="65">
        <f>IF(ISBLANK($A4),0,SUMIF('Week 1 Roster'!$B:$B,$A4,'Week 1 Roster'!$AG:$AG))</f>
        <v>0.0</v>
      </c>
      <c r="P4" s="65">
        <f>IF(ISBLANK($A4),0,SUMIF('Week 1 Roster'!$B:$B,$A4,'Week 1 Roster'!$AI:$AI))</f>
        <v>0.0</v>
      </c>
      <c r="Q4" s="65">
        <f>IF(ISBLANK($A4),0,SUMIF('Week 1 Roster'!$B:$B,$A4,'Week 1 Roster'!$AK:$AK))</f>
        <v>0.0</v>
      </c>
      <c r="R4" s="65">
        <f>IF(ISBLANK($A4),0,SUMIF('Week 1 Roster'!$B:$B,$A4,'Week 1 Roster'!$AM:$AM))</f>
        <v>0.0</v>
      </c>
      <c r="S4" s="65">
        <f>IF(ISBLANK($A4),0,SUMIF('Week 1 Roster'!$B:$B,$A4,'Week 1 Roster'!$AO:$AO))</f>
        <v>0.0</v>
      </c>
      <c r="T4" s="66">
        <f>IF(ISBLANK($A4),0,SUMIF('Week 1 Roster'!$B:$B,$A4,'Week 1 Roster'!$AP:$AP))</f>
        <v>0.0</v>
      </c>
      <c r="U4" s="65">
        <f>IF(ISBLANK($A4),0,SUMIF('Week 1 Roster'!$B:$B,$A4,'Week 1 Roster'!$AQ:$AQ))</f>
        <v>0.0</v>
      </c>
      <c r="V4" s="65">
        <f>IF(ISBLANK($A4),0,SUMIF('Week 1 Roster'!$B:$B,$A4,'Week 1 Roster'!$AR:$AR))</f>
        <v>0.0</v>
      </c>
      <c r="W4" s="65">
        <f>IF(ISBLANK($A4),0,SUMIF('Week 1 Roster'!$B:$B,$A4,'Week 1 Roster'!$AS:$AS))</f>
        <v>0.0</v>
      </c>
      <c r="X4" s="65">
        <f t="shared" si="12"/>
        <v>0.0</v>
      </c>
      <c r="Z4" s="65">
        <f>IF(ISBLANK($A4),0,SUMIF('Week 2 Roster'!$B:$B,$A4,'Week 2 Roster'!$AE:$AE))</f>
        <v>0.0</v>
      </c>
      <c r="AA4" s="65">
        <f>IF(ISBLANK($A4),0,SUMIF('Week 2 Roster'!$B:$B,$A4,'Week 2 Roster'!$AG:$AG))</f>
        <v>0.0</v>
      </c>
      <c r="AB4" s="65">
        <f>IF(ISBLANK($A4),0,SUMIF('Week 2 Roster'!$B:$B,$A4,'Week 2 Roster'!$AI:$AI))</f>
        <v>0.0</v>
      </c>
      <c r="AC4" s="65">
        <f>IF(ISBLANK($A4),0,SUMIF('Week 2 Roster'!$B:$B,$A4,'Week 2 Roster'!$AK:$AK))</f>
        <v>0.0</v>
      </c>
      <c r="AD4" s="65">
        <f>IF(ISBLANK($A4),0,SUMIF('Week 2 Roster'!$B:$B,$A4,'Week 2 Roster'!$AM:$AM))</f>
        <v>0.0</v>
      </c>
      <c r="AE4" s="65">
        <f>IF(ISBLANK($A4),0,SUMIF('Week 2 Roster'!$B:$B,$A4,'Week 2 Roster'!$AO:$AO))</f>
        <v>0.0</v>
      </c>
      <c r="AF4" s="66">
        <f>IF(ISBLANK($A4),0,SUMIF('Week 2 Roster'!$B:$B,$A4,'Week 2 Roster'!$AP:$AP))</f>
        <v>0.0</v>
      </c>
      <c r="AG4" s="65">
        <f>IF(ISBLANK($A4),0,SUMIF('Week 2 Roster'!$B:$B,$A4,'Week 2 Roster'!$AQ:$AQ))</f>
        <v>0.0</v>
      </c>
      <c r="AH4" s="65">
        <f>IF(ISBLANK($A4),0,SUMIF('Week 2 Roster'!$B:$B,$A4,'Week 2 Roster'!$AR:$AR))</f>
        <v>0.0</v>
      </c>
      <c r="AI4" s="65">
        <f>IF(ISBLANK($A4),0,SUMIF('Week 2 Roster'!$B:$B,$A4,'Week 2 Roster'!$AS:$AS))</f>
        <v>0.0</v>
      </c>
      <c r="AJ4" s="65">
        <f t="shared" si="13"/>
        <v>0.0</v>
      </c>
      <c r="AK4" s="65"/>
    </row>
    <row r="5" spans="8:8">
      <c r="A5" s="61" t="str">
        <f>IF(ISBLANK(Stores!A5),"",Stores!A5)</f>
        <v>EW</v>
      </c>
      <c r="B5" s="64">
        <f t="shared" si="1"/>
        <v>0.0</v>
      </c>
      <c r="C5" s="64">
        <f t="shared" si="2"/>
        <v>0.0</v>
      </c>
      <c r="D5" s="64">
        <f t="shared" si="3"/>
        <v>0.0</v>
      </c>
      <c r="E5" s="64">
        <f t="shared" si="4"/>
        <v>0.0</v>
      </c>
      <c r="F5" s="64">
        <f t="shared" si="5"/>
        <v>0.0</v>
      </c>
      <c r="G5" s="64">
        <f t="shared" si="6"/>
        <v>0.0</v>
      </c>
      <c r="H5" s="61">
        <f t="shared" si="7"/>
        <v>0.0</v>
      </c>
      <c r="I5" s="64">
        <f t="shared" si="8"/>
        <v>0.0</v>
      </c>
      <c r="J5" s="64">
        <f t="shared" si="9"/>
        <v>0.0</v>
      </c>
      <c r="K5" s="64">
        <f t="shared" si="10"/>
        <v>0.0</v>
      </c>
      <c r="L5" s="64">
        <f t="shared" si="11"/>
        <v>0.0</v>
      </c>
      <c r="N5" s="65">
        <f>IF(ISBLANK($A5),0,SUMIF('Week 1 Roster'!$B:$B,$A5,'Week 1 Roster'!$AE:$AE))</f>
        <v>0.0</v>
      </c>
      <c r="O5" s="65">
        <f>IF(ISBLANK($A5),0,SUMIF('Week 1 Roster'!$B:$B,$A5,'Week 1 Roster'!$AG:$AG))</f>
        <v>0.0</v>
      </c>
      <c r="P5" s="65">
        <f>IF(ISBLANK($A5),0,SUMIF('Week 1 Roster'!$B:$B,$A5,'Week 1 Roster'!$AI:$AI))</f>
        <v>0.0</v>
      </c>
      <c r="Q5" s="65">
        <f>IF(ISBLANK($A5),0,SUMIF('Week 1 Roster'!$B:$B,$A5,'Week 1 Roster'!$AK:$AK))</f>
        <v>0.0</v>
      </c>
      <c r="R5" s="65">
        <f>IF(ISBLANK($A5),0,SUMIF('Week 1 Roster'!$B:$B,$A5,'Week 1 Roster'!$AM:$AM))</f>
        <v>0.0</v>
      </c>
      <c r="S5" s="65">
        <f>IF(ISBLANK($A5),0,SUMIF('Week 1 Roster'!$B:$B,$A5,'Week 1 Roster'!$AO:$AO))</f>
        <v>0.0</v>
      </c>
      <c r="T5" s="66">
        <f>IF(ISBLANK($A5),0,SUMIF('Week 1 Roster'!$B:$B,$A5,'Week 1 Roster'!$AP:$AP))</f>
        <v>0.0</v>
      </c>
      <c r="U5" s="65">
        <f>IF(ISBLANK($A5),0,SUMIF('Week 1 Roster'!$B:$B,$A5,'Week 1 Roster'!$AQ:$AQ))</f>
        <v>0.0</v>
      </c>
      <c r="V5" s="65">
        <f>IF(ISBLANK($A5),0,SUMIF('Week 1 Roster'!$B:$B,$A5,'Week 1 Roster'!$AR:$AR))</f>
        <v>0.0</v>
      </c>
      <c r="W5" s="65">
        <f>IF(ISBLANK($A5),0,SUMIF('Week 1 Roster'!$B:$B,$A5,'Week 1 Roster'!$AS:$AS))</f>
        <v>0.0</v>
      </c>
      <c r="X5" s="65">
        <f t="shared" si="12"/>
        <v>0.0</v>
      </c>
      <c r="Z5" s="65">
        <f>IF(ISBLANK($A5),0,SUMIF('Week 2 Roster'!$B:$B,$A5,'Week 2 Roster'!$AE:$AE))</f>
        <v>0.0</v>
      </c>
      <c r="AA5" s="65">
        <f>IF(ISBLANK($A5),0,SUMIF('Week 2 Roster'!$B:$B,$A5,'Week 2 Roster'!$AG:$AG))</f>
        <v>0.0</v>
      </c>
      <c r="AB5" s="65">
        <f>IF(ISBLANK($A5),0,SUMIF('Week 2 Roster'!$B:$B,$A5,'Week 2 Roster'!$AI:$AI))</f>
        <v>0.0</v>
      </c>
      <c r="AC5" s="65">
        <f>IF(ISBLANK($A5),0,SUMIF('Week 2 Roster'!$B:$B,$A5,'Week 2 Roster'!$AK:$AK))</f>
        <v>0.0</v>
      </c>
      <c r="AD5" s="65">
        <f>IF(ISBLANK($A5),0,SUMIF('Week 2 Roster'!$B:$B,$A5,'Week 2 Roster'!$AM:$AM))</f>
        <v>0.0</v>
      </c>
      <c r="AE5" s="65">
        <f>IF(ISBLANK($A5),0,SUMIF('Week 2 Roster'!$B:$B,$A5,'Week 2 Roster'!$AO:$AO))</f>
        <v>0.0</v>
      </c>
      <c r="AF5" s="66">
        <f>IF(ISBLANK($A5),0,SUMIF('Week 2 Roster'!$B:$B,$A5,'Week 2 Roster'!$AP:$AP))</f>
        <v>0.0</v>
      </c>
      <c r="AG5" s="65">
        <f>IF(ISBLANK($A5),0,SUMIF('Week 2 Roster'!$B:$B,$A5,'Week 2 Roster'!$AQ:$AQ))</f>
        <v>0.0</v>
      </c>
      <c r="AH5" s="65">
        <f>IF(ISBLANK($A5),0,SUMIF('Week 2 Roster'!$B:$B,$A5,'Week 2 Roster'!$AR:$AR))</f>
        <v>0.0</v>
      </c>
      <c r="AI5" s="65">
        <f>IF(ISBLANK($A5),0,SUMIF('Week 2 Roster'!$B:$B,$A5,'Week 2 Roster'!$AS:$AS))</f>
        <v>0.0</v>
      </c>
      <c r="AJ5" s="65">
        <f t="shared" si="13"/>
        <v>0.0</v>
      </c>
      <c r="AK5" s="65"/>
    </row>
    <row r="6" spans="8:8">
      <c r="A6" s="61" t="str">
        <f>IF(ISBLANK(Stores!A6),"",Stores!A6)</f>
        <v>GFP</v>
      </c>
      <c r="B6" s="64">
        <f t="shared" si="1"/>
        <v>0.0</v>
      </c>
      <c r="C6" s="64">
        <f t="shared" si="2"/>
        <v>0.0</v>
      </c>
      <c r="D6" s="64">
        <f t="shared" si="3"/>
        <v>0.0</v>
      </c>
      <c r="E6" s="64">
        <f t="shared" si="4"/>
        <v>0.0</v>
      </c>
      <c r="F6" s="64">
        <f t="shared" si="5"/>
        <v>0.0</v>
      </c>
      <c r="G6" s="64">
        <f t="shared" si="6"/>
        <v>0.0</v>
      </c>
      <c r="H6" s="61">
        <f t="shared" si="7"/>
        <v>0.0</v>
      </c>
      <c r="I6" s="64">
        <f t="shared" si="8"/>
        <v>0.0</v>
      </c>
      <c r="J6" s="64">
        <f t="shared" si="9"/>
        <v>0.0</v>
      </c>
      <c r="K6" s="64">
        <f t="shared" si="10"/>
        <v>0.0</v>
      </c>
      <c r="L6" s="64">
        <f t="shared" si="11"/>
        <v>0.0</v>
      </c>
      <c r="N6" s="65">
        <f>IF(ISBLANK($A6),0,SUMIF('Week 1 Roster'!$B:$B,$A6,'Week 1 Roster'!$AE:$AE))</f>
        <v>0.0</v>
      </c>
      <c r="O6" s="65">
        <f>IF(ISBLANK($A6),0,SUMIF('Week 1 Roster'!$B:$B,$A6,'Week 1 Roster'!$AG:$AG))</f>
        <v>0.0</v>
      </c>
      <c r="P6" s="65">
        <f>IF(ISBLANK($A6),0,SUMIF('Week 1 Roster'!$B:$B,$A6,'Week 1 Roster'!$AI:$AI))</f>
        <v>0.0</v>
      </c>
      <c r="Q6" s="65">
        <f>IF(ISBLANK($A6),0,SUMIF('Week 1 Roster'!$B:$B,$A6,'Week 1 Roster'!$AK:$AK))</f>
        <v>0.0</v>
      </c>
      <c r="R6" s="65">
        <f>IF(ISBLANK($A6),0,SUMIF('Week 1 Roster'!$B:$B,$A6,'Week 1 Roster'!$AM:$AM))</f>
        <v>0.0</v>
      </c>
      <c r="S6" s="65">
        <f>IF(ISBLANK($A6),0,SUMIF('Week 1 Roster'!$B:$B,$A6,'Week 1 Roster'!$AO:$AO))</f>
        <v>0.0</v>
      </c>
      <c r="T6" s="66">
        <f>IF(ISBLANK($A6),0,SUMIF('Week 1 Roster'!$B:$B,$A6,'Week 1 Roster'!$AP:$AP))</f>
        <v>0.0</v>
      </c>
      <c r="U6" s="65">
        <f>IF(ISBLANK($A6),0,SUMIF('Week 1 Roster'!$B:$B,$A6,'Week 1 Roster'!$AQ:$AQ))</f>
        <v>0.0</v>
      </c>
      <c r="V6" s="65">
        <f>IF(ISBLANK($A6),0,SUMIF('Week 1 Roster'!$B:$B,$A6,'Week 1 Roster'!$AR:$AR))</f>
        <v>0.0</v>
      </c>
      <c r="W6" s="65">
        <f>IF(ISBLANK($A6),0,SUMIF('Week 1 Roster'!$B:$B,$A6,'Week 1 Roster'!$AS:$AS))</f>
        <v>0.0</v>
      </c>
      <c r="X6" s="65">
        <f t="shared" si="12"/>
        <v>0.0</v>
      </c>
      <c r="Z6" s="65">
        <f>IF(ISBLANK($A6),0,SUMIF('Week 2 Roster'!$B:$B,$A6,'Week 2 Roster'!$AE:$AE))</f>
        <v>0.0</v>
      </c>
      <c r="AA6" s="65">
        <f>IF(ISBLANK($A6),0,SUMIF('Week 2 Roster'!$B:$B,$A6,'Week 2 Roster'!$AG:$AG))</f>
        <v>0.0</v>
      </c>
      <c r="AB6" s="65">
        <f>IF(ISBLANK($A6),0,SUMIF('Week 2 Roster'!$B:$B,$A6,'Week 2 Roster'!$AI:$AI))</f>
        <v>0.0</v>
      </c>
      <c r="AC6" s="65">
        <f>IF(ISBLANK($A6),0,SUMIF('Week 2 Roster'!$B:$B,$A6,'Week 2 Roster'!$AK:$AK))</f>
        <v>0.0</v>
      </c>
      <c r="AD6" s="65">
        <f>IF(ISBLANK($A6),0,SUMIF('Week 2 Roster'!$B:$B,$A6,'Week 2 Roster'!$AM:$AM))</f>
        <v>0.0</v>
      </c>
      <c r="AE6" s="65">
        <f>IF(ISBLANK($A6),0,SUMIF('Week 2 Roster'!$B:$B,$A6,'Week 2 Roster'!$AO:$AO))</f>
        <v>0.0</v>
      </c>
      <c r="AF6" s="66">
        <f>IF(ISBLANK($A6),0,SUMIF('Week 2 Roster'!$B:$B,$A6,'Week 2 Roster'!$AP:$AP))</f>
        <v>0.0</v>
      </c>
      <c r="AG6" s="65">
        <f>IF(ISBLANK($A6),0,SUMIF('Week 2 Roster'!$B:$B,$A6,'Week 2 Roster'!$AQ:$AQ))</f>
        <v>0.0</v>
      </c>
      <c r="AH6" s="65">
        <f>IF(ISBLANK($A6),0,SUMIF('Week 2 Roster'!$B:$B,$A6,'Week 2 Roster'!$AR:$AR))</f>
        <v>0.0</v>
      </c>
      <c r="AI6" s="65">
        <f>IF(ISBLANK($A6),0,SUMIF('Week 2 Roster'!$B:$B,$A6,'Week 2 Roster'!$AS:$AS))</f>
        <v>0.0</v>
      </c>
      <c r="AJ6" s="65">
        <f t="shared" si="13"/>
        <v>0.0</v>
      </c>
      <c r="AK6" s="65"/>
    </row>
    <row r="7" spans="8:8">
      <c r="A7" s="61" t="str">
        <f>IF(ISBLANK(Stores!A7),"",Stores!A7)</f>
        <v>HV</v>
      </c>
      <c r="B7" s="64">
        <f t="shared" si="1"/>
        <v>0.0</v>
      </c>
      <c r="C7" s="64">
        <f t="shared" si="2"/>
        <v>0.0</v>
      </c>
      <c r="D7" s="64">
        <f t="shared" si="3"/>
        <v>0.0</v>
      </c>
      <c r="E7" s="64">
        <f t="shared" si="4"/>
        <v>0.0</v>
      </c>
      <c r="F7" s="64">
        <f t="shared" si="5"/>
        <v>0.0</v>
      </c>
      <c r="G7" s="64">
        <f t="shared" si="6"/>
        <v>0.0</v>
      </c>
      <c r="H7" s="61">
        <f t="shared" si="7"/>
        <v>0.0</v>
      </c>
      <c r="I7" s="64">
        <f t="shared" si="8"/>
        <v>0.0</v>
      </c>
      <c r="J7" s="64">
        <f t="shared" si="9"/>
        <v>0.0</v>
      </c>
      <c r="K7" s="64">
        <f t="shared" si="10"/>
        <v>0.0</v>
      </c>
      <c r="L7" s="64">
        <f t="shared" si="11"/>
        <v>0.0</v>
      </c>
      <c r="N7" s="65">
        <f>IF(ISBLANK($A7),0,SUMIF('Week 1 Roster'!$B:$B,$A7,'Week 1 Roster'!$AE:$AE))</f>
        <v>0.0</v>
      </c>
      <c r="O7" s="65">
        <f>IF(ISBLANK($A7),0,SUMIF('Week 1 Roster'!$B:$B,$A7,'Week 1 Roster'!$AG:$AG))</f>
        <v>0.0</v>
      </c>
      <c r="P7" s="65">
        <f>IF(ISBLANK($A7),0,SUMIF('Week 1 Roster'!$B:$B,$A7,'Week 1 Roster'!$AI:$AI))</f>
        <v>0.0</v>
      </c>
      <c r="Q7" s="65">
        <f>IF(ISBLANK($A7),0,SUMIF('Week 1 Roster'!$B:$B,$A7,'Week 1 Roster'!$AK:$AK))</f>
        <v>0.0</v>
      </c>
      <c r="R7" s="65">
        <f>IF(ISBLANK($A7),0,SUMIF('Week 1 Roster'!$B:$B,$A7,'Week 1 Roster'!$AM:$AM))</f>
        <v>0.0</v>
      </c>
      <c r="S7" s="65">
        <f>IF(ISBLANK($A7),0,SUMIF('Week 1 Roster'!$B:$B,$A7,'Week 1 Roster'!$AO:$AO))</f>
        <v>0.0</v>
      </c>
      <c r="T7" s="66">
        <f>IF(ISBLANK($A7),0,SUMIF('Week 1 Roster'!$B:$B,$A7,'Week 1 Roster'!$AP:$AP))</f>
        <v>0.0</v>
      </c>
      <c r="U7" s="65">
        <f>IF(ISBLANK($A7),0,SUMIF('Week 1 Roster'!$B:$B,$A7,'Week 1 Roster'!$AQ:$AQ))</f>
        <v>0.0</v>
      </c>
      <c r="V7" s="65">
        <f>IF(ISBLANK($A7),0,SUMIF('Week 1 Roster'!$B:$B,$A7,'Week 1 Roster'!$AR:$AR))</f>
        <v>0.0</v>
      </c>
      <c r="W7" s="65">
        <f>IF(ISBLANK($A7),0,SUMIF('Week 1 Roster'!$B:$B,$A7,'Week 1 Roster'!$AS:$AS))</f>
        <v>0.0</v>
      </c>
      <c r="X7" s="65">
        <f t="shared" si="12"/>
        <v>0.0</v>
      </c>
      <c r="Z7" s="65">
        <f>IF(ISBLANK($A7),0,SUMIF('Week 2 Roster'!$B:$B,$A7,'Week 2 Roster'!$AE:$AE))</f>
        <v>0.0</v>
      </c>
      <c r="AA7" s="65">
        <f>IF(ISBLANK($A7),0,SUMIF('Week 2 Roster'!$B:$B,$A7,'Week 2 Roster'!$AG:$AG))</f>
        <v>0.0</v>
      </c>
      <c r="AB7" s="65">
        <f>IF(ISBLANK($A7),0,SUMIF('Week 2 Roster'!$B:$B,$A7,'Week 2 Roster'!$AI:$AI))</f>
        <v>0.0</v>
      </c>
      <c r="AC7" s="65">
        <f>IF(ISBLANK($A7),0,SUMIF('Week 2 Roster'!$B:$B,$A7,'Week 2 Roster'!$AK:$AK))</f>
        <v>0.0</v>
      </c>
      <c r="AD7" s="65">
        <f>IF(ISBLANK($A7),0,SUMIF('Week 2 Roster'!$B:$B,$A7,'Week 2 Roster'!$AM:$AM))</f>
        <v>0.0</v>
      </c>
      <c r="AE7" s="65">
        <f>IF(ISBLANK($A7),0,SUMIF('Week 2 Roster'!$B:$B,$A7,'Week 2 Roster'!$AO:$AO))</f>
        <v>0.0</v>
      </c>
      <c r="AF7" s="66">
        <f>IF(ISBLANK($A7),0,SUMIF('Week 2 Roster'!$B:$B,$A7,'Week 2 Roster'!$AP:$AP))</f>
        <v>0.0</v>
      </c>
      <c r="AG7" s="65">
        <f>IF(ISBLANK($A7),0,SUMIF('Week 2 Roster'!$B:$B,$A7,'Week 2 Roster'!$AQ:$AQ))</f>
        <v>0.0</v>
      </c>
      <c r="AH7" s="65">
        <f>IF(ISBLANK($A7),0,SUMIF('Week 2 Roster'!$B:$B,$A7,'Week 2 Roster'!$AR:$AR))</f>
        <v>0.0</v>
      </c>
      <c r="AI7" s="65">
        <f>IF(ISBLANK($A7),0,SUMIF('Week 2 Roster'!$B:$B,$A7,'Week 2 Roster'!$AS:$AS))</f>
        <v>0.0</v>
      </c>
      <c r="AJ7" s="65">
        <f t="shared" si="13"/>
        <v>0.0</v>
      </c>
      <c r="AK7" s="65"/>
    </row>
    <row r="8" spans="8:8">
      <c r="A8" s="61" t="str">
        <f>IF(ISBLANK(Stores!A8),"",Stores!A8)</f>
        <v>MC</v>
      </c>
      <c r="B8" s="64">
        <f t="shared" si="1"/>
        <v>0.0</v>
      </c>
      <c r="C8" s="64">
        <f t="shared" si="2"/>
        <v>0.0</v>
      </c>
      <c r="D8" s="64">
        <f t="shared" si="3"/>
        <v>0.0</v>
      </c>
      <c r="E8" s="64">
        <f t="shared" si="4"/>
        <v>0.0</v>
      </c>
      <c r="F8" s="64">
        <f t="shared" si="5"/>
        <v>0.0</v>
      </c>
      <c r="G8" s="64">
        <f t="shared" si="6"/>
        <v>0.0</v>
      </c>
      <c r="H8" s="61">
        <f t="shared" si="7"/>
        <v>0.0</v>
      </c>
      <c r="I8" s="64">
        <f t="shared" si="8"/>
        <v>0.0</v>
      </c>
      <c r="J8" s="64">
        <f t="shared" si="9"/>
        <v>0.0</v>
      </c>
      <c r="K8" s="64">
        <f t="shared" si="10"/>
        <v>0.0</v>
      </c>
      <c r="L8" s="64">
        <f t="shared" si="11"/>
        <v>0.0</v>
      </c>
      <c r="N8" s="65">
        <f>IF(ISBLANK($A8),0,SUMIF('Week 1 Roster'!$B:$B,$A8,'Week 1 Roster'!$AE:$AE))</f>
        <v>0.0</v>
      </c>
      <c r="O8" s="65">
        <f>IF(ISBLANK($A8),0,SUMIF('Week 1 Roster'!$B:$B,$A8,'Week 1 Roster'!$AG:$AG))</f>
        <v>0.0</v>
      </c>
      <c r="P8" s="65">
        <f>IF(ISBLANK($A8),0,SUMIF('Week 1 Roster'!$B:$B,$A8,'Week 1 Roster'!$AI:$AI))</f>
        <v>0.0</v>
      </c>
      <c r="Q8" s="65">
        <f>IF(ISBLANK($A8),0,SUMIF('Week 1 Roster'!$B:$B,$A8,'Week 1 Roster'!$AK:$AK))</f>
        <v>0.0</v>
      </c>
      <c r="R8" s="65">
        <f>IF(ISBLANK($A8),0,SUMIF('Week 1 Roster'!$B:$B,$A8,'Week 1 Roster'!$AM:$AM))</f>
        <v>0.0</v>
      </c>
      <c r="S8" s="65">
        <f>IF(ISBLANK($A8),0,SUMIF('Week 1 Roster'!$B:$B,$A8,'Week 1 Roster'!$AO:$AO))</f>
        <v>0.0</v>
      </c>
      <c r="T8" s="66">
        <f>IF(ISBLANK($A8),0,SUMIF('Week 1 Roster'!$B:$B,$A8,'Week 1 Roster'!$AP:$AP))</f>
        <v>0.0</v>
      </c>
      <c r="U8" s="65">
        <f>IF(ISBLANK($A8),0,SUMIF('Week 1 Roster'!$B:$B,$A8,'Week 1 Roster'!$AQ:$AQ))</f>
        <v>0.0</v>
      </c>
      <c r="V8" s="65">
        <f>IF(ISBLANK($A8),0,SUMIF('Week 1 Roster'!$B:$B,$A8,'Week 1 Roster'!$AR:$AR))</f>
        <v>0.0</v>
      </c>
      <c r="W8" s="65">
        <f>IF(ISBLANK($A8),0,SUMIF('Week 1 Roster'!$B:$B,$A8,'Week 1 Roster'!$AS:$AS))</f>
        <v>0.0</v>
      </c>
      <c r="X8" s="65">
        <f t="shared" si="12"/>
        <v>0.0</v>
      </c>
      <c r="Z8" s="65">
        <f>IF(ISBLANK($A8),0,SUMIF('Week 2 Roster'!$B:$B,$A8,'Week 2 Roster'!$AE:$AE))</f>
        <v>0.0</v>
      </c>
      <c r="AA8" s="65">
        <f>IF(ISBLANK($A8),0,SUMIF('Week 2 Roster'!$B:$B,$A8,'Week 2 Roster'!$AG:$AG))</f>
        <v>0.0</v>
      </c>
      <c r="AB8" s="65">
        <f>IF(ISBLANK($A8),0,SUMIF('Week 2 Roster'!$B:$B,$A8,'Week 2 Roster'!$AI:$AI))</f>
        <v>0.0</v>
      </c>
      <c r="AC8" s="65">
        <f>IF(ISBLANK($A8),0,SUMIF('Week 2 Roster'!$B:$B,$A8,'Week 2 Roster'!$AK:$AK))</f>
        <v>0.0</v>
      </c>
      <c r="AD8" s="65">
        <f>IF(ISBLANK($A8),0,SUMIF('Week 2 Roster'!$B:$B,$A8,'Week 2 Roster'!$AM:$AM))</f>
        <v>0.0</v>
      </c>
      <c r="AE8" s="65">
        <f>IF(ISBLANK($A8),0,SUMIF('Week 2 Roster'!$B:$B,$A8,'Week 2 Roster'!$AO:$AO))</f>
        <v>0.0</v>
      </c>
      <c r="AF8" s="66">
        <f>IF(ISBLANK($A8),0,SUMIF('Week 2 Roster'!$B:$B,$A8,'Week 2 Roster'!$AP:$AP))</f>
        <v>0.0</v>
      </c>
      <c r="AG8" s="65">
        <f>IF(ISBLANK($A8),0,SUMIF('Week 2 Roster'!$B:$B,$A8,'Week 2 Roster'!$AQ:$AQ))</f>
        <v>0.0</v>
      </c>
      <c r="AH8" s="65">
        <f>IF(ISBLANK($A8),0,SUMIF('Week 2 Roster'!$B:$B,$A8,'Week 2 Roster'!$AR:$AR))</f>
        <v>0.0</v>
      </c>
      <c r="AI8" s="65">
        <f>IF(ISBLANK($A8),0,SUMIF('Week 2 Roster'!$B:$B,$A8,'Week 2 Roster'!$AS:$AS))</f>
        <v>0.0</v>
      </c>
      <c r="AJ8" s="65">
        <f t="shared" si="13"/>
        <v>0.0</v>
      </c>
      <c r="AK8" s="65"/>
    </row>
    <row r="9" spans="8:8">
      <c r="A9" s="61" t="str">
        <f>IF(ISBLANK(Stores!A9),"",Stores!A9)</f>
        <v>Miranda</v>
      </c>
      <c r="B9" s="64">
        <f t="shared" si="1"/>
        <v>0.0</v>
      </c>
      <c r="C9" s="64">
        <f t="shared" si="2"/>
        <v>0.0</v>
      </c>
      <c r="D9" s="64">
        <f t="shared" si="3"/>
        <v>0.0</v>
      </c>
      <c r="E9" s="64">
        <f t="shared" si="4"/>
        <v>0.0</v>
      </c>
      <c r="F9" s="64">
        <f t="shared" si="5"/>
        <v>0.0</v>
      </c>
      <c r="G9" s="64">
        <f t="shared" si="6"/>
        <v>0.0</v>
      </c>
      <c r="H9" s="61">
        <f t="shared" si="7"/>
        <v>0.0</v>
      </c>
      <c r="I9" s="64">
        <f t="shared" si="8"/>
        <v>0.0</v>
      </c>
      <c r="J9" s="64">
        <f t="shared" si="9"/>
        <v>0.0</v>
      </c>
      <c r="K9" s="64">
        <f t="shared" si="10"/>
        <v>0.0</v>
      </c>
      <c r="L9" s="64">
        <f t="shared" si="11"/>
        <v>0.0</v>
      </c>
      <c r="N9" s="65">
        <f>IF(ISBLANK($A9),0,SUMIF('Week 1 Roster'!$B:$B,$A9,'Week 1 Roster'!$AE:$AE))</f>
        <v>0.0</v>
      </c>
      <c r="O9" s="65">
        <f>IF(ISBLANK($A9),0,SUMIF('Week 1 Roster'!$B:$B,$A9,'Week 1 Roster'!$AG:$AG))</f>
        <v>0.0</v>
      </c>
      <c r="P9" s="65">
        <f>IF(ISBLANK($A9),0,SUMIF('Week 1 Roster'!$B:$B,$A9,'Week 1 Roster'!$AI:$AI))</f>
        <v>0.0</v>
      </c>
      <c r="Q9" s="65">
        <f>IF(ISBLANK($A9),0,SUMIF('Week 1 Roster'!$B:$B,$A9,'Week 1 Roster'!$AK:$AK))</f>
        <v>0.0</v>
      </c>
      <c r="R9" s="65">
        <f>IF(ISBLANK($A9),0,SUMIF('Week 1 Roster'!$B:$B,$A9,'Week 1 Roster'!$AM:$AM))</f>
        <v>0.0</v>
      </c>
      <c r="S9" s="65">
        <f>IF(ISBLANK($A9),0,SUMIF('Week 1 Roster'!$B:$B,$A9,'Week 1 Roster'!$AO:$AO))</f>
        <v>0.0</v>
      </c>
      <c r="T9" s="66">
        <f>IF(ISBLANK($A9),0,SUMIF('Week 1 Roster'!$B:$B,$A9,'Week 1 Roster'!$AP:$AP))</f>
        <v>0.0</v>
      </c>
      <c r="U9" s="65">
        <f>IF(ISBLANK($A9),0,SUMIF('Week 1 Roster'!$B:$B,$A9,'Week 1 Roster'!$AQ:$AQ))</f>
        <v>0.0</v>
      </c>
      <c r="V9" s="65">
        <f>IF(ISBLANK($A9),0,SUMIF('Week 1 Roster'!$B:$B,$A9,'Week 1 Roster'!$AR:$AR))</f>
        <v>0.0</v>
      </c>
      <c r="W9" s="65">
        <f>IF(ISBLANK($A9),0,SUMIF('Week 1 Roster'!$B:$B,$A9,'Week 1 Roster'!$AS:$AS))</f>
        <v>0.0</v>
      </c>
      <c r="X9" s="65">
        <f t="shared" si="12"/>
        <v>0.0</v>
      </c>
      <c r="Z9" s="65">
        <f>IF(ISBLANK($A9),0,SUMIF('Week 2 Roster'!$B:$B,$A9,'Week 2 Roster'!$AE:$AE))</f>
        <v>0.0</v>
      </c>
      <c r="AA9" s="65">
        <f>IF(ISBLANK($A9),0,SUMIF('Week 2 Roster'!$B:$B,$A9,'Week 2 Roster'!$AG:$AG))</f>
        <v>0.0</v>
      </c>
      <c r="AB9" s="65">
        <f>IF(ISBLANK($A9),0,SUMIF('Week 2 Roster'!$B:$B,$A9,'Week 2 Roster'!$AI:$AI))</f>
        <v>0.0</v>
      </c>
      <c r="AC9" s="65">
        <f>IF(ISBLANK($A9),0,SUMIF('Week 2 Roster'!$B:$B,$A9,'Week 2 Roster'!$AK:$AK))</f>
        <v>0.0</v>
      </c>
      <c r="AD9" s="65">
        <f>IF(ISBLANK($A9),0,SUMIF('Week 2 Roster'!$B:$B,$A9,'Week 2 Roster'!$AM:$AM))</f>
        <v>0.0</v>
      </c>
      <c r="AE9" s="65">
        <f>IF(ISBLANK($A9),0,SUMIF('Week 2 Roster'!$B:$B,$A9,'Week 2 Roster'!$AO:$AO))</f>
        <v>0.0</v>
      </c>
      <c r="AF9" s="66">
        <f>IF(ISBLANK($A9),0,SUMIF('Week 2 Roster'!$B:$B,$A9,'Week 2 Roster'!$AP:$AP))</f>
        <v>0.0</v>
      </c>
      <c r="AG9" s="65">
        <f>IF(ISBLANK($A9),0,SUMIF('Week 2 Roster'!$B:$B,$A9,'Week 2 Roster'!$AQ:$AQ))</f>
        <v>0.0</v>
      </c>
      <c r="AH9" s="65">
        <f>IF(ISBLANK($A9),0,SUMIF('Week 2 Roster'!$B:$B,$A9,'Week 2 Roster'!$AR:$AR))</f>
        <v>0.0</v>
      </c>
      <c r="AI9" s="65">
        <f>IF(ISBLANK($A9),0,SUMIF('Week 2 Roster'!$B:$B,$A9,'Week 2 Roster'!$AS:$AS))</f>
        <v>0.0</v>
      </c>
      <c r="AJ9" s="65">
        <f t="shared" si="13"/>
        <v>0.0</v>
      </c>
      <c r="AK9" s="65"/>
    </row>
    <row r="10" spans="8:8">
      <c r="A10" s="61" t="str">
        <f>IF(ISBLANK(Stores!A10),"",Stores!A10)</f>
        <v>Myer</v>
      </c>
      <c r="B10" s="64">
        <f t="shared" si="1"/>
        <v>0.0</v>
      </c>
      <c r="C10" s="64">
        <f t="shared" si="2"/>
        <v>0.0</v>
      </c>
      <c r="D10" s="64">
        <f t="shared" si="3"/>
        <v>0.0</v>
      </c>
      <c r="E10" s="64">
        <f t="shared" si="4"/>
        <v>0.0</v>
      </c>
      <c r="F10" s="64">
        <f t="shared" si="5"/>
        <v>0.0</v>
      </c>
      <c r="G10" s="64">
        <f t="shared" si="6"/>
        <v>0.0</v>
      </c>
      <c r="H10" s="61">
        <f t="shared" si="7"/>
        <v>0.0</v>
      </c>
      <c r="I10" s="64">
        <f t="shared" si="8"/>
        <v>0.0</v>
      </c>
      <c r="J10" s="64">
        <f t="shared" si="9"/>
        <v>0.0</v>
      </c>
      <c r="K10" s="64">
        <f t="shared" si="10"/>
        <v>0.0</v>
      </c>
      <c r="L10" s="64">
        <f t="shared" si="11"/>
        <v>0.0</v>
      </c>
      <c r="N10" s="65">
        <f>IF(ISBLANK($A10),0,SUMIF('Week 1 Roster'!$B:$B,$A10,'Week 1 Roster'!$AE:$AE))</f>
        <v>0.0</v>
      </c>
      <c r="O10" s="65">
        <f>IF(ISBLANK($A10),0,SUMIF('Week 1 Roster'!$B:$B,$A10,'Week 1 Roster'!$AG:$AG))</f>
        <v>0.0</v>
      </c>
      <c r="P10" s="65">
        <f>IF(ISBLANK($A10),0,SUMIF('Week 1 Roster'!$B:$B,$A10,'Week 1 Roster'!$AI:$AI))</f>
        <v>0.0</v>
      </c>
      <c r="Q10" s="65">
        <f>IF(ISBLANK($A10),0,SUMIF('Week 1 Roster'!$B:$B,$A10,'Week 1 Roster'!$AK:$AK))</f>
        <v>0.0</v>
      </c>
      <c r="R10" s="65">
        <f>IF(ISBLANK($A10),0,SUMIF('Week 1 Roster'!$B:$B,$A10,'Week 1 Roster'!$AM:$AM))</f>
        <v>0.0</v>
      </c>
      <c r="S10" s="65">
        <f>IF(ISBLANK($A10),0,SUMIF('Week 1 Roster'!$B:$B,$A10,'Week 1 Roster'!$AO:$AO))</f>
        <v>0.0</v>
      </c>
      <c r="T10" s="66">
        <f>IF(ISBLANK($A10),0,SUMIF('Week 1 Roster'!$B:$B,$A10,'Week 1 Roster'!$AP:$AP))</f>
        <v>0.0</v>
      </c>
      <c r="U10" s="65">
        <f>IF(ISBLANK($A10),0,SUMIF('Week 1 Roster'!$B:$B,$A10,'Week 1 Roster'!$AQ:$AQ))</f>
        <v>0.0</v>
      </c>
      <c r="V10" s="65">
        <f>IF(ISBLANK($A10),0,SUMIF('Week 1 Roster'!$B:$B,$A10,'Week 1 Roster'!$AR:$AR))</f>
        <v>0.0</v>
      </c>
      <c r="W10" s="65">
        <f>IF(ISBLANK($A10),0,SUMIF('Week 1 Roster'!$B:$B,$A10,'Week 1 Roster'!$AS:$AS))</f>
        <v>0.0</v>
      </c>
      <c r="X10" s="65">
        <f t="shared" si="12"/>
        <v>0.0</v>
      </c>
      <c r="Z10" s="65">
        <f>IF(ISBLANK($A10),0,SUMIF('Week 2 Roster'!$B:$B,$A10,'Week 2 Roster'!$AE:$AE))</f>
        <v>0.0</v>
      </c>
      <c r="AA10" s="65">
        <f>IF(ISBLANK($A10),0,SUMIF('Week 2 Roster'!$B:$B,$A10,'Week 2 Roster'!$AG:$AG))</f>
        <v>0.0</v>
      </c>
      <c r="AB10" s="65">
        <f>IF(ISBLANK($A10),0,SUMIF('Week 2 Roster'!$B:$B,$A10,'Week 2 Roster'!$AI:$AI))</f>
        <v>0.0</v>
      </c>
      <c r="AC10" s="65">
        <f>IF(ISBLANK($A10),0,SUMIF('Week 2 Roster'!$B:$B,$A10,'Week 2 Roster'!$AK:$AK))</f>
        <v>0.0</v>
      </c>
      <c r="AD10" s="65">
        <f>IF(ISBLANK($A10),0,SUMIF('Week 2 Roster'!$B:$B,$A10,'Week 2 Roster'!$AM:$AM))</f>
        <v>0.0</v>
      </c>
      <c r="AE10" s="65">
        <f>IF(ISBLANK($A10),0,SUMIF('Week 2 Roster'!$B:$B,$A10,'Week 2 Roster'!$AO:$AO))</f>
        <v>0.0</v>
      </c>
      <c r="AF10" s="66">
        <f>IF(ISBLANK($A10),0,SUMIF('Week 2 Roster'!$B:$B,$A10,'Week 2 Roster'!$AP:$AP))</f>
        <v>0.0</v>
      </c>
      <c r="AG10" s="65">
        <f>IF(ISBLANK($A10),0,SUMIF('Week 2 Roster'!$B:$B,$A10,'Week 2 Roster'!$AQ:$AQ))</f>
        <v>0.0</v>
      </c>
      <c r="AH10" s="65">
        <f>IF(ISBLANK($A10),0,SUMIF('Week 2 Roster'!$B:$B,$A10,'Week 2 Roster'!$AR:$AR))</f>
        <v>0.0</v>
      </c>
      <c r="AI10" s="65">
        <f>IF(ISBLANK($A10),0,SUMIF('Week 2 Roster'!$B:$B,$A10,'Week 2 Roster'!$AS:$AS))</f>
        <v>0.0</v>
      </c>
      <c r="AJ10" s="65">
        <f t="shared" si="13"/>
        <v>0.0</v>
      </c>
      <c r="AK10" s="65"/>
    </row>
    <row r="11" spans="8:8">
      <c r="A11" s="61" t="str">
        <f>IF(ISBLANK(Stores!A11),"",Stores!A11)</f>
        <v>Plumpton</v>
      </c>
      <c r="B11" s="64">
        <f t="shared" si="1"/>
        <v>0.0</v>
      </c>
      <c r="C11" s="64">
        <f t="shared" si="2"/>
        <v>0.0</v>
      </c>
      <c r="D11" s="64">
        <f t="shared" si="3"/>
        <v>0.0</v>
      </c>
      <c r="E11" s="64">
        <f t="shared" si="4"/>
        <v>0.0</v>
      </c>
      <c r="F11" s="64">
        <f t="shared" si="5"/>
        <v>0.0</v>
      </c>
      <c r="G11" s="64">
        <f t="shared" si="6"/>
        <v>0.0</v>
      </c>
      <c r="H11" s="61">
        <f t="shared" si="7"/>
        <v>0.0</v>
      </c>
      <c r="I11" s="64">
        <f t="shared" si="8"/>
        <v>0.0</v>
      </c>
      <c r="J11" s="64">
        <f t="shared" si="9"/>
        <v>0.0</v>
      </c>
      <c r="K11" s="64">
        <f t="shared" si="10"/>
        <v>0.0</v>
      </c>
      <c r="L11" s="64">
        <f t="shared" si="11"/>
        <v>0.0</v>
      </c>
      <c r="N11" s="65">
        <f>IF(ISBLANK($A11),0,SUMIF('Week 1 Roster'!$B:$B,$A11,'Week 1 Roster'!$AE:$AE))</f>
        <v>0.0</v>
      </c>
      <c r="O11" s="65">
        <f>IF(ISBLANK($A11),0,SUMIF('Week 1 Roster'!$B:$B,$A11,'Week 1 Roster'!$AG:$AG))</f>
        <v>0.0</v>
      </c>
      <c r="P11" s="65">
        <f>IF(ISBLANK($A11),0,SUMIF('Week 1 Roster'!$B:$B,$A11,'Week 1 Roster'!$AI:$AI))</f>
        <v>0.0</v>
      </c>
      <c r="Q11" s="65">
        <f>IF(ISBLANK($A11),0,SUMIF('Week 1 Roster'!$B:$B,$A11,'Week 1 Roster'!$AK:$AK))</f>
        <v>0.0</v>
      </c>
      <c r="R11" s="65">
        <f>IF(ISBLANK($A11),0,SUMIF('Week 1 Roster'!$B:$B,$A11,'Week 1 Roster'!$AM:$AM))</f>
        <v>0.0</v>
      </c>
      <c r="S11" s="65">
        <f>IF(ISBLANK($A11),0,SUMIF('Week 1 Roster'!$B:$B,$A11,'Week 1 Roster'!$AO:$AO))</f>
        <v>0.0</v>
      </c>
      <c r="T11" s="66">
        <f>IF(ISBLANK($A11),0,SUMIF('Week 1 Roster'!$B:$B,$A11,'Week 1 Roster'!$AP:$AP))</f>
        <v>0.0</v>
      </c>
      <c r="U11" s="65">
        <f>IF(ISBLANK($A11),0,SUMIF('Week 1 Roster'!$B:$B,$A11,'Week 1 Roster'!$AQ:$AQ))</f>
        <v>0.0</v>
      </c>
      <c r="V11" s="65">
        <f>IF(ISBLANK($A11),0,SUMIF('Week 1 Roster'!$B:$B,$A11,'Week 1 Roster'!$AR:$AR))</f>
        <v>0.0</v>
      </c>
      <c r="W11" s="65">
        <f>IF(ISBLANK($A11),0,SUMIF('Week 1 Roster'!$B:$B,$A11,'Week 1 Roster'!$AS:$AS))</f>
        <v>0.0</v>
      </c>
      <c r="X11" s="65">
        <f t="shared" si="12"/>
        <v>0.0</v>
      </c>
      <c r="Z11" s="65">
        <f>IF(ISBLANK($A11),0,SUMIF('Week 2 Roster'!$B:$B,$A11,'Week 2 Roster'!$AE:$AE))</f>
        <v>0.0</v>
      </c>
      <c r="AA11" s="65">
        <f>IF(ISBLANK($A11),0,SUMIF('Week 2 Roster'!$B:$B,$A11,'Week 2 Roster'!$AG:$AG))</f>
        <v>0.0</v>
      </c>
      <c r="AB11" s="65">
        <f>IF(ISBLANK($A11),0,SUMIF('Week 2 Roster'!$B:$B,$A11,'Week 2 Roster'!$AI:$AI))</f>
        <v>0.0</v>
      </c>
      <c r="AC11" s="65">
        <f>IF(ISBLANK($A11),0,SUMIF('Week 2 Roster'!$B:$B,$A11,'Week 2 Roster'!$AK:$AK))</f>
        <v>0.0</v>
      </c>
      <c r="AD11" s="65">
        <f>IF(ISBLANK($A11),0,SUMIF('Week 2 Roster'!$B:$B,$A11,'Week 2 Roster'!$AM:$AM))</f>
        <v>0.0</v>
      </c>
      <c r="AE11" s="65">
        <f>IF(ISBLANK($A11),0,SUMIF('Week 2 Roster'!$B:$B,$A11,'Week 2 Roster'!$AO:$AO))</f>
        <v>0.0</v>
      </c>
      <c r="AF11" s="66">
        <f>IF(ISBLANK($A11),0,SUMIF('Week 2 Roster'!$B:$B,$A11,'Week 2 Roster'!$AP:$AP))</f>
        <v>0.0</v>
      </c>
      <c r="AG11" s="65">
        <f>IF(ISBLANK($A11),0,SUMIF('Week 2 Roster'!$B:$B,$A11,'Week 2 Roster'!$AQ:$AQ))</f>
        <v>0.0</v>
      </c>
      <c r="AH11" s="65">
        <f>IF(ISBLANK($A11),0,SUMIF('Week 2 Roster'!$B:$B,$A11,'Week 2 Roster'!$AR:$AR))</f>
        <v>0.0</v>
      </c>
      <c r="AI11" s="65">
        <f>IF(ISBLANK($A11),0,SUMIF('Week 2 Roster'!$B:$B,$A11,'Week 2 Roster'!$AS:$AS))</f>
        <v>0.0</v>
      </c>
      <c r="AJ11" s="65">
        <f t="shared" si="13"/>
        <v>0.0</v>
      </c>
      <c r="AK11" s="65"/>
    </row>
    <row r="12" spans="8:8">
      <c r="A12" s="61" t="str">
        <f>IF(ISBLANK(Stores!A12),"",Stores!A12)</f>
        <v>QVB</v>
      </c>
      <c r="B12" s="64">
        <f t="shared" si="1"/>
        <v>0.0</v>
      </c>
      <c r="C12" s="64">
        <f t="shared" si="2"/>
        <v>0.0</v>
      </c>
      <c r="D12" s="64">
        <f t="shared" si="3"/>
        <v>0.0</v>
      </c>
      <c r="E12" s="64">
        <f t="shared" si="4"/>
        <v>0.0</v>
      </c>
      <c r="F12" s="64">
        <f t="shared" si="5"/>
        <v>0.0</v>
      </c>
      <c r="G12" s="64">
        <f t="shared" si="6"/>
        <v>0.0</v>
      </c>
      <c r="H12" s="61">
        <f t="shared" si="7"/>
        <v>0.0</v>
      </c>
      <c r="I12" s="64">
        <f t="shared" si="8"/>
        <v>0.0</v>
      </c>
      <c r="J12" s="64">
        <f t="shared" si="9"/>
        <v>0.0</v>
      </c>
      <c r="K12" s="64">
        <f t="shared" si="10"/>
        <v>0.0</v>
      </c>
      <c r="L12" s="64">
        <f t="shared" si="11"/>
        <v>0.0</v>
      </c>
      <c r="N12" s="65">
        <f>IF(ISBLANK($A12),0,SUMIF('Week 1 Roster'!$B:$B,$A12,'Week 1 Roster'!$AE:$AE))</f>
        <v>0.0</v>
      </c>
      <c r="O12" s="65">
        <f>IF(ISBLANK($A12),0,SUMIF('Week 1 Roster'!$B:$B,$A12,'Week 1 Roster'!$AG:$AG))</f>
        <v>0.0</v>
      </c>
      <c r="P12" s="65">
        <f>IF(ISBLANK($A12),0,SUMIF('Week 1 Roster'!$B:$B,$A12,'Week 1 Roster'!$AI:$AI))</f>
        <v>0.0</v>
      </c>
      <c r="Q12" s="65">
        <f>IF(ISBLANK($A12),0,SUMIF('Week 1 Roster'!$B:$B,$A12,'Week 1 Roster'!$AK:$AK))</f>
        <v>0.0</v>
      </c>
      <c r="R12" s="65">
        <f>IF(ISBLANK($A12),0,SUMIF('Week 1 Roster'!$B:$B,$A12,'Week 1 Roster'!$AM:$AM))</f>
        <v>0.0</v>
      </c>
      <c r="S12" s="65">
        <f>IF(ISBLANK($A12),0,SUMIF('Week 1 Roster'!$B:$B,$A12,'Week 1 Roster'!$AO:$AO))</f>
        <v>0.0</v>
      </c>
      <c r="T12" s="66">
        <f>IF(ISBLANK($A12),0,SUMIF('Week 1 Roster'!$B:$B,$A12,'Week 1 Roster'!$AP:$AP))</f>
        <v>0.0</v>
      </c>
      <c r="U12" s="65">
        <f>IF(ISBLANK($A12),0,SUMIF('Week 1 Roster'!$B:$B,$A12,'Week 1 Roster'!$AQ:$AQ))</f>
        <v>0.0</v>
      </c>
      <c r="V12" s="65">
        <f>IF(ISBLANK($A12),0,SUMIF('Week 1 Roster'!$B:$B,$A12,'Week 1 Roster'!$AR:$AR))</f>
        <v>0.0</v>
      </c>
      <c r="W12" s="65">
        <f>IF(ISBLANK($A12),0,SUMIF('Week 1 Roster'!$B:$B,$A12,'Week 1 Roster'!$AS:$AS))</f>
        <v>0.0</v>
      </c>
      <c r="X12" s="65">
        <f t="shared" si="12"/>
        <v>0.0</v>
      </c>
      <c r="Z12" s="65">
        <f>IF(ISBLANK($A12),0,SUMIF('Week 2 Roster'!$B:$B,$A12,'Week 2 Roster'!$AE:$AE))</f>
        <v>0.0</v>
      </c>
      <c r="AA12" s="65">
        <f>IF(ISBLANK($A12),0,SUMIF('Week 2 Roster'!$B:$B,$A12,'Week 2 Roster'!$AG:$AG))</f>
        <v>0.0</v>
      </c>
      <c r="AB12" s="65">
        <f>IF(ISBLANK($A12),0,SUMIF('Week 2 Roster'!$B:$B,$A12,'Week 2 Roster'!$AI:$AI))</f>
        <v>0.0</v>
      </c>
      <c r="AC12" s="65">
        <f>IF(ISBLANK($A12),0,SUMIF('Week 2 Roster'!$B:$B,$A12,'Week 2 Roster'!$AK:$AK))</f>
        <v>0.0</v>
      </c>
      <c r="AD12" s="65">
        <f>IF(ISBLANK($A12),0,SUMIF('Week 2 Roster'!$B:$B,$A12,'Week 2 Roster'!$AM:$AM))</f>
        <v>0.0</v>
      </c>
      <c r="AE12" s="65">
        <f>IF(ISBLANK($A12),0,SUMIF('Week 2 Roster'!$B:$B,$A12,'Week 2 Roster'!$AO:$AO))</f>
        <v>0.0</v>
      </c>
      <c r="AF12" s="66">
        <f>IF(ISBLANK($A12),0,SUMIF('Week 2 Roster'!$B:$B,$A12,'Week 2 Roster'!$AP:$AP))</f>
        <v>0.0</v>
      </c>
      <c r="AG12" s="65">
        <f>IF(ISBLANK($A12),0,SUMIF('Week 2 Roster'!$B:$B,$A12,'Week 2 Roster'!$AQ:$AQ))</f>
        <v>0.0</v>
      </c>
      <c r="AH12" s="65">
        <f>IF(ISBLANK($A12),0,SUMIF('Week 2 Roster'!$B:$B,$A12,'Week 2 Roster'!$AR:$AR))</f>
        <v>0.0</v>
      </c>
      <c r="AI12" s="65">
        <f>IF(ISBLANK($A12),0,SUMIF('Week 2 Roster'!$B:$B,$A12,'Week 2 Roster'!$AS:$AS))</f>
        <v>0.0</v>
      </c>
      <c r="AJ12" s="65">
        <f t="shared" si="13"/>
        <v>0.0</v>
      </c>
      <c r="AK12" s="65"/>
    </row>
    <row r="13" spans="8:8">
      <c r="A13" s="61" t="str">
        <f>IF(ISBLANK(Stores!A13),"",Stores!A13)</f>
        <v>Rhodes</v>
      </c>
      <c r="B13" s="64">
        <f t="shared" si="1"/>
        <v>0.0</v>
      </c>
      <c r="C13" s="64">
        <f t="shared" si="2"/>
        <v>0.0</v>
      </c>
      <c r="D13" s="64">
        <f t="shared" si="3"/>
        <v>0.0</v>
      </c>
      <c r="E13" s="64">
        <f t="shared" si="4"/>
        <v>0.0</v>
      </c>
      <c r="F13" s="64">
        <f t="shared" si="5"/>
        <v>0.0</v>
      </c>
      <c r="G13" s="64">
        <f t="shared" si="6"/>
        <v>0.0</v>
      </c>
      <c r="H13" s="61">
        <f t="shared" si="7"/>
        <v>0.0</v>
      </c>
      <c r="I13" s="64">
        <f t="shared" si="8"/>
        <v>0.0</v>
      </c>
      <c r="J13" s="64">
        <f t="shared" si="9"/>
        <v>0.0</v>
      </c>
      <c r="K13" s="64">
        <f t="shared" si="10"/>
        <v>0.0</v>
      </c>
      <c r="L13" s="64">
        <f t="shared" si="11"/>
        <v>0.0</v>
      </c>
      <c r="N13" s="65">
        <f>IF(ISBLANK($A13),0,SUMIF('Week 1 Roster'!$B:$B,$A13,'Week 1 Roster'!$AE:$AE))</f>
        <v>0.0</v>
      </c>
      <c r="O13" s="65">
        <f>IF(ISBLANK($A13),0,SUMIF('Week 1 Roster'!$B:$B,$A13,'Week 1 Roster'!$AG:$AG))</f>
        <v>0.0</v>
      </c>
      <c r="P13" s="65">
        <f>IF(ISBLANK($A13),0,SUMIF('Week 1 Roster'!$B:$B,$A13,'Week 1 Roster'!$AI:$AI))</f>
        <v>0.0</v>
      </c>
      <c r="Q13" s="65">
        <f>IF(ISBLANK($A13),0,SUMIF('Week 1 Roster'!$B:$B,$A13,'Week 1 Roster'!$AK:$AK))</f>
        <v>0.0</v>
      </c>
      <c r="R13" s="65">
        <f>IF(ISBLANK($A13),0,SUMIF('Week 1 Roster'!$B:$B,$A13,'Week 1 Roster'!$AM:$AM))</f>
        <v>0.0</v>
      </c>
      <c r="S13" s="65">
        <f>IF(ISBLANK($A13),0,SUMIF('Week 1 Roster'!$B:$B,$A13,'Week 1 Roster'!$AO:$AO))</f>
        <v>0.0</v>
      </c>
      <c r="T13" s="66">
        <f>IF(ISBLANK($A13),0,SUMIF('Week 1 Roster'!$B:$B,$A13,'Week 1 Roster'!$AP:$AP))</f>
        <v>0.0</v>
      </c>
      <c r="U13" s="65">
        <f>IF(ISBLANK($A13),0,SUMIF('Week 1 Roster'!$B:$B,$A13,'Week 1 Roster'!$AQ:$AQ))</f>
        <v>0.0</v>
      </c>
      <c r="V13" s="65">
        <f>IF(ISBLANK($A13),0,SUMIF('Week 1 Roster'!$B:$B,$A13,'Week 1 Roster'!$AR:$AR))</f>
        <v>0.0</v>
      </c>
      <c r="W13" s="65">
        <f>IF(ISBLANK($A13),0,SUMIF('Week 1 Roster'!$B:$B,$A13,'Week 1 Roster'!$AS:$AS))</f>
        <v>0.0</v>
      </c>
      <c r="X13" s="65">
        <f t="shared" si="12"/>
        <v>0.0</v>
      </c>
      <c r="Z13" s="65">
        <f>IF(ISBLANK($A13),0,SUMIF('Week 2 Roster'!$B:$B,$A13,'Week 2 Roster'!$AE:$AE))</f>
        <v>0.0</v>
      </c>
      <c r="AA13" s="65">
        <f>IF(ISBLANK($A13),0,SUMIF('Week 2 Roster'!$B:$B,$A13,'Week 2 Roster'!$AG:$AG))</f>
        <v>0.0</v>
      </c>
      <c r="AB13" s="65">
        <f>IF(ISBLANK($A13),0,SUMIF('Week 2 Roster'!$B:$B,$A13,'Week 2 Roster'!$AI:$AI))</f>
        <v>0.0</v>
      </c>
      <c r="AC13" s="65">
        <f>IF(ISBLANK($A13),0,SUMIF('Week 2 Roster'!$B:$B,$A13,'Week 2 Roster'!$AK:$AK))</f>
        <v>0.0</v>
      </c>
      <c r="AD13" s="65">
        <f>IF(ISBLANK($A13),0,SUMIF('Week 2 Roster'!$B:$B,$A13,'Week 2 Roster'!$AM:$AM))</f>
        <v>0.0</v>
      </c>
      <c r="AE13" s="65">
        <f>IF(ISBLANK($A13),0,SUMIF('Week 2 Roster'!$B:$B,$A13,'Week 2 Roster'!$AO:$AO))</f>
        <v>0.0</v>
      </c>
      <c r="AF13" s="66">
        <f>IF(ISBLANK($A13),0,SUMIF('Week 2 Roster'!$B:$B,$A13,'Week 2 Roster'!$AP:$AP))</f>
        <v>0.0</v>
      </c>
      <c r="AG13" s="65">
        <f>IF(ISBLANK($A13),0,SUMIF('Week 2 Roster'!$B:$B,$A13,'Week 2 Roster'!$AQ:$AQ))</f>
        <v>0.0</v>
      </c>
      <c r="AH13" s="65">
        <f>IF(ISBLANK($A13),0,SUMIF('Week 2 Roster'!$B:$B,$A13,'Week 2 Roster'!$AR:$AR))</f>
        <v>0.0</v>
      </c>
      <c r="AI13" s="65">
        <f>IF(ISBLANK($A13),0,SUMIF('Week 2 Roster'!$B:$B,$A13,'Week 2 Roster'!$AS:$AS))</f>
        <v>0.0</v>
      </c>
      <c r="AJ13" s="65">
        <f t="shared" si="13"/>
        <v>0.0</v>
      </c>
      <c r="AK13" s="65"/>
    </row>
    <row r="14" spans="8:8">
      <c r="A14" s="61" t="str">
        <f>IF(ISBLANK(Stores!A14),"",Stores!A14)</f>
        <v>WSQ</v>
      </c>
      <c r="B14" s="64">
        <f t="shared" si="1"/>
        <v>0.0</v>
      </c>
      <c r="C14" s="64">
        <f t="shared" si="2"/>
        <v>0.0</v>
      </c>
      <c r="D14" s="64">
        <f t="shared" si="3"/>
        <v>0.0</v>
      </c>
      <c r="E14" s="64">
        <f t="shared" si="4"/>
        <v>0.0</v>
      </c>
      <c r="F14" s="64">
        <f t="shared" si="5"/>
        <v>0.0</v>
      </c>
      <c r="G14" s="64">
        <f t="shared" si="6"/>
        <v>0.0</v>
      </c>
      <c r="H14" s="61">
        <f t="shared" si="7"/>
        <v>0.0</v>
      </c>
      <c r="I14" s="64">
        <f t="shared" si="8"/>
        <v>0.0</v>
      </c>
      <c r="J14" s="64">
        <f t="shared" si="9"/>
        <v>0.0</v>
      </c>
      <c r="K14" s="64">
        <f t="shared" si="10"/>
        <v>0.0</v>
      </c>
      <c r="L14" s="64">
        <f t="shared" si="11"/>
        <v>0.0</v>
      </c>
      <c r="N14" s="65">
        <f>IF(ISBLANK($A14),0,SUMIF('Week 1 Roster'!$B:$B,$A14,'Week 1 Roster'!$AE:$AE))</f>
        <v>0.0</v>
      </c>
      <c r="O14" s="65">
        <f>IF(ISBLANK($A14),0,SUMIF('Week 1 Roster'!$B:$B,$A14,'Week 1 Roster'!$AG:$AG))</f>
        <v>0.0</v>
      </c>
      <c r="P14" s="65">
        <f>IF(ISBLANK($A14),0,SUMIF('Week 1 Roster'!$B:$B,$A14,'Week 1 Roster'!$AI:$AI))</f>
        <v>0.0</v>
      </c>
      <c r="Q14" s="65">
        <f>IF(ISBLANK($A14),0,SUMIF('Week 1 Roster'!$B:$B,$A14,'Week 1 Roster'!$AK:$AK))</f>
        <v>0.0</v>
      </c>
      <c r="R14" s="65">
        <f>IF(ISBLANK($A14),0,SUMIF('Week 1 Roster'!$B:$B,$A14,'Week 1 Roster'!$AM:$AM))</f>
        <v>0.0</v>
      </c>
      <c r="S14" s="65">
        <f>IF(ISBLANK($A14),0,SUMIF('Week 1 Roster'!$B:$B,$A14,'Week 1 Roster'!$AO:$AO))</f>
        <v>0.0</v>
      </c>
      <c r="T14" s="66">
        <f>IF(ISBLANK($A14),0,SUMIF('Week 1 Roster'!$B:$B,$A14,'Week 1 Roster'!$AP:$AP))</f>
        <v>0.0</v>
      </c>
      <c r="U14" s="65">
        <f>IF(ISBLANK($A14),0,SUMIF('Week 1 Roster'!$B:$B,$A14,'Week 1 Roster'!$AQ:$AQ))</f>
        <v>0.0</v>
      </c>
      <c r="V14" s="65">
        <f>IF(ISBLANK($A14),0,SUMIF('Week 1 Roster'!$B:$B,$A14,'Week 1 Roster'!$AR:$AR))</f>
        <v>0.0</v>
      </c>
      <c r="W14" s="65">
        <f>IF(ISBLANK($A14),0,SUMIF('Week 1 Roster'!$B:$B,$A14,'Week 1 Roster'!$AS:$AS))</f>
        <v>0.0</v>
      </c>
      <c r="X14" s="65">
        <f t="shared" si="12"/>
        <v>0.0</v>
      </c>
      <c r="Z14" s="65">
        <f>IF(ISBLANK($A14),0,SUMIF('Week 2 Roster'!$B:$B,$A14,'Week 2 Roster'!$AE:$AE))</f>
        <v>0.0</v>
      </c>
      <c r="AA14" s="65">
        <f>IF(ISBLANK($A14),0,SUMIF('Week 2 Roster'!$B:$B,$A14,'Week 2 Roster'!$AG:$AG))</f>
        <v>0.0</v>
      </c>
      <c r="AB14" s="65">
        <f>IF(ISBLANK($A14),0,SUMIF('Week 2 Roster'!$B:$B,$A14,'Week 2 Roster'!$AI:$AI))</f>
        <v>0.0</v>
      </c>
      <c r="AC14" s="65">
        <f>IF(ISBLANK($A14),0,SUMIF('Week 2 Roster'!$B:$B,$A14,'Week 2 Roster'!$AK:$AK))</f>
        <v>0.0</v>
      </c>
      <c r="AD14" s="65">
        <f>IF(ISBLANK($A14),0,SUMIF('Week 2 Roster'!$B:$B,$A14,'Week 2 Roster'!$AM:$AM))</f>
        <v>0.0</v>
      </c>
      <c r="AE14" s="65">
        <f>IF(ISBLANK($A14),0,SUMIF('Week 2 Roster'!$B:$B,$A14,'Week 2 Roster'!$AO:$AO))</f>
        <v>0.0</v>
      </c>
      <c r="AF14" s="66">
        <f>IF(ISBLANK($A14),0,SUMIF('Week 2 Roster'!$B:$B,$A14,'Week 2 Roster'!$AP:$AP))</f>
        <v>0.0</v>
      </c>
      <c r="AG14" s="65">
        <f>IF(ISBLANK($A14),0,SUMIF('Week 2 Roster'!$B:$B,$A14,'Week 2 Roster'!$AQ:$AQ))</f>
        <v>0.0</v>
      </c>
      <c r="AH14" s="65">
        <f>IF(ISBLANK($A14),0,SUMIF('Week 2 Roster'!$B:$B,$A14,'Week 2 Roster'!$AR:$AR))</f>
        <v>0.0</v>
      </c>
      <c r="AI14" s="65">
        <f>IF(ISBLANK($A14),0,SUMIF('Week 2 Roster'!$B:$B,$A14,'Week 2 Roster'!$AS:$AS))</f>
        <v>0.0</v>
      </c>
      <c r="AJ14" s="65">
        <f t="shared" si="13"/>
        <v>0.0</v>
      </c>
      <c r="AK14" s="65"/>
    </row>
    <row r="15" spans="8:8">
      <c r="A15" s="61" t="str">
        <f>IF(ISBLANK(Stores!A15),"",Stores!A15)</f>
        <v>Hotstar</v>
      </c>
      <c r="B15" s="64">
        <f t="shared" si="1"/>
        <v>0.0</v>
      </c>
      <c r="C15" s="64">
        <f t="shared" si="2"/>
        <v>0.0</v>
      </c>
      <c r="D15" s="64">
        <f t="shared" si="3"/>
        <v>0.0</v>
      </c>
      <c r="E15" s="64">
        <f t="shared" si="4"/>
        <v>0.0</v>
      </c>
      <c r="F15" s="64">
        <f t="shared" si="5"/>
        <v>0.0</v>
      </c>
      <c r="G15" s="64">
        <f t="shared" si="6"/>
        <v>0.0</v>
      </c>
      <c r="H15" s="61">
        <f t="shared" si="7"/>
        <v>0.0</v>
      </c>
      <c r="I15" s="64">
        <f t="shared" si="8"/>
        <v>0.0</v>
      </c>
      <c r="J15" s="64">
        <f t="shared" si="9"/>
        <v>0.0</v>
      </c>
      <c r="K15" s="64">
        <f t="shared" si="10"/>
        <v>0.0</v>
      </c>
      <c r="L15" s="64">
        <f t="shared" si="11"/>
        <v>0.0</v>
      </c>
      <c r="N15" s="65">
        <f>IF(ISBLANK($A15),0,SUMIF('Week 1 Roster'!$B:$B,$A15,'Week 1 Roster'!$AE:$AE))</f>
        <v>0.0</v>
      </c>
      <c r="O15" s="65">
        <f>IF(ISBLANK($A15),0,SUMIF('Week 1 Roster'!$B:$B,$A15,'Week 1 Roster'!$AG:$AG))</f>
        <v>0.0</v>
      </c>
      <c r="P15" s="65">
        <f>IF(ISBLANK($A15),0,SUMIF('Week 1 Roster'!$B:$B,$A15,'Week 1 Roster'!$AI:$AI))</f>
        <v>0.0</v>
      </c>
      <c r="Q15" s="65">
        <f>IF(ISBLANK($A15),0,SUMIF('Week 1 Roster'!$B:$B,$A15,'Week 1 Roster'!$AK:$AK))</f>
        <v>0.0</v>
      </c>
      <c r="R15" s="65">
        <f>IF(ISBLANK($A15),0,SUMIF('Week 1 Roster'!$B:$B,$A15,'Week 1 Roster'!$AM:$AM))</f>
        <v>0.0</v>
      </c>
      <c r="S15" s="65">
        <f>IF(ISBLANK($A15),0,SUMIF('Week 1 Roster'!$B:$B,$A15,'Week 1 Roster'!$AO:$AO))</f>
        <v>0.0</v>
      </c>
      <c r="T15" s="66">
        <f>IF(ISBLANK($A15),0,SUMIF('Week 1 Roster'!$B:$B,$A15,'Week 1 Roster'!$AP:$AP))</f>
        <v>0.0</v>
      </c>
      <c r="U15" s="65">
        <f>IF(ISBLANK($A15),0,SUMIF('Week 1 Roster'!$B:$B,$A15,'Week 1 Roster'!$AQ:$AQ))</f>
        <v>0.0</v>
      </c>
      <c r="V15" s="65">
        <f>IF(ISBLANK($A15),0,SUMIF('Week 1 Roster'!$B:$B,$A15,'Week 1 Roster'!$AR:$AR))</f>
        <v>0.0</v>
      </c>
      <c r="W15" s="65">
        <f>IF(ISBLANK($A15),0,SUMIF('Week 1 Roster'!$B:$B,$A15,'Week 1 Roster'!$AS:$AS))</f>
        <v>0.0</v>
      </c>
      <c r="X15" s="65">
        <f t="shared" si="12"/>
        <v>0.0</v>
      </c>
      <c r="Z15" s="65">
        <f>IF(ISBLANK($A15),0,SUMIF('Week 2 Roster'!$B:$B,$A15,'Week 2 Roster'!$AE:$AE))</f>
        <v>0.0</v>
      </c>
      <c r="AA15" s="65">
        <f>IF(ISBLANK($A15),0,SUMIF('Week 2 Roster'!$B:$B,$A15,'Week 2 Roster'!$AG:$AG))</f>
        <v>0.0</v>
      </c>
      <c r="AB15" s="65">
        <f>IF(ISBLANK($A15),0,SUMIF('Week 2 Roster'!$B:$B,$A15,'Week 2 Roster'!$AI:$AI))</f>
        <v>0.0</v>
      </c>
      <c r="AC15" s="65">
        <f>IF(ISBLANK($A15),0,SUMIF('Week 2 Roster'!$B:$B,$A15,'Week 2 Roster'!$AK:$AK))</f>
        <v>0.0</v>
      </c>
      <c r="AD15" s="65">
        <f>IF(ISBLANK($A15),0,SUMIF('Week 2 Roster'!$B:$B,$A15,'Week 2 Roster'!$AM:$AM))</f>
        <v>0.0</v>
      </c>
      <c r="AE15" s="65">
        <f>IF(ISBLANK($A15),0,SUMIF('Week 2 Roster'!$B:$B,$A15,'Week 2 Roster'!$AO:$AO))</f>
        <v>0.0</v>
      </c>
      <c r="AF15" s="66">
        <f>IF(ISBLANK($A15),0,SUMIF('Week 2 Roster'!$B:$B,$A15,'Week 2 Roster'!$AP:$AP))</f>
        <v>0.0</v>
      </c>
      <c r="AG15" s="65">
        <f>IF(ISBLANK($A15),0,SUMIF('Week 2 Roster'!$B:$B,$A15,'Week 2 Roster'!$AQ:$AQ))</f>
        <v>0.0</v>
      </c>
      <c r="AH15" s="65">
        <f>IF(ISBLANK($A15),0,SUMIF('Week 2 Roster'!$B:$B,$A15,'Week 2 Roster'!$AR:$AR))</f>
        <v>0.0</v>
      </c>
      <c r="AI15" s="65">
        <f>IF(ISBLANK($A15),0,SUMIF('Week 2 Roster'!$B:$B,$A15,'Week 2 Roster'!$AS:$AS))</f>
        <v>0.0</v>
      </c>
      <c r="AJ15" s="65">
        <f t="shared" si="13"/>
        <v>0.0</v>
      </c>
      <c r="AK15" s="65"/>
    </row>
    <row r="16" spans="8:8">
      <c r="A16" s="61" t="str">
        <f>IF(ISBLANK(Stores!A16),"",Stores!A16)</f>
        <v>Westfield Syd</v>
      </c>
      <c r="B16" s="64">
        <f t="shared" si="1"/>
        <v>0.0</v>
      </c>
      <c r="C16" s="64">
        <f t="shared" si="2"/>
        <v>0.0</v>
      </c>
      <c r="D16" s="64">
        <f t="shared" si="3"/>
        <v>0.0</v>
      </c>
      <c r="E16" s="64">
        <f t="shared" si="4"/>
        <v>0.0</v>
      </c>
      <c r="F16" s="64">
        <f t="shared" si="5"/>
        <v>0.0</v>
      </c>
      <c r="G16" s="64">
        <f t="shared" si="6"/>
        <v>0.0</v>
      </c>
      <c r="H16" s="61">
        <f t="shared" si="7"/>
        <v>0.0</v>
      </c>
      <c r="I16" s="64">
        <f t="shared" si="8"/>
        <v>0.0</v>
      </c>
      <c r="J16" s="64">
        <f t="shared" si="9"/>
        <v>0.0</v>
      </c>
      <c r="K16" s="64">
        <f t="shared" si="10"/>
        <v>0.0</v>
      </c>
      <c r="L16" s="64">
        <f t="shared" si="11"/>
        <v>0.0</v>
      </c>
      <c r="N16" s="65">
        <f>IF(ISBLANK($A16),0,SUMIF('Week 1 Roster'!$B:$B,$A16,'Week 1 Roster'!$AE:$AE))</f>
        <v>0.0</v>
      </c>
      <c r="O16" s="65">
        <f>IF(ISBLANK($A16),0,SUMIF('Week 1 Roster'!$B:$B,$A16,'Week 1 Roster'!$AG:$AG))</f>
        <v>0.0</v>
      </c>
      <c r="P16" s="65">
        <f>IF(ISBLANK($A16),0,SUMIF('Week 1 Roster'!$B:$B,$A16,'Week 1 Roster'!$AI:$AI))</f>
        <v>0.0</v>
      </c>
      <c r="Q16" s="65">
        <f>IF(ISBLANK($A16),0,SUMIF('Week 1 Roster'!$B:$B,$A16,'Week 1 Roster'!$AK:$AK))</f>
        <v>0.0</v>
      </c>
      <c r="R16" s="65">
        <f>IF(ISBLANK($A16),0,SUMIF('Week 1 Roster'!$B:$B,$A16,'Week 1 Roster'!$AM:$AM))</f>
        <v>0.0</v>
      </c>
      <c r="S16" s="65">
        <f>IF(ISBLANK($A16),0,SUMIF('Week 1 Roster'!$B:$B,$A16,'Week 1 Roster'!$AO:$AO))</f>
        <v>0.0</v>
      </c>
      <c r="T16" s="66">
        <f>IF(ISBLANK($A16),0,SUMIF('Week 1 Roster'!$B:$B,$A16,'Week 1 Roster'!$AP:$AP))</f>
        <v>0.0</v>
      </c>
      <c r="U16" s="65">
        <f>IF(ISBLANK($A16),0,SUMIF('Week 1 Roster'!$B:$B,$A16,'Week 1 Roster'!$AQ:$AQ))</f>
        <v>0.0</v>
      </c>
      <c r="V16" s="65">
        <f>IF(ISBLANK($A16),0,SUMIF('Week 1 Roster'!$B:$B,$A16,'Week 1 Roster'!$AR:$AR))</f>
        <v>0.0</v>
      </c>
      <c r="W16" s="65">
        <f>IF(ISBLANK($A16),0,SUMIF('Week 1 Roster'!$B:$B,$A16,'Week 1 Roster'!$AS:$AS))</f>
        <v>0.0</v>
      </c>
      <c r="X16" s="65">
        <f t="shared" si="12"/>
        <v>0.0</v>
      </c>
      <c r="Z16" s="65">
        <f>IF(ISBLANK($A16),0,SUMIF('Week 2 Roster'!$B:$B,$A16,'Week 2 Roster'!$AE:$AE))</f>
        <v>0.0</v>
      </c>
      <c r="AA16" s="65">
        <f>IF(ISBLANK($A16),0,SUMIF('Week 2 Roster'!$B:$B,$A16,'Week 2 Roster'!$AG:$AG))</f>
        <v>0.0</v>
      </c>
      <c r="AB16" s="65">
        <f>IF(ISBLANK($A16),0,SUMIF('Week 2 Roster'!$B:$B,$A16,'Week 2 Roster'!$AI:$AI))</f>
        <v>0.0</v>
      </c>
      <c r="AC16" s="65">
        <f>IF(ISBLANK($A16),0,SUMIF('Week 2 Roster'!$B:$B,$A16,'Week 2 Roster'!$AK:$AK))</f>
        <v>0.0</v>
      </c>
      <c r="AD16" s="65">
        <f>IF(ISBLANK($A16),0,SUMIF('Week 2 Roster'!$B:$B,$A16,'Week 2 Roster'!$AM:$AM))</f>
        <v>0.0</v>
      </c>
      <c r="AE16" s="65">
        <f>IF(ISBLANK($A16),0,SUMIF('Week 2 Roster'!$B:$B,$A16,'Week 2 Roster'!$AO:$AO))</f>
        <v>0.0</v>
      </c>
      <c r="AF16" s="66">
        <f>IF(ISBLANK($A16),0,SUMIF('Week 2 Roster'!$B:$B,$A16,'Week 2 Roster'!$AP:$AP))</f>
        <v>0.0</v>
      </c>
      <c r="AG16" s="65">
        <f>IF(ISBLANK($A16),0,SUMIF('Week 2 Roster'!$B:$B,$A16,'Week 2 Roster'!$AQ:$AQ))</f>
        <v>0.0</v>
      </c>
      <c r="AH16" s="65">
        <f>IF(ISBLANK($A16),0,SUMIF('Week 2 Roster'!$B:$B,$A16,'Week 2 Roster'!$AR:$AR))</f>
        <v>0.0</v>
      </c>
      <c r="AI16" s="65">
        <f>IF(ISBLANK($A16),0,SUMIF('Week 2 Roster'!$B:$B,$A16,'Week 2 Roster'!$AS:$AS))</f>
        <v>0.0</v>
      </c>
      <c r="AJ16" s="65">
        <f t="shared" si="13"/>
        <v>0.0</v>
      </c>
      <c r="AK16" s="65"/>
    </row>
    <row r="17" spans="8:8">
      <c r="A17" s="61" t="str">
        <f>IF(ISBLANK(Stores!A17),"",Stores!A17)</f>
        <v>Marsden Park</v>
      </c>
      <c r="B17" s="64">
        <f t="shared" si="1"/>
        <v>0.0</v>
      </c>
      <c r="C17" s="64">
        <f t="shared" si="2"/>
        <v>0.0</v>
      </c>
      <c r="D17" s="64">
        <f t="shared" si="3"/>
        <v>0.0</v>
      </c>
      <c r="E17" s="64">
        <f t="shared" si="4"/>
        <v>0.0</v>
      </c>
      <c r="F17" s="64">
        <f t="shared" si="5"/>
        <v>0.0</v>
      </c>
      <c r="G17" s="64">
        <f t="shared" si="6"/>
        <v>0.0</v>
      </c>
      <c r="H17" s="61">
        <f t="shared" si="7"/>
        <v>0.0</v>
      </c>
      <c r="I17" s="64">
        <f t="shared" si="8"/>
        <v>0.0</v>
      </c>
      <c r="J17" s="64">
        <f t="shared" si="9"/>
        <v>0.0</v>
      </c>
      <c r="K17" s="64">
        <f t="shared" si="10"/>
        <v>0.0</v>
      </c>
      <c r="L17" s="64">
        <f t="shared" si="11"/>
        <v>0.0</v>
      </c>
      <c r="N17" s="65">
        <f>IF(ISBLANK($A17),0,SUMIF('Week 1 Roster'!$B:$B,$A17,'Week 1 Roster'!$AE:$AE))</f>
        <v>0.0</v>
      </c>
      <c r="O17" s="65">
        <f>IF(ISBLANK($A17),0,SUMIF('Week 1 Roster'!$B:$B,$A17,'Week 1 Roster'!$AG:$AG))</f>
        <v>0.0</v>
      </c>
      <c r="P17" s="65">
        <f>IF(ISBLANK($A17),0,SUMIF('Week 1 Roster'!$B:$B,$A17,'Week 1 Roster'!$AI:$AI))</f>
        <v>0.0</v>
      </c>
      <c r="Q17" s="65">
        <f>IF(ISBLANK($A17),0,SUMIF('Week 1 Roster'!$B:$B,$A17,'Week 1 Roster'!$AK:$AK))</f>
        <v>0.0</v>
      </c>
      <c r="R17" s="65">
        <f>IF(ISBLANK($A17),0,SUMIF('Week 1 Roster'!$B:$B,$A17,'Week 1 Roster'!$AM:$AM))</f>
        <v>0.0</v>
      </c>
      <c r="S17" s="65">
        <f>IF(ISBLANK($A17),0,SUMIF('Week 1 Roster'!$B:$B,$A17,'Week 1 Roster'!$AO:$AO))</f>
        <v>0.0</v>
      </c>
      <c r="T17" s="66">
        <f>IF(ISBLANK($A17),0,SUMIF('Week 1 Roster'!$B:$B,$A17,'Week 1 Roster'!$AP:$AP))</f>
        <v>0.0</v>
      </c>
      <c r="U17" s="65">
        <f>IF(ISBLANK($A17),0,SUMIF('Week 1 Roster'!$B:$B,$A17,'Week 1 Roster'!$AQ:$AQ))</f>
        <v>0.0</v>
      </c>
      <c r="V17" s="65">
        <f>IF(ISBLANK($A17),0,SUMIF('Week 1 Roster'!$B:$B,$A17,'Week 1 Roster'!$AR:$AR))</f>
        <v>0.0</v>
      </c>
      <c r="W17" s="65">
        <f>IF(ISBLANK($A17),0,SUMIF('Week 1 Roster'!$B:$B,$A17,'Week 1 Roster'!$AS:$AS))</f>
        <v>0.0</v>
      </c>
      <c r="X17" s="65">
        <f t="shared" si="12"/>
        <v>0.0</v>
      </c>
      <c r="Z17" s="65">
        <f>IF(ISBLANK($A17),0,SUMIF('Week 2 Roster'!$B:$B,$A17,'Week 2 Roster'!$AE:$AE))</f>
        <v>0.0</v>
      </c>
      <c r="AA17" s="65">
        <f>IF(ISBLANK($A17),0,SUMIF('Week 2 Roster'!$B:$B,$A17,'Week 2 Roster'!$AG:$AG))</f>
        <v>0.0</v>
      </c>
      <c r="AB17" s="65">
        <f>IF(ISBLANK($A17),0,SUMIF('Week 2 Roster'!$B:$B,$A17,'Week 2 Roster'!$AI:$AI))</f>
        <v>0.0</v>
      </c>
      <c r="AC17" s="65">
        <f>IF(ISBLANK($A17),0,SUMIF('Week 2 Roster'!$B:$B,$A17,'Week 2 Roster'!$AK:$AK))</f>
        <v>0.0</v>
      </c>
      <c r="AD17" s="65">
        <f>IF(ISBLANK($A17),0,SUMIF('Week 2 Roster'!$B:$B,$A17,'Week 2 Roster'!$AM:$AM))</f>
        <v>0.0</v>
      </c>
      <c r="AE17" s="65">
        <f>IF(ISBLANK($A17),0,SUMIF('Week 2 Roster'!$B:$B,$A17,'Week 2 Roster'!$AO:$AO))</f>
        <v>0.0</v>
      </c>
      <c r="AF17" s="66">
        <f>IF(ISBLANK($A17),0,SUMIF('Week 2 Roster'!$B:$B,$A17,'Week 2 Roster'!$AP:$AP))</f>
        <v>0.0</v>
      </c>
      <c r="AG17" s="65">
        <f>IF(ISBLANK($A17),0,SUMIF('Week 2 Roster'!$B:$B,$A17,'Week 2 Roster'!$AQ:$AQ))</f>
        <v>0.0</v>
      </c>
      <c r="AH17" s="65">
        <f>IF(ISBLANK($A17),0,SUMIF('Week 2 Roster'!$B:$B,$A17,'Week 2 Roster'!$AR:$AR))</f>
        <v>0.0</v>
      </c>
      <c r="AI17" s="65">
        <f>IF(ISBLANK($A17),0,SUMIF('Week 2 Roster'!$B:$B,$A17,'Week 2 Roster'!$AS:$AS))</f>
        <v>0.0</v>
      </c>
      <c r="AJ17" s="65">
        <f t="shared" si="13"/>
        <v>0.0</v>
      </c>
      <c r="AK17" s="65"/>
    </row>
    <row r="18" spans="8:8">
      <c r="A18" s="61" t="str">
        <f>IF(ISBLANK(Stores!A18),"",Stores!A18)</f>
        <v>Rouse Hill</v>
      </c>
      <c r="B18" s="64">
        <f t="shared" si="1"/>
        <v>0.0</v>
      </c>
      <c r="C18" s="64">
        <f t="shared" si="2"/>
        <v>0.0</v>
      </c>
      <c r="D18" s="64">
        <f t="shared" si="3"/>
        <v>0.0</v>
      </c>
      <c r="E18" s="64">
        <f t="shared" si="4"/>
        <v>0.0</v>
      </c>
      <c r="F18" s="64">
        <f t="shared" si="5"/>
        <v>0.0</v>
      </c>
      <c r="G18" s="64">
        <f t="shared" si="6"/>
        <v>0.0</v>
      </c>
      <c r="H18" s="61">
        <f t="shared" si="7"/>
        <v>0.0</v>
      </c>
      <c r="I18" s="64">
        <f t="shared" si="8"/>
        <v>0.0</v>
      </c>
      <c r="J18" s="64">
        <f t="shared" si="9"/>
        <v>0.0</v>
      </c>
      <c r="K18" s="64">
        <f t="shared" si="10"/>
        <v>0.0</v>
      </c>
      <c r="L18" s="64">
        <f t="shared" si="11"/>
        <v>0.0</v>
      </c>
      <c r="N18" s="65">
        <f>IF(ISBLANK($A18),0,SUMIF('Week 1 Roster'!$B:$B,$A18,'Week 1 Roster'!$AE:$AE))</f>
        <v>0.0</v>
      </c>
      <c r="O18" s="65">
        <f>IF(ISBLANK($A18),0,SUMIF('Week 1 Roster'!$B:$B,$A18,'Week 1 Roster'!$AG:$AG))</f>
        <v>0.0</v>
      </c>
      <c r="P18" s="65">
        <f>IF(ISBLANK($A18),0,SUMIF('Week 1 Roster'!$B:$B,$A18,'Week 1 Roster'!$AI:$AI))</f>
        <v>0.0</v>
      </c>
      <c r="Q18" s="65">
        <f>IF(ISBLANK($A18),0,SUMIF('Week 1 Roster'!$B:$B,$A18,'Week 1 Roster'!$AK:$AK))</f>
        <v>0.0</v>
      </c>
      <c r="R18" s="65">
        <f>IF(ISBLANK($A18),0,SUMIF('Week 1 Roster'!$B:$B,$A18,'Week 1 Roster'!$AM:$AM))</f>
        <v>0.0</v>
      </c>
      <c r="S18" s="65">
        <f>IF(ISBLANK($A18),0,SUMIF('Week 1 Roster'!$B:$B,$A18,'Week 1 Roster'!$AO:$AO))</f>
        <v>0.0</v>
      </c>
      <c r="T18" s="66">
        <f>IF(ISBLANK($A18),0,SUMIF('Week 1 Roster'!$B:$B,$A18,'Week 1 Roster'!$AP:$AP))</f>
        <v>0.0</v>
      </c>
      <c r="U18" s="65">
        <f>IF(ISBLANK($A18),0,SUMIF('Week 1 Roster'!$B:$B,$A18,'Week 1 Roster'!$AQ:$AQ))</f>
        <v>0.0</v>
      </c>
      <c r="V18" s="65">
        <f>IF(ISBLANK($A18),0,SUMIF('Week 1 Roster'!$B:$B,$A18,'Week 1 Roster'!$AR:$AR))</f>
        <v>0.0</v>
      </c>
      <c r="W18" s="65">
        <f>IF(ISBLANK($A18),0,SUMIF('Week 1 Roster'!$B:$B,$A18,'Week 1 Roster'!$AS:$AS))</f>
        <v>0.0</v>
      </c>
      <c r="X18" s="65">
        <f t="shared" si="12"/>
        <v>0.0</v>
      </c>
      <c r="Z18" s="65">
        <f>IF(ISBLANK($A18),0,SUMIF('Week 2 Roster'!$B:$B,$A18,'Week 2 Roster'!$AE:$AE))</f>
        <v>0.0</v>
      </c>
      <c r="AA18" s="65">
        <f>IF(ISBLANK($A18),0,SUMIF('Week 2 Roster'!$B:$B,$A18,'Week 2 Roster'!$AG:$AG))</f>
        <v>0.0</v>
      </c>
      <c r="AB18" s="65">
        <f>IF(ISBLANK($A18),0,SUMIF('Week 2 Roster'!$B:$B,$A18,'Week 2 Roster'!$AI:$AI))</f>
        <v>0.0</v>
      </c>
      <c r="AC18" s="65">
        <f>IF(ISBLANK($A18),0,SUMIF('Week 2 Roster'!$B:$B,$A18,'Week 2 Roster'!$AK:$AK))</f>
        <v>0.0</v>
      </c>
      <c r="AD18" s="65">
        <f>IF(ISBLANK($A18),0,SUMIF('Week 2 Roster'!$B:$B,$A18,'Week 2 Roster'!$AM:$AM))</f>
        <v>0.0</v>
      </c>
      <c r="AE18" s="65">
        <f>IF(ISBLANK($A18),0,SUMIF('Week 2 Roster'!$B:$B,$A18,'Week 2 Roster'!$AO:$AO))</f>
        <v>0.0</v>
      </c>
      <c r="AF18" s="66">
        <f>IF(ISBLANK($A18),0,SUMIF('Week 2 Roster'!$B:$B,$A18,'Week 2 Roster'!$AP:$AP))</f>
        <v>0.0</v>
      </c>
      <c r="AG18" s="65">
        <f>IF(ISBLANK($A18),0,SUMIF('Week 2 Roster'!$B:$B,$A18,'Week 2 Roster'!$AQ:$AQ))</f>
        <v>0.0</v>
      </c>
      <c r="AH18" s="65">
        <f>IF(ISBLANK($A18),0,SUMIF('Week 2 Roster'!$B:$B,$A18,'Week 2 Roster'!$AR:$AR))</f>
        <v>0.0</v>
      </c>
      <c r="AI18" s="65">
        <f>IF(ISBLANK($A18),0,SUMIF('Week 2 Roster'!$B:$B,$A18,'Week 2 Roster'!$AS:$AS))</f>
        <v>0.0</v>
      </c>
      <c r="AJ18" s="65">
        <f t="shared" si="13"/>
        <v>0.0</v>
      </c>
      <c r="AK18" s="65"/>
    </row>
    <row r="19" spans="8:8">
      <c r="A19" s="61" t="str">
        <f>IF(ISBLANK(Stores!A19),"",Stores!A19)</f>
        <v>One HV</v>
      </c>
      <c r="B19" s="64">
        <f t="shared" si="1"/>
        <v>0.0</v>
      </c>
      <c r="C19" s="64">
        <f t="shared" si="2"/>
        <v>0.0</v>
      </c>
      <c r="D19" s="64">
        <f t="shared" si="3"/>
        <v>0.0</v>
      </c>
      <c r="E19" s="64">
        <f t="shared" si="4"/>
        <v>0.0</v>
      </c>
      <c r="F19" s="64">
        <f t="shared" si="5"/>
        <v>0.0</v>
      </c>
      <c r="G19" s="64">
        <f t="shared" si="6"/>
        <v>0.0</v>
      </c>
      <c r="H19" s="61">
        <f t="shared" si="7"/>
        <v>0.0</v>
      </c>
      <c r="I19" s="64">
        <f t="shared" si="8"/>
        <v>0.0</v>
      </c>
      <c r="J19" s="64">
        <f t="shared" si="9"/>
        <v>0.0</v>
      </c>
      <c r="K19" s="64">
        <f t="shared" si="10"/>
        <v>0.0</v>
      </c>
      <c r="L19" s="64">
        <f t="shared" si="11"/>
        <v>0.0</v>
      </c>
      <c r="N19" s="65">
        <f>IF(ISBLANK($A19),0,SUMIF('Week 1 Roster'!$B:$B,$A19,'Week 1 Roster'!$AE:$AE))</f>
        <v>0.0</v>
      </c>
      <c r="O19" s="65">
        <f>IF(ISBLANK($A19),0,SUMIF('Week 1 Roster'!$B:$B,$A19,'Week 1 Roster'!$AG:$AG))</f>
        <v>0.0</v>
      </c>
      <c r="P19" s="65">
        <f>IF(ISBLANK($A19),0,SUMIF('Week 1 Roster'!$B:$B,$A19,'Week 1 Roster'!$AI:$AI))</f>
        <v>0.0</v>
      </c>
      <c r="Q19" s="65">
        <f>IF(ISBLANK($A19),0,SUMIF('Week 1 Roster'!$B:$B,$A19,'Week 1 Roster'!$AK:$AK))</f>
        <v>0.0</v>
      </c>
      <c r="R19" s="65">
        <f>IF(ISBLANK($A19),0,SUMIF('Week 1 Roster'!$B:$B,$A19,'Week 1 Roster'!$AM:$AM))</f>
        <v>0.0</v>
      </c>
      <c r="S19" s="65">
        <f>IF(ISBLANK($A19),0,SUMIF('Week 1 Roster'!$B:$B,$A19,'Week 1 Roster'!$AO:$AO))</f>
        <v>0.0</v>
      </c>
      <c r="T19" s="66">
        <f>IF(ISBLANK($A19),0,SUMIF('Week 1 Roster'!$B:$B,$A19,'Week 1 Roster'!$AP:$AP))</f>
        <v>0.0</v>
      </c>
      <c r="U19" s="65">
        <f>IF(ISBLANK($A19),0,SUMIF('Week 1 Roster'!$B:$B,$A19,'Week 1 Roster'!$AQ:$AQ))</f>
        <v>0.0</v>
      </c>
      <c r="V19" s="65">
        <f>IF(ISBLANK($A19),0,SUMIF('Week 1 Roster'!$B:$B,$A19,'Week 1 Roster'!$AR:$AR))</f>
        <v>0.0</v>
      </c>
      <c r="W19" s="65">
        <f>IF(ISBLANK($A19),0,SUMIF('Week 1 Roster'!$B:$B,$A19,'Week 1 Roster'!$AS:$AS))</f>
        <v>0.0</v>
      </c>
      <c r="X19" s="65">
        <f t="shared" si="12"/>
        <v>0.0</v>
      </c>
      <c r="Z19" s="65">
        <f>IF(ISBLANK($A19),0,SUMIF('Week 2 Roster'!$B:$B,$A19,'Week 2 Roster'!$AE:$AE))</f>
        <v>0.0</v>
      </c>
      <c r="AA19" s="65">
        <f>IF(ISBLANK($A19),0,SUMIF('Week 2 Roster'!$B:$B,$A19,'Week 2 Roster'!$AG:$AG))</f>
        <v>0.0</v>
      </c>
      <c r="AB19" s="65">
        <f>IF(ISBLANK($A19),0,SUMIF('Week 2 Roster'!$B:$B,$A19,'Week 2 Roster'!$AI:$AI))</f>
        <v>0.0</v>
      </c>
      <c r="AC19" s="65">
        <f>IF(ISBLANK($A19),0,SUMIF('Week 2 Roster'!$B:$B,$A19,'Week 2 Roster'!$AK:$AK))</f>
        <v>0.0</v>
      </c>
      <c r="AD19" s="65">
        <f>IF(ISBLANK($A19),0,SUMIF('Week 2 Roster'!$B:$B,$A19,'Week 2 Roster'!$AM:$AM))</f>
        <v>0.0</v>
      </c>
      <c r="AE19" s="65">
        <f>IF(ISBLANK($A19),0,SUMIF('Week 2 Roster'!$B:$B,$A19,'Week 2 Roster'!$AO:$AO))</f>
        <v>0.0</v>
      </c>
      <c r="AF19" s="66">
        <f>IF(ISBLANK($A19),0,SUMIF('Week 2 Roster'!$B:$B,$A19,'Week 2 Roster'!$AP:$AP))</f>
        <v>0.0</v>
      </c>
      <c r="AG19" s="65">
        <f>IF(ISBLANK($A19),0,SUMIF('Week 2 Roster'!$B:$B,$A19,'Week 2 Roster'!$AQ:$AQ))</f>
        <v>0.0</v>
      </c>
      <c r="AH19" s="65">
        <f>IF(ISBLANK($A19),0,SUMIF('Week 2 Roster'!$B:$B,$A19,'Week 2 Roster'!$AR:$AR))</f>
        <v>0.0</v>
      </c>
      <c r="AI19" s="65">
        <f>IF(ISBLANK($A19),0,SUMIF('Week 2 Roster'!$B:$B,$A19,'Week 2 Roster'!$AS:$AS))</f>
        <v>0.0</v>
      </c>
      <c r="AJ19" s="65">
        <f t="shared" si="13"/>
        <v>0.0</v>
      </c>
      <c r="AK19" s="65"/>
    </row>
    <row r="20" spans="8:8">
      <c r="A20" s="61" t="str">
        <f>IF(ISBLANK(Stores!A20),"",Stores!A20)</f>
        <v>Hotstar HV</v>
      </c>
      <c r="B20" s="64">
        <f t="shared" si="1"/>
        <v>0.0</v>
      </c>
      <c r="C20" s="64">
        <f t="shared" si="2"/>
        <v>0.0</v>
      </c>
      <c r="D20" s="64">
        <f t="shared" si="3"/>
        <v>0.0</v>
      </c>
      <c r="E20" s="64">
        <f t="shared" si="4"/>
        <v>0.0</v>
      </c>
      <c r="F20" s="64">
        <f t="shared" si="5"/>
        <v>0.0</v>
      </c>
      <c r="G20" s="64">
        <f t="shared" si="6"/>
        <v>0.0</v>
      </c>
      <c r="H20" s="61">
        <f t="shared" si="7"/>
        <v>0.0</v>
      </c>
      <c r="I20" s="64">
        <f t="shared" si="8"/>
        <v>0.0</v>
      </c>
      <c r="J20" s="64">
        <f t="shared" si="9"/>
        <v>0.0</v>
      </c>
      <c r="K20" s="64">
        <f t="shared" si="10"/>
        <v>0.0</v>
      </c>
      <c r="L20" s="64">
        <f t="shared" si="11"/>
        <v>0.0</v>
      </c>
      <c r="N20" s="65">
        <f>IF(ISBLANK($A20),0,SUMIF('Week 1 Roster'!$B:$B,$A20,'Week 1 Roster'!$AE:$AE))</f>
        <v>0.0</v>
      </c>
      <c r="O20" s="65">
        <f>IF(ISBLANK($A20),0,SUMIF('Week 1 Roster'!$B:$B,$A20,'Week 1 Roster'!$AG:$AG))</f>
        <v>0.0</v>
      </c>
      <c r="P20" s="65">
        <f>IF(ISBLANK($A20),0,SUMIF('Week 1 Roster'!$B:$B,$A20,'Week 1 Roster'!$AI:$AI))</f>
        <v>0.0</v>
      </c>
      <c r="Q20" s="65">
        <f>IF(ISBLANK($A20),0,SUMIF('Week 1 Roster'!$B:$B,$A20,'Week 1 Roster'!$AK:$AK))</f>
        <v>0.0</v>
      </c>
      <c r="R20" s="65">
        <f>IF(ISBLANK($A20),0,SUMIF('Week 1 Roster'!$B:$B,$A20,'Week 1 Roster'!$AM:$AM))</f>
        <v>0.0</v>
      </c>
      <c r="S20" s="65">
        <f>IF(ISBLANK($A20),0,SUMIF('Week 1 Roster'!$B:$B,$A20,'Week 1 Roster'!$AO:$AO))</f>
        <v>0.0</v>
      </c>
      <c r="T20" s="66">
        <f>IF(ISBLANK($A20),0,SUMIF('Week 1 Roster'!$B:$B,$A20,'Week 1 Roster'!$AP:$AP))</f>
        <v>0.0</v>
      </c>
      <c r="U20" s="65">
        <f>IF(ISBLANK($A20),0,SUMIF('Week 1 Roster'!$B:$B,$A20,'Week 1 Roster'!$AQ:$AQ))</f>
        <v>0.0</v>
      </c>
      <c r="V20" s="65">
        <f>IF(ISBLANK($A20),0,SUMIF('Week 1 Roster'!$B:$B,$A20,'Week 1 Roster'!$AR:$AR))</f>
        <v>0.0</v>
      </c>
      <c r="W20" s="65">
        <f>IF(ISBLANK($A20),0,SUMIF('Week 1 Roster'!$B:$B,$A20,'Week 1 Roster'!$AS:$AS))</f>
        <v>0.0</v>
      </c>
      <c r="X20" s="65">
        <f t="shared" si="12"/>
        <v>0.0</v>
      </c>
      <c r="Z20" s="65">
        <f>IF(ISBLANK($A20),0,SUMIF('Week 2 Roster'!$B:$B,$A20,'Week 2 Roster'!$AE:$AE))</f>
        <v>0.0</v>
      </c>
      <c r="AA20" s="65">
        <f>IF(ISBLANK($A20),0,SUMIF('Week 2 Roster'!$B:$B,$A20,'Week 2 Roster'!$AG:$AG))</f>
        <v>0.0</v>
      </c>
      <c r="AB20" s="65">
        <f>IF(ISBLANK($A20),0,SUMIF('Week 2 Roster'!$B:$B,$A20,'Week 2 Roster'!$AI:$AI))</f>
        <v>0.0</v>
      </c>
      <c r="AC20" s="65">
        <f>IF(ISBLANK($A20),0,SUMIF('Week 2 Roster'!$B:$B,$A20,'Week 2 Roster'!$AK:$AK))</f>
        <v>0.0</v>
      </c>
      <c r="AD20" s="65">
        <f>IF(ISBLANK($A20),0,SUMIF('Week 2 Roster'!$B:$B,$A20,'Week 2 Roster'!$AM:$AM))</f>
        <v>0.0</v>
      </c>
      <c r="AE20" s="65">
        <f>IF(ISBLANK($A20),0,SUMIF('Week 2 Roster'!$B:$B,$A20,'Week 2 Roster'!$AO:$AO))</f>
        <v>0.0</v>
      </c>
      <c r="AF20" s="66">
        <f>IF(ISBLANK($A20),0,SUMIF('Week 2 Roster'!$B:$B,$A20,'Week 2 Roster'!$AP:$AP))</f>
        <v>0.0</v>
      </c>
      <c r="AG20" s="65">
        <f>IF(ISBLANK($A20),0,SUMIF('Week 2 Roster'!$B:$B,$A20,'Week 2 Roster'!$AQ:$AQ))</f>
        <v>0.0</v>
      </c>
      <c r="AH20" s="65">
        <f>IF(ISBLANK($A20),0,SUMIF('Week 2 Roster'!$B:$B,$A20,'Week 2 Roster'!$AR:$AR))</f>
        <v>0.0</v>
      </c>
      <c r="AI20" s="65">
        <f>IF(ISBLANK($A20),0,SUMIF('Week 2 Roster'!$B:$B,$A20,'Week 2 Roster'!$AS:$AS))</f>
        <v>0.0</v>
      </c>
      <c r="AJ20" s="65">
        <f t="shared" si="13"/>
        <v>0.0</v>
      </c>
      <c r="AK20" s="65"/>
    </row>
    <row r="21" spans="8:8">
      <c r="A21" s="61" t="str">
        <f>IF(ISBLANK(Stores!A21),"",Stores!A21)</f>
        <v>Gateway</v>
      </c>
      <c r="B21" s="64">
        <f t="shared" si="1"/>
        <v>0.0</v>
      </c>
      <c r="C21" s="64">
        <f t="shared" si="2"/>
        <v>0.0</v>
      </c>
      <c r="D21" s="64">
        <f t="shared" si="3"/>
        <v>0.0</v>
      </c>
      <c r="E21" s="64">
        <f t="shared" si="4"/>
        <v>0.0</v>
      </c>
      <c r="F21" s="64">
        <f t="shared" si="5"/>
        <v>0.0</v>
      </c>
      <c r="G21" s="64">
        <f t="shared" si="6"/>
        <v>0.0</v>
      </c>
      <c r="H21" s="61">
        <f t="shared" si="7"/>
        <v>0.0</v>
      </c>
      <c r="I21" s="64">
        <f t="shared" si="8"/>
        <v>0.0</v>
      </c>
      <c r="J21" s="64">
        <f t="shared" si="9"/>
        <v>0.0</v>
      </c>
      <c r="K21" s="64">
        <f t="shared" si="10"/>
        <v>0.0</v>
      </c>
      <c r="L21" s="64">
        <f t="shared" si="11"/>
        <v>0.0</v>
      </c>
      <c r="N21" s="65">
        <f>IF(ISBLANK($A21),0,SUMIF('Week 1 Roster'!$B:$B,$A21,'Week 1 Roster'!$AE:$AE))</f>
        <v>0.0</v>
      </c>
      <c r="O21" s="65">
        <f>IF(ISBLANK($A21),0,SUMIF('Week 1 Roster'!$B:$B,$A21,'Week 1 Roster'!$AG:$AG))</f>
        <v>0.0</v>
      </c>
      <c r="P21" s="65">
        <f>IF(ISBLANK($A21),0,SUMIF('Week 1 Roster'!$B:$B,$A21,'Week 1 Roster'!$AI:$AI))</f>
        <v>0.0</v>
      </c>
      <c r="Q21" s="65">
        <f>IF(ISBLANK($A21),0,SUMIF('Week 1 Roster'!$B:$B,$A21,'Week 1 Roster'!$AK:$AK))</f>
        <v>0.0</v>
      </c>
      <c r="R21" s="65">
        <f>IF(ISBLANK($A21),0,SUMIF('Week 1 Roster'!$B:$B,$A21,'Week 1 Roster'!$AM:$AM))</f>
        <v>0.0</v>
      </c>
      <c r="S21" s="65">
        <f>IF(ISBLANK($A21),0,SUMIF('Week 1 Roster'!$B:$B,$A21,'Week 1 Roster'!$AO:$AO))</f>
        <v>0.0</v>
      </c>
      <c r="T21" s="66">
        <f>IF(ISBLANK($A21),0,SUMIF('Week 1 Roster'!$B:$B,$A21,'Week 1 Roster'!$AP:$AP))</f>
        <v>0.0</v>
      </c>
      <c r="U21" s="65">
        <f>IF(ISBLANK($A21),0,SUMIF('Week 1 Roster'!$B:$B,$A21,'Week 1 Roster'!$AQ:$AQ))</f>
        <v>0.0</v>
      </c>
      <c r="V21" s="65">
        <f>IF(ISBLANK($A21),0,SUMIF('Week 1 Roster'!$B:$B,$A21,'Week 1 Roster'!$AR:$AR))</f>
        <v>0.0</v>
      </c>
      <c r="W21" s="65">
        <f>IF(ISBLANK($A21),0,SUMIF('Week 1 Roster'!$B:$B,$A21,'Week 1 Roster'!$AS:$AS))</f>
        <v>0.0</v>
      </c>
      <c r="X21" s="65">
        <f t="shared" si="12"/>
        <v>0.0</v>
      </c>
      <c r="Z21" s="65">
        <f>IF(ISBLANK($A21),0,SUMIF('Week 2 Roster'!$B:$B,$A21,'Week 2 Roster'!$AE:$AE))</f>
        <v>0.0</v>
      </c>
      <c r="AA21" s="65">
        <f>IF(ISBLANK($A21),0,SUMIF('Week 2 Roster'!$B:$B,$A21,'Week 2 Roster'!$AG:$AG))</f>
        <v>0.0</v>
      </c>
      <c r="AB21" s="65">
        <f>IF(ISBLANK($A21),0,SUMIF('Week 2 Roster'!$B:$B,$A21,'Week 2 Roster'!$AI:$AI))</f>
        <v>0.0</v>
      </c>
      <c r="AC21" s="65">
        <f>IF(ISBLANK($A21),0,SUMIF('Week 2 Roster'!$B:$B,$A21,'Week 2 Roster'!$AK:$AK))</f>
        <v>0.0</v>
      </c>
      <c r="AD21" s="65">
        <f>IF(ISBLANK($A21),0,SUMIF('Week 2 Roster'!$B:$B,$A21,'Week 2 Roster'!$AM:$AM))</f>
        <v>0.0</v>
      </c>
      <c r="AE21" s="65">
        <f>IF(ISBLANK($A21),0,SUMIF('Week 2 Roster'!$B:$B,$A21,'Week 2 Roster'!$AO:$AO))</f>
        <v>0.0</v>
      </c>
      <c r="AF21" s="66">
        <f>IF(ISBLANK($A21),0,SUMIF('Week 2 Roster'!$B:$B,$A21,'Week 2 Roster'!$AP:$AP))</f>
        <v>0.0</v>
      </c>
      <c r="AG21" s="65">
        <f>IF(ISBLANK($A21),0,SUMIF('Week 2 Roster'!$B:$B,$A21,'Week 2 Roster'!$AQ:$AQ))</f>
        <v>0.0</v>
      </c>
      <c r="AH21" s="65">
        <f>IF(ISBLANK($A21),0,SUMIF('Week 2 Roster'!$B:$B,$A21,'Week 2 Roster'!$AR:$AR))</f>
        <v>0.0</v>
      </c>
      <c r="AI21" s="65">
        <f>IF(ISBLANK($A21),0,SUMIF('Week 2 Roster'!$B:$B,$A21,'Week 2 Roster'!$AS:$AS))</f>
        <v>0.0</v>
      </c>
      <c r="AJ21" s="65">
        <f t="shared" si="13"/>
        <v>0.0</v>
      </c>
      <c r="AK21" s="65"/>
    </row>
    <row r="22" spans="8:8">
      <c r="A22" s="61" t="str">
        <f>IF(ISBLANK(Stores!A22),"",Stores!A22)</f>
        <v>Hotstar Waterloo</v>
      </c>
      <c r="B22" s="64">
        <f t="shared" si="1"/>
        <v>0.0</v>
      </c>
      <c r="C22" s="64">
        <f t="shared" si="2"/>
        <v>0.0</v>
      </c>
      <c r="D22" s="64">
        <f t="shared" si="3"/>
        <v>0.0</v>
      </c>
      <c r="E22" s="64">
        <f t="shared" si="4"/>
        <v>0.0</v>
      </c>
      <c r="F22" s="64">
        <f t="shared" si="5"/>
        <v>0.0</v>
      </c>
      <c r="G22" s="64">
        <f t="shared" si="6"/>
        <v>0.0</v>
      </c>
      <c r="H22" s="61">
        <f t="shared" si="7"/>
        <v>0.0</v>
      </c>
      <c r="I22" s="64">
        <f t="shared" si="8"/>
        <v>0.0</v>
      </c>
      <c r="J22" s="64">
        <f t="shared" si="9"/>
        <v>0.0</v>
      </c>
      <c r="K22" s="64">
        <f t="shared" si="10"/>
        <v>0.0</v>
      </c>
      <c r="L22" s="64">
        <f t="shared" si="11"/>
        <v>0.0</v>
      </c>
      <c r="N22" s="65">
        <f>IF(ISBLANK($A22),0,SUMIF('Week 1 Roster'!$B:$B,$A22,'Week 1 Roster'!$AE:$AE))</f>
        <v>0.0</v>
      </c>
      <c r="O22" s="65">
        <f>IF(ISBLANK($A22),0,SUMIF('Week 1 Roster'!$B:$B,$A22,'Week 1 Roster'!$AG:$AG))</f>
        <v>0.0</v>
      </c>
      <c r="P22" s="65">
        <f>IF(ISBLANK($A22),0,SUMIF('Week 1 Roster'!$B:$B,$A22,'Week 1 Roster'!$AI:$AI))</f>
        <v>0.0</v>
      </c>
      <c r="Q22" s="65">
        <f>IF(ISBLANK($A22),0,SUMIF('Week 1 Roster'!$B:$B,$A22,'Week 1 Roster'!$AK:$AK))</f>
        <v>0.0</v>
      </c>
      <c r="R22" s="65">
        <f>IF(ISBLANK($A22),0,SUMIF('Week 1 Roster'!$B:$B,$A22,'Week 1 Roster'!$AM:$AM))</f>
        <v>0.0</v>
      </c>
      <c r="S22" s="65">
        <f>IF(ISBLANK($A22),0,SUMIF('Week 1 Roster'!$B:$B,$A22,'Week 1 Roster'!$AO:$AO))</f>
        <v>0.0</v>
      </c>
      <c r="T22" s="66">
        <f>IF(ISBLANK($A22),0,SUMIF('Week 1 Roster'!$B:$B,$A22,'Week 1 Roster'!$AP:$AP))</f>
        <v>0.0</v>
      </c>
      <c r="U22" s="65">
        <f>IF(ISBLANK($A22),0,SUMIF('Week 1 Roster'!$B:$B,$A22,'Week 1 Roster'!$AQ:$AQ))</f>
        <v>0.0</v>
      </c>
      <c r="V22" s="65">
        <f>IF(ISBLANK($A22),0,SUMIF('Week 1 Roster'!$B:$B,$A22,'Week 1 Roster'!$AR:$AR))</f>
        <v>0.0</v>
      </c>
      <c r="W22" s="65">
        <f>IF(ISBLANK($A22),0,SUMIF('Week 1 Roster'!$B:$B,$A22,'Week 1 Roster'!$AS:$AS))</f>
        <v>0.0</v>
      </c>
      <c r="X22" s="65">
        <f t="shared" si="12"/>
        <v>0.0</v>
      </c>
      <c r="Z22" s="65">
        <f>IF(ISBLANK($A22),0,SUMIF('Week 2 Roster'!$B:$B,$A22,'Week 2 Roster'!$AE:$AE))</f>
        <v>0.0</v>
      </c>
      <c r="AA22" s="65">
        <f>IF(ISBLANK($A22),0,SUMIF('Week 2 Roster'!$B:$B,$A22,'Week 2 Roster'!$AG:$AG))</f>
        <v>0.0</v>
      </c>
      <c r="AB22" s="65">
        <f>IF(ISBLANK($A22),0,SUMIF('Week 2 Roster'!$B:$B,$A22,'Week 2 Roster'!$AI:$AI))</f>
        <v>0.0</v>
      </c>
      <c r="AC22" s="65">
        <f>IF(ISBLANK($A22),0,SUMIF('Week 2 Roster'!$B:$B,$A22,'Week 2 Roster'!$AK:$AK))</f>
        <v>0.0</v>
      </c>
      <c r="AD22" s="65">
        <f>IF(ISBLANK($A22),0,SUMIF('Week 2 Roster'!$B:$B,$A22,'Week 2 Roster'!$AM:$AM))</f>
        <v>0.0</v>
      </c>
      <c r="AE22" s="65">
        <f>IF(ISBLANK($A22),0,SUMIF('Week 2 Roster'!$B:$B,$A22,'Week 2 Roster'!$AO:$AO))</f>
        <v>0.0</v>
      </c>
      <c r="AF22" s="66">
        <f>IF(ISBLANK($A22),0,SUMIF('Week 2 Roster'!$B:$B,$A22,'Week 2 Roster'!$AP:$AP))</f>
        <v>0.0</v>
      </c>
      <c r="AG22" s="65">
        <f>IF(ISBLANK($A22),0,SUMIF('Week 2 Roster'!$B:$B,$A22,'Week 2 Roster'!$AQ:$AQ))</f>
        <v>0.0</v>
      </c>
      <c r="AH22" s="65">
        <f>IF(ISBLANK($A22),0,SUMIF('Week 2 Roster'!$B:$B,$A22,'Week 2 Roster'!$AR:$AR))</f>
        <v>0.0</v>
      </c>
      <c r="AI22" s="65">
        <f>IF(ISBLANK($A22),0,SUMIF('Week 2 Roster'!$B:$B,$A22,'Week 2 Roster'!$AS:$AS))</f>
        <v>0.0</v>
      </c>
      <c r="AJ22" s="65">
        <f t="shared" si="13"/>
        <v>0.0</v>
      </c>
      <c r="AK22" s="65"/>
    </row>
    <row r="23" spans="8:8">
      <c r="A23" s="61" t="str">
        <f>IF(ISBLANK(Stores!A23),"",Stores!A23)</f>
        <v>Waterloo</v>
      </c>
      <c r="B23" s="64">
        <f t="shared" si="1"/>
        <v>0.0</v>
      </c>
      <c r="C23" s="64">
        <f t="shared" si="2"/>
        <v>0.0</v>
      </c>
      <c r="D23" s="64">
        <f t="shared" si="3"/>
        <v>0.0</v>
      </c>
      <c r="E23" s="64">
        <f t="shared" si="4"/>
        <v>0.0</v>
      </c>
      <c r="F23" s="64">
        <f t="shared" si="5"/>
        <v>0.0</v>
      </c>
      <c r="G23" s="64">
        <f t="shared" si="6"/>
        <v>0.0</v>
      </c>
      <c r="H23" s="61">
        <f t="shared" si="7"/>
        <v>0.0</v>
      </c>
      <c r="I23" s="64">
        <f t="shared" si="8"/>
        <v>0.0</v>
      </c>
      <c r="J23" s="64">
        <f t="shared" si="9"/>
        <v>0.0</v>
      </c>
      <c r="K23" s="64">
        <f t="shared" si="10"/>
        <v>0.0</v>
      </c>
      <c r="L23" s="64">
        <f t="shared" si="11"/>
        <v>0.0</v>
      </c>
      <c r="N23" s="65">
        <f>IF(ISBLANK($A23),0,SUMIF('Week 1 Roster'!$B:$B,$A23,'Week 1 Roster'!$AE:$AE))</f>
        <v>0.0</v>
      </c>
      <c r="O23" s="65">
        <f>IF(ISBLANK($A23),0,SUMIF('Week 1 Roster'!$B:$B,$A23,'Week 1 Roster'!$AG:$AG))</f>
        <v>0.0</v>
      </c>
      <c r="P23" s="65">
        <f>IF(ISBLANK($A23),0,SUMIF('Week 1 Roster'!$B:$B,$A23,'Week 1 Roster'!$AI:$AI))</f>
        <v>0.0</v>
      </c>
      <c r="Q23" s="65">
        <f>IF(ISBLANK($A23),0,SUMIF('Week 1 Roster'!$B:$B,$A23,'Week 1 Roster'!$AK:$AK))</f>
        <v>0.0</v>
      </c>
      <c r="R23" s="65">
        <f>IF(ISBLANK($A23),0,SUMIF('Week 1 Roster'!$B:$B,$A23,'Week 1 Roster'!$AM:$AM))</f>
        <v>0.0</v>
      </c>
      <c r="S23" s="65">
        <f>IF(ISBLANK($A23),0,SUMIF('Week 1 Roster'!$B:$B,$A23,'Week 1 Roster'!$AO:$AO))</f>
        <v>0.0</v>
      </c>
      <c r="T23" s="66">
        <f>IF(ISBLANK($A23),0,SUMIF('Week 1 Roster'!$B:$B,$A23,'Week 1 Roster'!$AP:$AP))</f>
        <v>0.0</v>
      </c>
      <c r="U23" s="65">
        <f>IF(ISBLANK($A23),0,SUMIF('Week 1 Roster'!$B:$B,$A23,'Week 1 Roster'!$AQ:$AQ))</f>
        <v>0.0</v>
      </c>
      <c r="V23" s="65">
        <f>IF(ISBLANK($A23),0,SUMIF('Week 1 Roster'!$B:$B,$A23,'Week 1 Roster'!$AR:$AR))</f>
        <v>0.0</v>
      </c>
      <c r="W23" s="65">
        <f>IF(ISBLANK($A23),0,SUMIF('Week 1 Roster'!$B:$B,$A23,'Week 1 Roster'!$AS:$AS))</f>
        <v>0.0</v>
      </c>
      <c r="X23" s="65">
        <f t="shared" si="12"/>
        <v>0.0</v>
      </c>
      <c r="Z23" s="65">
        <f>IF(ISBLANK($A23),0,SUMIF('Week 2 Roster'!$B:$B,$A23,'Week 2 Roster'!$AE:$AE))</f>
        <v>0.0</v>
      </c>
      <c r="AA23" s="65">
        <f>IF(ISBLANK($A23),0,SUMIF('Week 2 Roster'!$B:$B,$A23,'Week 2 Roster'!$AG:$AG))</f>
        <v>0.0</v>
      </c>
      <c r="AB23" s="65">
        <f>IF(ISBLANK($A23),0,SUMIF('Week 2 Roster'!$B:$B,$A23,'Week 2 Roster'!$AI:$AI))</f>
        <v>0.0</v>
      </c>
      <c r="AC23" s="65">
        <f>IF(ISBLANK($A23),0,SUMIF('Week 2 Roster'!$B:$B,$A23,'Week 2 Roster'!$AK:$AK))</f>
        <v>0.0</v>
      </c>
      <c r="AD23" s="65">
        <f>IF(ISBLANK($A23),0,SUMIF('Week 2 Roster'!$B:$B,$A23,'Week 2 Roster'!$AM:$AM))</f>
        <v>0.0</v>
      </c>
      <c r="AE23" s="65">
        <f>IF(ISBLANK($A23),0,SUMIF('Week 2 Roster'!$B:$B,$A23,'Week 2 Roster'!$AO:$AO))</f>
        <v>0.0</v>
      </c>
      <c r="AF23" s="66">
        <f>IF(ISBLANK($A23),0,SUMIF('Week 2 Roster'!$B:$B,$A23,'Week 2 Roster'!$AP:$AP))</f>
        <v>0.0</v>
      </c>
      <c r="AG23" s="65">
        <f>IF(ISBLANK($A23),0,SUMIF('Week 2 Roster'!$B:$B,$A23,'Week 2 Roster'!$AQ:$AQ))</f>
        <v>0.0</v>
      </c>
      <c r="AH23" s="65">
        <f>IF(ISBLANK($A23),0,SUMIF('Week 2 Roster'!$B:$B,$A23,'Week 2 Roster'!$AR:$AR))</f>
        <v>0.0</v>
      </c>
      <c r="AI23" s="65">
        <f>IF(ISBLANK($A23),0,SUMIF('Week 2 Roster'!$B:$B,$A23,'Week 2 Roster'!$AS:$AS))</f>
        <v>0.0</v>
      </c>
      <c r="AJ23" s="65">
        <f t="shared" si="13"/>
        <v>0.0</v>
      </c>
      <c r="AK23" s="65"/>
    </row>
    <row r="24" spans="8:8">
      <c r="A24" s="61" t="str">
        <f>IF(ISBLANK(Stores!A24),"",Stores!A24)</f>
        <v>The Star</v>
      </c>
      <c r="B24" s="64">
        <f t="shared" si="1"/>
        <v>0.0</v>
      </c>
      <c r="C24" s="64">
        <f t="shared" si="2"/>
        <v>0.0</v>
      </c>
      <c r="D24" s="64">
        <f t="shared" si="3"/>
        <v>0.0</v>
      </c>
      <c r="E24" s="64">
        <f t="shared" si="4"/>
        <v>0.0</v>
      </c>
      <c r="F24" s="64">
        <f t="shared" si="5"/>
        <v>0.0</v>
      </c>
      <c r="G24" s="64">
        <f t="shared" si="6"/>
        <v>0.0</v>
      </c>
      <c r="H24" s="61">
        <f t="shared" si="7"/>
        <v>0.0</v>
      </c>
      <c r="I24" s="64">
        <f t="shared" si="8"/>
        <v>0.0</v>
      </c>
      <c r="J24" s="64">
        <f t="shared" si="9"/>
        <v>0.0</v>
      </c>
      <c r="K24" s="64">
        <f t="shared" si="10"/>
        <v>0.0</v>
      </c>
      <c r="L24" s="64">
        <f t="shared" si="11"/>
        <v>0.0</v>
      </c>
      <c r="N24" s="65">
        <f>IF(ISBLANK($A24),0,SUMIF('Week 1 Roster'!$B:$B,$A24,'Week 1 Roster'!$AE:$AE))</f>
        <v>0.0</v>
      </c>
      <c r="O24" s="65">
        <f>IF(ISBLANK($A24),0,SUMIF('Week 1 Roster'!$B:$B,$A24,'Week 1 Roster'!$AG:$AG))</f>
        <v>0.0</v>
      </c>
      <c r="P24" s="65">
        <f>IF(ISBLANK($A24),0,SUMIF('Week 1 Roster'!$B:$B,$A24,'Week 1 Roster'!$AI:$AI))</f>
        <v>0.0</v>
      </c>
      <c r="Q24" s="65">
        <f>IF(ISBLANK($A24),0,SUMIF('Week 1 Roster'!$B:$B,$A24,'Week 1 Roster'!$AK:$AK))</f>
        <v>0.0</v>
      </c>
      <c r="R24" s="65">
        <f>IF(ISBLANK($A24),0,SUMIF('Week 1 Roster'!$B:$B,$A24,'Week 1 Roster'!$AM:$AM))</f>
        <v>0.0</v>
      </c>
      <c r="S24" s="65">
        <f>IF(ISBLANK($A24),0,SUMIF('Week 1 Roster'!$B:$B,$A24,'Week 1 Roster'!$AO:$AO))</f>
        <v>0.0</v>
      </c>
      <c r="T24" s="66">
        <f>IF(ISBLANK($A24),0,SUMIF('Week 1 Roster'!$B:$B,$A24,'Week 1 Roster'!$AP:$AP))</f>
        <v>0.0</v>
      </c>
      <c r="U24" s="65">
        <f>IF(ISBLANK($A24),0,SUMIF('Week 1 Roster'!$B:$B,$A24,'Week 1 Roster'!$AQ:$AQ))</f>
        <v>0.0</v>
      </c>
      <c r="V24" s="65">
        <f>IF(ISBLANK($A24),0,SUMIF('Week 1 Roster'!$B:$B,$A24,'Week 1 Roster'!$AR:$AR))</f>
        <v>0.0</v>
      </c>
      <c r="W24" s="65">
        <f>IF(ISBLANK($A24),0,SUMIF('Week 1 Roster'!$B:$B,$A24,'Week 1 Roster'!$AS:$AS))</f>
        <v>0.0</v>
      </c>
      <c r="X24" s="65">
        <f t="shared" si="12"/>
        <v>0.0</v>
      </c>
      <c r="Z24" s="65">
        <f>IF(ISBLANK($A24),0,SUMIF('Week 2 Roster'!$B:$B,$A24,'Week 2 Roster'!$AE:$AE))</f>
        <v>0.0</v>
      </c>
      <c r="AA24" s="65">
        <f>IF(ISBLANK($A24),0,SUMIF('Week 2 Roster'!$B:$B,$A24,'Week 2 Roster'!$AG:$AG))</f>
        <v>0.0</v>
      </c>
      <c r="AB24" s="65">
        <f>IF(ISBLANK($A24),0,SUMIF('Week 2 Roster'!$B:$B,$A24,'Week 2 Roster'!$AI:$AI))</f>
        <v>0.0</v>
      </c>
      <c r="AC24" s="65">
        <f>IF(ISBLANK($A24),0,SUMIF('Week 2 Roster'!$B:$B,$A24,'Week 2 Roster'!$AK:$AK))</f>
        <v>0.0</v>
      </c>
      <c r="AD24" s="65">
        <f>IF(ISBLANK($A24),0,SUMIF('Week 2 Roster'!$B:$B,$A24,'Week 2 Roster'!$AM:$AM))</f>
        <v>0.0</v>
      </c>
      <c r="AE24" s="65">
        <f>IF(ISBLANK($A24),0,SUMIF('Week 2 Roster'!$B:$B,$A24,'Week 2 Roster'!$AO:$AO))</f>
        <v>0.0</v>
      </c>
      <c r="AF24" s="66">
        <f>IF(ISBLANK($A24),0,SUMIF('Week 2 Roster'!$B:$B,$A24,'Week 2 Roster'!$AP:$AP))</f>
        <v>0.0</v>
      </c>
      <c r="AG24" s="65">
        <f>IF(ISBLANK($A24),0,SUMIF('Week 2 Roster'!$B:$B,$A24,'Week 2 Roster'!$AQ:$AQ))</f>
        <v>0.0</v>
      </c>
      <c r="AH24" s="65">
        <f>IF(ISBLANK($A24),0,SUMIF('Week 2 Roster'!$B:$B,$A24,'Week 2 Roster'!$AR:$AR))</f>
        <v>0.0</v>
      </c>
      <c r="AI24" s="65">
        <f>IF(ISBLANK($A24),0,SUMIF('Week 2 Roster'!$B:$B,$A24,'Week 2 Roster'!$AS:$AS))</f>
        <v>0.0</v>
      </c>
      <c r="AJ24" s="65">
        <f t="shared" si="13"/>
        <v>0.0</v>
      </c>
      <c r="AK24" s="65"/>
    </row>
    <row r="25" spans="8:8">
      <c r="A25" s="61" t="str">
        <f>IF(ISBLANK(Stores!A25),"",Stores!A25)</f>
        <v>Hotstar The Star</v>
      </c>
      <c r="B25" s="64">
        <f t="shared" si="1"/>
        <v>0.0</v>
      </c>
      <c r="C25" s="64">
        <f t="shared" si="2"/>
        <v>0.0</v>
      </c>
      <c r="D25" s="64">
        <f t="shared" si="3"/>
        <v>0.0</v>
      </c>
      <c r="E25" s="64">
        <f t="shared" si="4"/>
        <v>0.0</v>
      </c>
      <c r="F25" s="64">
        <f t="shared" si="5"/>
        <v>0.0</v>
      </c>
      <c r="G25" s="64">
        <f t="shared" si="6"/>
        <v>0.0</v>
      </c>
      <c r="H25" s="61">
        <f t="shared" si="7"/>
        <v>0.0</v>
      </c>
      <c r="I25" s="64">
        <f t="shared" si="8"/>
        <v>0.0</v>
      </c>
      <c r="J25" s="64">
        <f t="shared" si="9"/>
        <v>0.0</v>
      </c>
      <c r="K25" s="64">
        <f t="shared" si="10"/>
        <v>0.0</v>
      </c>
      <c r="L25" s="64">
        <f t="shared" si="11"/>
        <v>0.0</v>
      </c>
      <c r="N25" s="65">
        <f>IF(ISBLANK($A25),0,SUMIF('Week 1 Roster'!$B:$B,$A25,'Week 1 Roster'!$AE:$AE))</f>
        <v>0.0</v>
      </c>
      <c r="O25" s="65">
        <f>IF(ISBLANK($A25),0,SUMIF('Week 1 Roster'!$B:$B,$A25,'Week 1 Roster'!$AG:$AG))</f>
        <v>0.0</v>
      </c>
      <c r="P25" s="65">
        <f>IF(ISBLANK($A25),0,SUMIF('Week 1 Roster'!$B:$B,$A25,'Week 1 Roster'!$AI:$AI))</f>
        <v>0.0</v>
      </c>
      <c r="Q25" s="65">
        <f>IF(ISBLANK($A25),0,SUMIF('Week 1 Roster'!$B:$B,$A25,'Week 1 Roster'!$AK:$AK))</f>
        <v>0.0</v>
      </c>
      <c r="R25" s="65">
        <f>IF(ISBLANK($A25),0,SUMIF('Week 1 Roster'!$B:$B,$A25,'Week 1 Roster'!$AM:$AM))</f>
        <v>0.0</v>
      </c>
      <c r="S25" s="65">
        <f>IF(ISBLANK($A25),0,SUMIF('Week 1 Roster'!$B:$B,$A25,'Week 1 Roster'!$AO:$AO))</f>
        <v>0.0</v>
      </c>
      <c r="T25" s="66">
        <f>IF(ISBLANK($A25),0,SUMIF('Week 1 Roster'!$B:$B,$A25,'Week 1 Roster'!$AP:$AP))</f>
        <v>0.0</v>
      </c>
      <c r="U25" s="65">
        <f>IF(ISBLANK($A25),0,SUMIF('Week 1 Roster'!$B:$B,$A25,'Week 1 Roster'!$AQ:$AQ))</f>
        <v>0.0</v>
      </c>
      <c r="V25" s="65">
        <f>IF(ISBLANK($A25),0,SUMIF('Week 1 Roster'!$B:$B,$A25,'Week 1 Roster'!$AR:$AR))</f>
        <v>0.0</v>
      </c>
      <c r="W25" s="65">
        <f>IF(ISBLANK($A25),0,SUMIF('Week 1 Roster'!$B:$B,$A25,'Week 1 Roster'!$AS:$AS))</f>
        <v>0.0</v>
      </c>
      <c r="X25" s="65">
        <f t="shared" si="12"/>
        <v>0.0</v>
      </c>
      <c r="Z25" s="65">
        <f>IF(ISBLANK($A25),0,SUMIF('Week 2 Roster'!$B:$B,$A25,'Week 2 Roster'!$AE:$AE))</f>
        <v>0.0</v>
      </c>
      <c r="AA25" s="65">
        <f>IF(ISBLANK($A25),0,SUMIF('Week 2 Roster'!$B:$B,$A25,'Week 2 Roster'!$AG:$AG))</f>
        <v>0.0</v>
      </c>
      <c r="AB25" s="65">
        <f>IF(ISBLANK($A25),0,SUMIF('Week 2 Roster'!$B:$B,$A25,'Week 2 Roster'!$AI:$AI))</f>
        <v>0.0</v>
      </c>
      <c r="AC25" s="65">
        <f>IF(ISBLANK($A25),0,SUMIF('Week 2 Roster'!$B:$B,$A25,'Week 2 Roster'!$AK:$AK))</f>
        <v>0.0</v>
      </c>
      <c r="AD25" s="65">
        <f>IF(ISBLANK($A25),0,SUMIF('Week 2 Roster'!$B:$B,$A25,'Week 2 Roster'!$AM:$AM))</f>
        <v>0.0</v>
      </c>
      <c r="AE25" s="65">
        <f>IF(ISBLANK($A25),0,SUMIF('Week 2 Roster'!$B:$B,$A25,'Week 2 Roster'!$AO:$AO))</f>
        <v>0.0</v>
      </c>
      <c r="AF25" s="66">
        <f>IF(ISBLANK($A25),0,SUMIF('Week 2 Roster'!$B:$B,$A25,'Week 2 Roster'!$AP:$AP))</f>
        <v>0.0</v>
      </c>
      <c r="AG25" s="65">
        <f>IF(ISBLANK($A25),0,SUMIF('Week 2 Roster'!$B:$B,$A25,'Week 2 Roster'!$AQ:$AQ))</f>
        <v>0.0</v>
      </c>
      <c r="AH25" s="65">
        <f>IF(ISBLANK($A25),0,SUMIF('Week 2 Roster'!$B:$B,$A25,'Week 2 Roster'!$AR:$AR))</f>
        <v>0.0</v>
      </c>
      <c r="AI25" s="65">
        <f>IF(ISBLANK($A25),0,SUMIF('Week 2 Roster'!$B:$B,$A25,'Week 2 Roster'!$AS:$AS))</f>
        <v>0.0</v>
      </c>
      <c r="AJ25" s="65">
        <f t="shared" si="13"/>
        <v>0.0</v>
      </c>
      <c r="AK25" s="65"/>
    </row>
    <row r="26" spans="8:8">
      <c r="A26" s="61" t="str">
        <f>IF(ISBLANK(Stores!A26),"",Stores!A26)</f>
        <v>New Employee</v>
      </c>
      <c r="B26" s="64">
        <f t="shared" si="1"/>
        <v>0.0</v>
      </c>
      <c r="C26" s="64">
        <f t="shared" si="2"/>
        <v>0.0</v>
      </c>
      <c r="D26" s="64">
        <f t="shared" si="3"/>
        <v>0.0</v>
      </c>
      <c r="E26" s="64">
        <f t="shared" si="4"/>
        <v>0.0</v>
      </c>
      <c r="F26" s="64">
        <f t="shared" si="5"/>
        <v>0.0</v>
      </c>
      <c r="G26" s="64">
        <f t="shared" si="6"/>
        <v>0.0</v>
      </c>
      <c r="H26" s="61">
        <f t="shared" si="7"/>
        <v>0.0</v>
      </c>
      <c r="I26" s="64">
        <f t="shared" si="8"/>
        <v>0.0</v>
      </c>
      <c r="J26" s="64">
        <f t="shared" si="9"/>
        <v>0.0</v>
      </c>
      <c r="K26" s="64">
        <f t="shared" si="10"/>
        <v>0.0</v>
      </c>
      <c r="L26" s="64">
        <f t="shared" si="11"/>
        <v>0.0</v>
      </c>
      <c r="N26" s="65">
        <f>IF(ISBLANK($A26),0,SUMIF('Week 1 Roster'!$B:$B,$A26,'Week 1 Roster'!$AE:$AE))</f>
        <v>0.0</v>
      </c>
      <c r="O26" s="65">
        <f>IF(ISBLANK($A26),0,SUMIF('Week 1 Roster'!$B:$B,$A26,'Week 1 Roster'!$AG:$AG))</f>
        <v>0.0</v>
      </c>
      <c r="P26" s="65">
        <f>IF(ISBLANK($A26),0,SUMIF('Week 1 Roster'!$B:$B,$A26,'Week 1 Roster'!$AI:$AI))</f>
        <v>0.0</v>
      </c>
      <c r="Q26" s="65">
        <f>IF(ISBLANK($A26),0,SUMIF('Week 1 Roster'!$B:$B,$A26,'Week 1 Roster'!$AK:$AK))</f>
        <v>0.0</v>
      </c>
      <c r="R26" s="65">
        <f>IF(ISBLANK($A26),0,SUMIF('Week 1 Roster'!$B:$B,$A26,'Week 1 Roster'!$AM:$AM))</f>
        <v>0.0</v>
      </c>
      <c r="S26" s="65">
        <f>IF(ISBLANK($A26),0,SUMIF('Week 1 Roster'!$B:$B,$A26,'Week 1 Roster'!$AO:$AO))</f>
        <v>0.0</v>
      </c>
      <c r="T26" s="66">
        <f>IF(ISBLANK($A26),0,SUMIF('Week 1 Roster'!$B:$B,$A26,'Week 1 Roster'!$AP:$AP))</f>
        <v>0.0</v>
      </c>
      <c r="U26" s="65">
        <f>IF(ISBLANK($A26),0,SUMIF('Week 1 Roster'!$B:$B,$A26,'Week 1 Roster'!$AQ:$AQ))</f>
        <v>0.0</v>
      </c>
      <c r="V26" s="65">
        <f>IF(ISBLANK($A26),0,SUMIF('Week 1 Roster'!$B:$B,$A26,'Week 1 Roster'!$AR:$AR))</f>
        <v>0.0</v>
      </c>
      <c r="W26" s="65">
        <f>IF(ISBLANK($A26),0,SUMIF('Week 1 Roster'!$B:$B,$A26,'Week 1 Roster'!$AS:$AS))</f>
        <v>0.0</v>
      </c>
      <c r="X26" s="65">
        <f t="shared" si="12"/>
        <v>0.0</v>
      </c>
      <c r="Z26" s="65">
        <f>IF(ISBLANK($A26),0,SUMIF('Week 2 Roster'!$B:$B,$A26,'Week 2 Roster'!$AE:$AE))</f>
        <v>0.0</v>
      </c>
      <c r="AA26" s="65">
        <f>IF(ISBLANK($A26),0,SUMIF('Week 2 Roster'!$B:$B,$A26,'Week 2 Roster'!$AG:$AG))</f>
        <v>0.0</v>
      </c>
      <c r="AB26" s="65">
        <f>IF(ISBLANK($A26),0,SUMIF('Week 2 Roster'!$B:$B,$A26,'Week 2 Roster'!$AI:$AI))</f>
        <v>0.0</v>
      </c>
      <c r="AC26" s="65">
        <f>IF(ISBLANK($A26),0,SUMIF('Week 2 Roster'!$B:$B,$A26,'Week 2 Roster'!$AK:$AK))</f>
        <v>0.0</v>
      </c>
      <c r="AD26" s="65">
        <f>IF(ISBLANK($A26),0,SUMIF('Week 2 Roster'!$B:$B,$A26,'Week 2 Roster'!$AM:$AM))</f>
        <v>0.0</v>
      </c>
      <c r="AE26" s="65">
        <f>IF(ISBLANK($A26),0,SUMIF('Week 2 Roster'!$B:$B,$A26,'Week 2 Roster'!$AO:$AO))</f>
        <v>0.0</v>
      </c>
      <c r="AF26" s="66">
        <f>IF(ISBLANK($A26),0,SUMIF('Week 2 Roster'!$B:$B,$A26,'Week 2 Roster'!$AP:$AP))</f>
        <v>0.0</v>
      </c>
      <c r="AG26" s="65">
        <f>IF(ISBLANK($A26),0,SUMIF('Week 2 Roster'!$B:$B,$A26,'Week 2 Roster'!$AQ:$AQ))</f>
        <v>0.0</v>
      </c>
      <c r="AH26" s="65">
        <f>IF(ISBLANK($A26),0,SUMIF('Week 2 Roster'!$B:$B,$A26,'Week 2 Roster'!$AR:$AR))</f>
        <v>0.0</v>
      </c>
      <c r="AI26" s="65">
        <f>IF(ISBLANK($A26),0,SUMIF('Week 2 Roster'!$B:$B,$A26,'Week 2 Roster'!$AS:$AS))</f>
        <v>0.0</v>
      </c>
      <c r="AJ26" s="65">
        <f t="shared" si="13"/>
        <v>0.0</v>
      </c>
      <c r="AK26" s="65"/>
    </row>
    <row r="27" spans="8:8">
      <c r="A27" s="61" t="str">
        <f>IF(ISBLANK(Stores!A27),"",Stores!A27)</f>
        <v>Ribbon</v>
      </c>
      <c r="B27" s="64">
        <f t="shared" si="1"/>
        <v>0.0</v>
      </c>
      <c r="C27" s="64">
        <f t="shared" si="2"/>
        <v>0.0</v>
      </c>
      <c r="D27" s="64">
        <f t="shared" si="3"/>
        <v>0.0</v>
      </c>
      <c r="E27" s="64">
        <f t="shared" si="4"/>
        <v>0.0</v>
      </c>
      <c r="F27" s="64">
        <f t="shared" si="5"/>
        <v>0.0</v>
      </c>
      <c r="G27" s="64">
        <f t="shared" si="6"/>
        <v>0.0</v>
      </c>
      <c r="H27" s="61">
        <f t="shared" si="7"/>
        <v>0.0</v>
      </c>
      <c r="I27" s="64">
        <f t="shared" si="8"/>
        <v>0.0</v>
      </c>
      <c r="J27" s="64">
        <f t="shared" si="9"/>
        <v>0.0</v>
      </c>
      <c r="K27" s="64">
        <f t="shared" si="10"/>
        <v>0.0</v>
      </c>
      <c r="L27" s="64">
        <f t="shared" si="11"/>
        <v>0.0</v>
      </c>
      <c r="N27" s="65">
        <f>IF(ISBLANK($A27),0,SUMIF('Week 1 Roster'!$B:$B,$A27,'Week 1 Roster'!$AE:$AE))</f>
        <v>0.0</v>
      </c>
      <c r="O27" s="65">
        <f>IF(ISBLANK($A27),0,SUMIF('Week 1 Roster'!$B:$B,$A27,'Week 1 Roster'!$AG:$AG))</f>
        <v>0.0</v>
      </c>
      <c r="P27" s="65">
        <f>IF(ISBLANK($A27),0,SUMIF('Week 1 Roster'!$B:$B,$A27,'Week 1 Roster'!$AI:$AI))</f>
        <v>0.0</v>
      </c>
      <c r="Q27" s="65">
        <f>IF(ISBLANK($A27),0,SUMIF('Week 1 Roster'!$B:$B,$A27,'Week 1 Roster'!$AK:$AK))</f>
        <v>0.0</v>
      </c>
      <c r="R27" s="65">
        <f>IF(ISBLANK($A27),0,SUMIF('Week 1 Roster'!$B:$B,$A27,'Week 1 Roster'!$AM:$AM))</f>
        <v>0.0</v>
      </c>
      <c r="S27" s="65">
        <f>IF(ISBLANK($A27),0,SUMIF('Week 1 Roster'!$B:$B,$A27,'Week 1 Roster'!$AO:$AO))</f>
        <v>0.0</v>
      </c>
      <c r="T27" s="66">
        <f>IF(ISBLANK($A27),0,SUMIF('Week 1 Roster'!$B:$B,$A27,'Week 1 Roster'!$AP:$AP))</f>
        <v>0.0</v>
      </c>
      <c r="U27" s="65">
        <f>IF(ISBLANK($A27),0,SUMIF('Week 1 Roster'!$B:$B,$A27,'Week 1 Roster'!$AQ:$AQ))</f>
        <v>0.0</v>
      </c>
      <c r="V27" s="65">
        <f>IF(ISBLANK($A27),0,SUMIF('Week 1 Roster'!$B:$B,$A27,'Week 1 Roster'!$AR:$AR))</f>
        <v>0.0</v>
      </c>
      <c r="W27" s="65">
        <f>IF(ISBLANK($A27),0,SUMIF('Week 1 Roster'!$B:$B,$A27,'Week 1 Roster'!$AS:$AS))</f>
        <v>0.0</v>
      </c>
      <c r="X27" s="65">
        <f t="shared" si="12"/>
        <v>0.0</v>
      </c>
      <c r="Z27" s="65">
        <f>IF(ISBLANK($A27),0,SUMIF('Week 2 Roster'!$B:$B,$A27,'Week 2 Roster'!$AE:$AE))</f>
        <v>0.0</v>
      </c>
      <c r="AA27" s="65">
        <f>IF(ISBLANK($A27),0,SUMIF('Week 2 Roster'!$B:$B,$A27,'Week 2 Roster'!$AG:$AG))</f>
        <v>0.0</v>
      </c>
      <c r="AB27" s="65">
        <f>IF(ISBLANK($A27),0,SUMIF('Week 2 Roster'!$B:$B,$A27,'Week 2 Roster'!$AI:$AI))</f>
        <v>0.0</v>
      </c>
      <c r="AC27" s="65">
        <f>IF(ISBLANK($A27),0,SUMIF('Week 2 Roster'!$B:$B,$A27,'Week 2 Roster'!$AK:$AK))</f>
        <v>0.0</v>
      </c>
      <c r="AD27" s="65">
        <f>IF(ISBLANK($A27),0,SUMIF('Week 2 Roster'!$B:$B,$A27,'Week 2 Roster'!$AM:$AM))</f>
        <v>0.0</v>
      </c>
      <c r="AE27" s="65">
        <f>IF(ISBLANK($A27),0,SUMIF('Week 2 Roster'!$B:$B,$A27,'Week 2 Roster'!$AO:$AO))</f>
        <v>0.0</v>
      </c>
      <c r="AF27" s="66">
        <f>IF(ISBLANK($A27),0,SUMIF('Week 2 Roster'!$B:$B,$A27,'Week 2 Roster'!$AP:$AP))</f>
        <v>0.0</v>
      </c>
      <c r="AG27" s="65">
        <f>IF(ISBLANK($A27),0,SUMIF('Week 2 Roster'!$B:$B,$A27,'Week 2 Roster'!$AQ:$AQ))</f>
        <v>0.0</v>
      </c>
      <c r="AH27" s="65">
        <f>IF(ISBLANK($A27),0,SUMIF('Week 2 Roster'!$B:$B,$A27,'Week 2 Roster'!$AR:$AR))</f>
        <v>0.0</v>
      </c>
      <c r="AI27" s="65">
        <f>IF(ISBLANK($A27),0,SUMIF('Week 2 Roster'!$B:$B,$A27,'Week 2 Roster'!$AS:$AS))</f>
        <v>0.0</v>
      </c>
      <c r="AJ27" s="65">
        <f t="shared" si="13"/>
        <v>0.0</v>
      </c>
      <c r="AK27" s="65"/>
    </row>
    <row r="28" spans="8:8">
      <c r="A28" s="61" t="str">
        <f>IF(ISBLANK(Stores!A28),"",Stores!A28)</f>
        <v>Innaloo</v>
      </c>
      <c r="B28" s="64">
        <f t="shared" si="1"/>
        <v>129.75</v>
      </c>
      <c r="C28" s="64">
        <f t="shared" si="2"/>
        <v>40.5</v>
      </c>
      <c r="D28" s="64">
        <f t="shared" si="3"/>
        <v>39.3333333333333</v>
      </c>
      <c r="E28" s="64">
        <f t="shared" si="4"/>
        <v>20.0</v>
      </c>
      <c r="F28" s="64">
        <f t="shared" si="5"/>
        <v>0.0</v>
      </c>
      <c r="G28" s="64">
        <f t="shared" si="6"/>
        <v>0.0</v>
      </c>
      <c r="H28" s="61">
        <f t="shared" si="7"/>
        <v>33.0</v>
      </c>
      <c r="I28" s="64">
        <f t="shared" si="8"/>
        <v>0.0</v>
      </c>
      <c r="J28" s="64">
        <f t="shared" si="9"/>
        <v>0.0</v>
      </c>
      <c r="K28" s="64">
        <f t="shared" si="10"/>
        <v>0.0</v>
      </c>
      <c r="L28" s="64">
        <f t="shared" si="11"/>
        <v>229.58333333333331</v>
      </c>
      <c r="N28" s="65">
        <f>IF(ISBLANK($A28),0,SUMIF('Week 1 Roster'!$B:$B,$A28,'Week 1 Roster'!$AE:$AE))</f>
        <v>73.5</v>
      </c>
      <c r="O28" s="65">
        <f>IF(ISBLANK($A28),0,SUMIF('Week 1 Roster'!$B:$B,$A28,'Week 1 Roster'!$AG:$AG))</f>
        <v>20.5</v>
      </c>
      <c r="P28" s="65">
        <f>IF(ISBLANK($A28),0,SUMIF('Week 1 Roster'!$B:$B,$A28,'Week 1 Roster'!$AI:$AI))</f>
        <v>19.5</v>
      </c>
      <c r="Q28" s="65">
        <f>IF(ISBLANK($A28),0,SUMIF('Week 1 Roster'!$B:$B,$A28,'Week 1 Roster'!$AK:$AK))</f>
        <v>0.0</v>
      </c>
      <c r="R28" s="65">
        <f>IF(ISBLANK($A28),0,SUMIF('Week 1 Roster'!$B:$B,$A28,'Week 1 Roster'!$AM:$AM))</f>
        <v>0.0</v>
      </c>
      <c r="S28" s="65">
        <f>IF(ISBLANK($A28),0,SUMIF('Week 1 Roster'!$B:$B,$A28,'Week 1 Roster'!$AO:$AO))</f>
        <v>0.0</v>
      </c>
      <c r="T28" s="66">
        <f>IF(ISBLANK($A28),0,SUMIF('Week 1 Roster'!$B:$B,$A28,'Week 1 Roster'!$AP:$AP))</f>
        <v>16.0</v>
      </c>
      <c r="U28" s="65">
        <f>IF(ISBLANK($A28),0,SUMIF('Week 1 Roster'!$B:$B,$A28,'Week 1 Roster'!$AQ:$AQ))</f>
        <v>0.0</v>
      </c>
      <c r="V28" s="65">
        <f>IF(ISBLANK($A28),0,SUMIF('Week 1 Roster'!$B:$B,$A28,'Week 1 Roster'!$AR:$AR))</f>
        <v>0.0</v>
      </c>
      <c r="W28" s="65">
        <f>IF(ISBLANK($A28),0,SUMIF('Week 1 Roster'!$B:$B,$A28,'Week 1 Roster'!$AS:$AS))</f>
        <v>0.0</v>
      </c>
      <c r="X28" s="65">
        <f t="shared" si="12"/>
        <v>113.5</v>
      </c>
      <c r="Z28" s="65">
        <f>IF(ISBLANK($A28),0,SUMIF('Week 2 Roster'!$B:$B,$A28,'Week 2 Roster'!$AE:$AE))</f>
        <v>56.25</v>
      </c>
      <c r="AA28" s="65">
        <f>IF(ISBLANK($A28),0,SUMIF('Week 2 Roster'!$B:$B,$A28,'Week 2 Roster'!$AG:$AG))</f>
        <v>20.0</v>
      </c>
      <c r="AB28" s="65">
        <f>IF(ISBLANK($A28),0,SUMIF('Week 2 Roster'!$B:$B,$A28,'Week 2 Roster'!$AI:$AI))</f>
        <v>19.83333333333333</v>
      </c>
      <c r="AC28" s="65">
        <f>IF(ISBLANK($A28),0,SUMIF('Week 2 Roster'!$B:$B,$A28,'Week 2 Roster'!$AK:$AK))</f>
        <v>20.0</v>
      </c>
      <c r="AD28" s="65">
        <f>IF(ISBLANK($A28),0,SUMIF('Week 2 Roster'!$B:$B,$A28,'Week 2 Roster'!$AM:$AM))</f>
        <v>0.0</v>
      </c>
      <c r="AE28" s="65">
        <f>IF(ISBLANK($A28),0,SUMIF('Week 2 Roster'!$B:$B,$A28,'Week 2 Roster'!$AO:$AO))</f>
        <v>0.0</v>
      </c>
      <c r="AF28" s="66">
        <f>IF(ISBLANK($A28),0,SUMIF('Week 2 Roster'!$B:$B,$A28,'Week 2 Roster'!$AP:$AP))</f>
        <v>17.0</v>
      </c>
      <c r="AG28" s="65">
        <f>IF(ISBLANK($A28),0,SUMIF('Week 2 Roster'!$B:$B,$A28,'Week 2 Roster'!$AQ:$AQ))</f>
        <v>0.0</v>
      </c>
      <c r="AH28" s="65">
        <f>IF(ISBLANK($A28),0,SUMIF('Week 2 Roster'!$B:$B,$A28,'Week 2 Roster'!$AR:$AR))</f>
        <v>0.0</v>
      </c>
      <c r="AI28" s="65">
        <f>IF(ISBLANK($A28),0,SUMIF('Week 2 Roster'!$B:$B,$A28,'Week 2 Roster'!$AS:$AS))</f>
        <v>0.0</v>
      </c>
      <c r="AJ28" s="65">
        <f t="shared" si="13"/>
        <v>116.08333333333333</v>
      </c>
      <c r="AK28" s="65"/>
    </row>
    <row r="29" spans="8:8">
      <c r="A29" s="61" t="str">
        <f>IF(ISBLANK(Stores!A29),"",Stores!A29)</f>
        <v/>
      </c>
      <c r="B29" s="64">
        <f t="shared" si="1"/>
        <v>0.0</v>
      </c>
      <c r="C29" s="64">
        <f t="shared" si="2"/>
        <v>0.0</v>
      </c>
      <c r="D29" s="64">
        <f t="shared" si="3"/>
        <v>0.0</v>
      </c>
      <c r="E29" s="64">
        <f t="shared" si="4"/>
        <v>0.0</v>
      </c>
      <c r="F29" s="64">
        <f t="shared" si="5"/>
        <v>0.0</v>
      </c>
      <c r="G29" s="64">
        <f t="shared" si="6"/>
        <v>0.0</v>
      </c>
      <c r="H29" s="61">
        <f t="shared" si="7"/>
        <v>0.0</v>
      </c>
      <c r="I29" s="64">
        <f t="shared" si="8"/>
        <v>0.0</v>
      </c>
      <c r="J29" s="64">
        <f t="shared" si="9"/>
        <v>0.0</v>
      </c>
      <c r="K29" s="64">
        <f t="shared" si="10"/>
        <v>0.0</v>
      </c>
      <c r="L29" s="64">
        <f t="shared" si="11"/>
        <v>0.0</v>
      </c>
      <c r="N29" s="65">
        <f>IF(ISBLANK($A29),0,SUMIF('Week 1 Roster'!$B:$B,$A29,'Week 1 Roster'!$AE:$AE))</f>
        <v>0.0</v>
      </c>
      <c r="O29" s="65">
        <f>IF(ISBLANK($A29),0,SUMIF('Week 1 Roster'!$B:$B,$A29,'Week 1 Roster'!$AG:$AG))</f>
        <v>0.0</v>
      </c>
      <c r="P29" s="65">
        <f>IF(ISBLANK($A29),0,SUMIF('Week 1 Roster'!$B:$B,$A29,'Week 1 Roster'!$AI:$AI))</f>
        <v>0.0</v>
      </c>
      <c r="Q29" s="65">
        <f>IF(ISBLANK($A29),0,SUMIF('Week 1 Roster'!$B:$B,$A29,'Week 1 Roster'!$AK:$AK))</f>
        <v>0.0</v>
      </c>
      <c r="R29" s="65">
        <f>IF(ISBLANK($A29),0,SUMIF('Week 1 Roster'!$B:$B,$A29,'Week 1 Roster'!$AM:$AM))</f>
        <v>0.0</v>
      </c>
      <c r="S29" s="65">
        <f>IF(ISBLANK($A29),0,SUMIF('Week 1 Roster'!$B:$B,$A29,'Week 1 Roster'!$AO:$AO))</f>
        <v>0.0</v>
      </c>
      <c r="T29" s="66">
        <f>IF(ISBLANK($A29),0,SUMIF('Week 1 Roster'!$B:$B,$A29,'Week 1 Roster'!$AP:$AP))</f>
        <v>0.0</v>
      </c>
      <c r="U29" s="65">
        <f>IF(ISBLANK($A29),0,SUMIF('Week 1 Roster'!$B:$B,$A29,'Week 1 Roster'!$AQ:$AQ))</f>
        <v>0.0</v>
      </c>
      <c r="V29" s="65">
        <f>IF(ISBLANK($A29),0,SUMIF('Week 1 Roster'!$B:$B,$A29,'Week 1 Roster'!$AR:$AR))</f>
        <v>0.0</v>
      </c>
      <c r="W29" s="65">
        <f>IF(ISBLANK($A29),0,SUMIF('Week 1 Roster'!$B:$B,$A29,'Week 1 Roster'!$AS:$AS))</f>
        <v>0.0</v>
      </c>
      <c r="X29" s="65">
        <f t="shared" si="12"/>
        <v>0.0</v>
      </c>
      <c r="Z29" s="65">
        <f>IF(ISBLANK($A29),0,SUMIF('Week 2 Roster'!$B:$B,$A29,'Week 2 Roster'!$AE:$AE))</f>
        <v>0.0</v>
      </c>
      <c r="AA29" s="65">
        <f>IF(ISBLANK($A29),0,SUMIF('Week 2 Roster'!$B:$B,$A29,'Week 2 Roster'!$AG:$AG))</f>
        <v>0.0</v>
      </c>
      <c r="AB29" s="65">
        <f>IF(ISBLANK($A29),0,SUMIF('Week 2 Roster'!$B:$B,$A29,'Week 2 Roster'!$AI:$AI))</f>
        <v>0.0</v>
      </c>
      <c r="AC29" s="65">
        <f>IF(ISBLANK($A29),0,SUMIF('Week 2 Roster'!$B:$B,$A29,'Week 2 Roster'!$AK:$AK))</f>
        <v>0.0</v>
      </c>
      <c r="AD29" s="65">
        <f>IF(ISBLANK($A29),0,SUMIF('Week 2 Roster'!$B:$B,$A29,'Week 2 Roster'!$AM:$AM))</f>
        <v>0.0</v>
      </c>
      <c r="AE29" s="65">
        <f>IF(ISBLANK($A29),0,SUMIF('Week 2 Roster'!$B:$B,$A29,'Week 2 Roster'!$AO:$AO))</f>
        <v>0.0</v>
      </c>
      <c r="AF29" s="66">
        <f>IF(ISBLANK($A29),0,SUMIF('Week 2 Roster'!$B:$B,$A29,'Week 2 Roster'!$AP:$AP))</f>
        <v>0.0</v>
      </c>
      <c r="AG29" s="65">
        <f>IF(ISBLANK($A29),0,SUMIF('Week 2 Roster'!$B:$B,$A29,'Week 2 Roster'!$AQ:$AQ))</f>
        <v>0.0</v>
      </c>
      <c r="AH29" s="65">
        <f>IF(ISBLANK($A29),0,SUMIF('Week 2 Roster'!$B:$B,$A29,'Week 2 Roster'!$AR:$AR))</f>
        <v>0.0</v>
      </c>
      <c r="AI29" s="65">
        <f>IF(ISBLANK($A29),0,SUMIF('Week 2 Roster'!$B:$B,$A29,'Week 2 Roster'!$AS:$AS))</f>
        <v>0.0</v>
      </c>
      <c r="AJ29" s="65">
        <f t="shared" si="13"/>
        <v>0.0</v>
      </c>
      <c r="AK29" s="65"/>
    </row>
    <row r="30" spans="8:8">
      <c r="A30" s="61" t="str">
        <f>IF(ISBLANK(Stores!A30),"",Stores!A30)</f>
        <v/>
      </c>
      <c r="B30" s="64">
        <f t="shared" si="1"/>
        <v>0.0</v>
      </c>
      <c r="C30" s="64">
        <f t="shared" si="2"/>
        <v>0.0</v>
      </c>
      <c r="D30" s="64">
        <f t="shared" si="3"/>
        <v>0.0</v>
      </c>
      <c r="E30" s="64">
        <f t="shared" si="4"/>
        <v>0.0</v>
      </c>
      <c r="F30" s="64">
        <f t="shared" si="5"/>
        <v>0.0</v>
      </c>
      <c r="G30" s="64">
        <f t="shared" si="6"/>
        <v>0.0</v>
      </c>
      <c r="H30" s="61">
        <f t="shared" si="7"/>
        <v>0.0</v>
      </c>
      <c r="I30" s="64">
        <f t="shared" si="8"/>
        <v>0.0</v>
      </c>
      <c r="J30" s="64">
        <f t="shared" si="9"/>
        <v>0.0</v>
      </c>
      <c r="K30" s="64">
        <f t="shared" si="10"/>
        <v>0.0</v>
      </c>
      <c r="L30" s="64">
        <f t="shared" si="11"/>
        <v>0.0</v>
      </c>
      <c r="N30" s="65">
        <f>IF(ISBLANK($A30),0,SUMIF('Week 1 Roster'!$B:$B,$A30,'Week 1 Roster'!$AE:$AE))</f>
        <v>0.0</v>
      </c>
      <c r="O30" s="65">
        <f>IF(ISBLANK($A30),0,SUMIF('Week 1 Roster'!$B:$B,$A30,'Week 1 Roster'!$AG:$AG))</f>
        <v>0.0</v>
      </c>
      <c r="P30" s="65">
        <f>IF(ISBLANK($A30),0,SUMIF('Week 1 Roster'!$B:$B,$A30,'Week 1 Roster'!$AI:$AI))</f>
        <v>0.0</v>
      </c>
      <c r="Q30" s="65">
        <f>IF(ISBLANK($A30),0,SUMIF('Week 1 Roster'!$B:$B,$A30,'Week 1 Roster'!$AK:$AK))</f>
        <v>0.0</v>
      </c>
      <c r="R30" s="65">
        <f>IF(ISBLANK($A30),0,SUMIF('Week 1 Roster'!$B:$B,$A30,'Week 1 Roster'!$AM:$AM))</f>
        <v>0.0</v>
      </c>
      <c r="S30" s="65">
        <f>IF(ISBLANK($A30),0,SUMIF('Week 1 Roster'!$B:$B,$A30,'Week 1 Roster'!$AO:$AO))</f>
        <v>0.0</v>
      </c>
      <c r="T30" s="66">
        <f>IF(ISBLANK($A30),0,SUMIF('Week 1 Roster'!$B:$B,$A30,'Week 1 Roster'!$AP:$AP))</f>
        <v>0.0</v>
      </c>
      <c r="U30" s="65">
        <f>IF(ISBLANK($A30),0,SUMIF('Week 1 Roster'!$B:$B,$A30,'Week 1 Roster'!$AQ:$AQ))</f>
        <v>0.0</v>
      </c>
      <c r="V30" s="65">
        <f>IF(ISBLANK($A30),0,SUMIF('Week 1 Roster'!$B:$B,$A30,'Week 1 Roster'!$AR:$AR))</f>
        <v>0.0</v>
      </c>
      <c r="W30" s="65">
        <f>IF(ISBLANK($A30),0,SUMIF('Week 1 Roster'!$B:$B,$A30,'Week 1 Roster'!$AS:$AS))</f>
        <v>0.0</v>
      </c>
      <c r="X30" s="65">
        <f t="shared" si="12"/>
        <v>0.0</v>
      </c>
      <c r="Z30" s="65">
        <f>IF(ISBLANK($A30),0,SUMIF('Week 2 Roster'!$B:$B,$A30,'Week 2 Roster'!$AE:$AE))</f>
        <v>0.0</v>
      </c>
      <c r="AA30" s="65">
        <f>IF(ISBLANK($A30),0,SUMIF('Week 2 Roster'!$B:$B,$A30,'Week 2 Roster'!$AG:$AG))</f>
        <v>0.0</v>
      </c>
      <c r="AB30" s="65">
        <f>IF(ISBLANK($A30),0,SUMIF('Week 2 Roster'!$B:$B,$A30,'Week 2 Roster'!$AI:$AI))</f>
        <v>0.0</v>
      </c>
      <c r="AC30" s="65">
        <f>IF(ISBLANK($A30),0,SUMIF('Week 2 Roster'!$B:$B,$A30,'Week 2 Roster'!$AK:$AK))</f>
        <v>0.0</v>
      </c>
      <c r="AD30" s="65">
        <f>IF(ISBLANK($A30),0,SUMIF('Week 2 Roster'!$B:$B,$A30,'Week 2 Roster'!$AM:$AM))</f>
        <v>0.0</v>
      </c>
      <c r="AE30" s="65">
        <f>IF(ISBLANK($A30),0,SUMIF('Week 2 Roster'!$B:$B,$A30,'Week 2 Roster'!$AO:$AO))</f>
        <v>0.0</v>
      </c>
      <c r="AF30" s="66">
        <f>IF(ISBLANK($A30),0,SUMIF('Week 2 Roster'!$B:$B,$A30,'Week 2 Roster'!$AP:$AP))</f>
        <v>0.0</v>
      </c>
      <c r="AG30" s="65">
        <f>IF(ISBLANK($A30),0,SUMIF('Week 2 Roster'!$B:$B,$A30,'Week 2 Roster'!$AQ:$AQ))</f>
        <v>0.0</v>
      </c>
      <c r="AH30" s="65">
        <f>IF(ISBLANK($A30),0,SUMIF('Week 2 Roster'!$B:$B,$A30,'Week 2 Roster'!$AR:$AR))</f>
        <v>0.0</v>
      </c>
      <c r="AI30" s="65">
        <f>IF(ISBLANK($A30),0,SUMIF('Week 2 Roster'!$B:$B,$A30,'Week 2 Roster'!$AS:$AS))</f>
        <v>0.0</v>
      </c>
      <c r="AJ30" s="65">
        <f t="shared" si="13"/>
        <v>0.0</v>
      </c>
      <c r="AK30" s="65"/>
    </row>
    <row r="31" spans="8:8">
      <c r="A31" s="61" t="str">
        <f>IF(ISBLANK(Stores!A31),"",Stores!A31)</f>
        <v/>
      </c>
      <c r="B31" s="64">
        <f t="shared" si="1"/>
        <v>0.0</v>
      </c>
      <c r="C31" s="64">
        <f t="shared" si="2"/>
        <v>0.0</v>
      </c>
      <c r="D31" s="64">
        <f t="shared" si="3"/>
        <v>0.0</v>
      </c>
      <c r="E31" s="64">
        <f t="shared" si="4"/>
        <v>0.0</v>
      </c>
      <c r="F31" s="64">
        <f t="shared" si="5"/>
        <v>0.0</v>
      </c>
      <c r="G31" s="64">
        <f t="shared" si="6"/>
        <v>0.0</v>
      </c>
      <c r="H31" s="61">
        <f t="shared" si="7"/>
        <v>0.0</v>
      </c>
      <c r="I31" s="64">
        <f t="shared" si="8"/>
        <v>0.0</v>
      </c>
      <c r="J31" s="64">
        <f t="shared" si="9"/>
        <v>0.0</v>
      </c>
      <c r="K31" s="64">
        <f t="shared" si="10"/>
        <v>0.0</v>
      </c>
      <c r="L31" s="64">
        <f t="shared" si="11"/>
        <v>0.0</v>
      </c>
      <c r="N31" s="65">
        <f>IF(ISBLANK($A31),0,SUMIF('Week 1 Roster'!$B:$B,$A31,'Week 1 Roster'!$AE:$AE))</f>
        <v>0.0</v>
      </c>
      <c r="O31" s="65">
        <f>IF(ISBLANK($A31),0,SUMIF('Week 1 Roster'!$B:$B,$A31,'Week 1 Roster'!$AG:$AG))</f>
        <v>0.0</v>
      </c>
      <c r="P31" s="65">
        <f>IF(ISBLANK($A31),0,SUMIF('Week 1 Roster'!$B:$B,$A31,'Week 1 Roster'!$AI:$AI))</f>
        <v>0.0</v>
      </c>
      <c r="Q31" s="65">
        <f>IF(ISBLANK($A31),0,SUMIF('Week 1 Roster'!$B:$B,$A31,'Week 1 Roster'!$AK:$AK))</f>
        <v>0.0</v>
      </c>
      <c r="R31" s="65">
        <f>IF(ISBLANK($A31),0,SUMIF('Week 1 Roster'!$B:$B,$A31,'Week 1 Roster'!$AM:$AM))</f>
        <v>0.0</v>
      </c>
      <c r="S31" s="65">
        <f>IF(ISBLANK($A31),0,SUMIF('Week 1 Roster'!$B:$B,$A31,'Week 1 Roster'!$AO:$AO))</f>
        <v>0.0</v>
      </c>
      <c r="T31" s="66">
        <f>IF(ISBLANK($A31),0,SUMIF('Week 1 Roster'!$B:$B,$A31,'Week 1 Roster'!$AP:$AP))</f>
        <v>0.0</v>
      </c>
      <c r="U31" s="65">
        <f>IF(ISBLANK($A31),0,SUMIF('Week 1 Roster'!$B:$B,$A31,'Week 1 Roster'!$AQ:$AQ))</f>
        <v>0.0</v>
      </c>
      <c r="V31" s="65">
        <f>IF(ISBLANK($A31),0,SUMIF('Week 1 Roster'!$B:$B,$A31,'Week 1 Roster'!$AR:$AR))</f>
        <v>0.0</v>
      </c>
      <c r="W31" s="65">
        <f>IF(ISBLANK($A31),0,SUMIF('Week 1 Roster'!$B:$B,$A31,'Week 1 Roster'!$AS:$AS))</f>
        <v>0.0</v>
      </c>
      <c r="X31" s="65">
        <f t="shared" si="12"/>
        <v>0.0</v>
      </c>
      <c r="Z31" s="65">
        <f>IF(ISBLANK($A31),0,SUMIF('Week 2 Roster'!$B:$B,$A31,'Week 2 Roster'!$AE:$AE))</f>
        <v>0.0</v>
      </c>
      <c r="AA31" s="65">
        <f>IF(ISBLANK($A31),0,SUMIF('Week 2 Roster'!$B:$B,$A31,'Week 2 Roster'!$AG:$AG))</f>
        <v>0.0</v>
      </c>
      <c r="AB31" s="65">
        <f>IF(ISBLANK($A31),0,SUMIF('Week 2 Roster'!$B:$B,$A31,'Week 2 Roster'!$AI:$AI))</f>
        <v>0.0</v>
      </c>
      <c r="AC31" s="65">
        <f>IF(ISBLANK($A31),0,SUMIF('Week 2 Roster'!$B:$B,$A31,'Week 2 Roster'!$AK:$AK))</f>
        <v>0.0</v>
      </c>
      <c r="AD31" s="65">
        <f>IF(ISBLANK($A31),0,SUMIF('Week 2 Roster'!$B:$B,$A31,'Week 2 Roster'!$AM:$AM))</f>
        <v>0.0</v>
      </c>
      <c r="AE31" s="65">
        <f>IF(ISBLANK($A31),0,SUMIF('Week 2 Roster'!$B:$B,$A31,'Week 2 Roster'!$AO:$AO))</f>
        <v>0.0</v>
      </c>
      <c r="AF31" s="66">
        <f>IF(ISBLANK($A31),0,SUMIF('Week 2 Roster'!$B:$B,$A31,'Week 2 Roster'!$AP:$AP))</f>
        <v>0.0</v>
      </c>
      <c r="AG31" s="65">
        <f>IF(ISBLANK($A31),0,SUMIF('Week 2 Roster'!$B:$B,$A31,'Week 2 Roster'!$AQ:$AQ))</f>
        <v>0.0</v>
      </c>
      <c r="AH31" s="65">
        <f>IF(ISBLANK($A31),0,SUMIF('Week 2 Roster'!$B:$B,$A31,'Week 2 Roster'!$AR:$AR))</f>
        <v>0.0</v>
      </c>
      <c r="AI31" s="65">
        <f>IF(ISBLANK($A31),0,SUMIF('Week 2 Roster'!$B:$B,$A31,'Week 2 Roster'!$AS:$AS))</f>
        <v>0.0</v>
      </c>
      <c r="AJ31" s="65">
        <f t="shared" si="13"/>
        <v>0.0</v>
      </c>
      <c r="AK31" s="65"/>
    </row>
    <row r="32" spans="8:8">
      <c r="A32" s="61" t="str">
        <f>IF(ISBLANK(Stores!A32),"",Stores!A32)</f>
        <v/>
      </c>
      <c r="B32" s="64">
        <f t="shared" si="1"/>
        <v>0.0</v>
      </c>
      <c r="C32" s="64">
        <f t="shared" si="2"/>
        <v>0.0</v>
      </c>
      <c r="D32" s="64">
        <f t="shared" si="3"/>
        <v>0.0</v>
      </c>
      <c r="E32" s="64">
        <f t="shared" si="4"/>
        <v>0.0</v>
      </c>
      <c r="F32" s="64">
        <f t="shared" si="5"/>
        <v>0.0</v>
      </c>
      <c r="G32" s="64">
        <f t="shared" si="6"/>
        <v>0.0</v>
      </c>
      <c r="H32" s="61">
        <f t="shared" si="7"/>
        <v>0.0</v>
      </c>
      <c r="I32" s="64">
        <f t="shared" si="8"/>
        <v>0.0</v>
      </c>
      <c r="J32" s="64">
        <f t="shared" si="9"/>
        <v>0.0</v>
      </c>
      <c r="K32" s="64">
        <f t="shared" si="10"/>
        <v>0.0</v>
      </c>
      <c r="L32" s="64">
        <f t="shared" si="11"/>
        <v>0.0</v>
      </c>
      <c r="N32" s="65">
        <f>IF(ISBLANK($A32),0,SUMIF('Week 1 Roster'!$B:$B,$A32,'Week 1 Roster'!$AE:$AE))</f>
        <v>0.0</v>
      </c>
      <c r="O32" s="65">
        <f>IF(ISBLANK($A32),0,SUMIF('Week 1 Roster'!$B:$B,$A32,'Week 1 Roster'!$AG:$AG))</f>
        <v>0.0</v>
      </c>
      <c r="P32" s="65">
        <f>IF(ISBLANK($A32),0,SUMIF('Week 1 Roster'!$B:$B,$A32,'Week 1 Roster'!$AI:$AI))</f>
        <v>0.0</v>
      </c>
      <c r="Q32" s="65">
        <f>IF(ISBLANK($A32),0,SUMIF('Week 1 Roster'!$B:$B,$A32,'Week 1 Roster'!$AK:$AK))</f>
        <v>0.0</v>
      </c>
      <c r="R32" s="65">
        <f>IF(ISBLANK($A32),0,SUMIF('Week 1 Roster'!$B:$B,$A32,'Week 1 Roster'!$AM:$AM))</f>
        <v>0.0</v>
      </c>
      <c r="S32" s="65">
        <f>IF(ISBLANK($A32),0,SUMIF('Week 1 Roster'!$B:$B,$A32,'Week 1 Roster'!$AO:$AO))</f>
        <v>0.0</v>
      </c>
      <c r="T32" s="66">
        <f>IF(ISBLANK($A32),0,SUMIF('Week 1 Roster'!$B:$B,$A32,'Week 1 Roster'!$AP:$AP))</f>
        <v>0.0</v>
      </c>
      <c r="U32" s="65">
        <f>IF(ISBLANK($A32),0,SUMIF('Week 1 Roster'!$B:$B,$A32,'Week 1 Roster'!$AQ:$AQ))</f>
        <v>0.0</v>
      </c>
      <c r="V32" s="65">
        <f>IF(ISBLANK($A32),0,SUMIF('Week 1 Roster'!$B:$B,$A32,'Week 1 Roster'!$AR:$AR))</f>
        <v>0.0</v>
      </c>
      <c r="W32" s="65">
        <f>IF(ISBLANK($A32),0,SUMIF('Week 1 Roster'!$B:$B,$A32,'Week 1 Roster'!$AS:$AS))</f>
        <v>0.0</v>
      </c>
      <c r="X32" s="65">
        <f t="shared" si="12"/>
        <v>0.0</v>
      </c>
      <c r="Z32" s="65">
        <f>IF(ISBLANK($A32),0,SUMIF('Week 2 Roster'!$B:$B,$A32,'Week 2 Roster'!$AE:$AE))</f>
        <v>0.0</v>
      </c>
      <c r="AA32" s="65">
        <f>IF(ISBLANK($A32),0,SUMIF('Week 2 Roster'!$B:$B,$A32,'Week 2 Roster'!$AG:$AG))</f>
        <v>0.0</v>
      </c>
      <c r="AB32" s="65">
        <f>IF(ISBLANK($A32),0,SUMIF('Week 2 Roster'!$B:$B,$A32,'Week 2 Roster'!$AI:$AI))</f>
        <v>0.0</v>
      </c>
      <c r="AC32" s="65">
        <f>IF(ISBLANK($A32),0,SUMIF('Week 2 Roster'!$B:$B,$A32,'Week 2 Roster'!$AK:$AK))</f>
        <v>0.0</v>
      </c>
      <c r="AD32" s="65">
        <f>IF(ISBLANK($A32),0,SUMIF('Week 2 Roster'!$B:$B,$A32,'Week 2 Roster'!$AM:$AM))</f>
        <v>0.0</v>
      </c>
      <c r="AE32" s="65">
        <f>IF(ISBLANK($A32),0,SUMIF('Week 2 Roster'!$B:$B,$A32,'Week 2 Roster'!$AO:$AO))</f>
        <v>0.0</v>
      </c>
      <c r="AF32" s="66">
        <f>IF(ISBLANK($A32),0,SUMIF('Week 2 Roster'!$B:$B,$A32,'Week 2 Roster'!$AP:$AP))</f>
        <v>0.0</v>
      </c>
      <c r="AG32" s="65">
        <f>IF(ISBLANK($A32),0,SUMIF('Week 2 Roster'!$B:$B,$A32,'Week 2 Roster'!$AQ:$AQ))</f>
        <v>0.0</v>
      </c>
      <c r="AH32" s="65">
        <f>IF(ISBLANK($A32),0,SUMIF('Week 2 Roster'!$B:$B,$A32,'Week 2 Roster'!$AR:$AR))</f>
        <v>0.0</v>
      </c>
      <c r="AI32" s="65">
        <f>IF(ISBLANK($A32),0,SUMIF('Week 2 Roster'!$B:$B,$A32,'Week 2 Roster'!$AS:$AS))</f>
        <v>0.0</v>
      </c>
      <c r="AJ32" s="65">
        <f t="shared" si="13"/>
        <v>0.0</v>
      </c>
      <c r="AK32" s="65"/>
    </row>
    <row r="33" spans="8:8">
      <c r="A33" s="61" t="str">
        <f>IF(ISBLANK(Stores!A33),"",Stores!A33)</f>
        <v/>
      </c>
      <c r="B33" s="64">
        <f t="shared" si="1"/>
        <v>0.0</v>
      </c>
      <c r="C33" s="64">
        <f t="shared" si="2"/>
        <v>0.0</v>
      </c>
      <c r="D33" s="64">
        <f t="shared" si="3"/>
        <v>0.0</v>
      </c>
      <c r="E33" s="64">
        <f t="shared" si="4"/>
        <v>0.0</v>
      </c>
      <c r="F33" s="64">
        <f t="shared" si="5"/>
        <v>0.0</v>
      </c>
      <c r="G33" s="64">
        <f t="shared" si="6"/>
        <v>0.0</v>
      </c>
      <c r="H33" s="61">
        <f t="shared" si="7"/>
        <v>0.0</v>
      </c>
      <c r="I33" s="64">
        <f t="shared" si="8"/>
        <v>0.0</v>
      </c>
      <c r="J33" s="64">
        <f t="shared" si="9"/>
        <v>0.0</v>
      </c>
      <c r="K33" s="64">
        <f t="shared" si="10"/>
        <v>0.0</v>
      </c>
      <c r="L33" s="64">
        <f t="shared" si="11"/>
        <v>0.0</v>
      </c>
      <c r="N33" s="65">
        <f>IF(ISBLANK($A33),0,SUMIF('Week 1 Roster'!$B:$B,$A33,'Week 1 Roster'!$AE:$AE))</f>
        <v>0.0</v>
      </c>
      <c r="O33" s="65">
        <f>IF(ISBLANK($A33),0,SUMIF('Week 1 Roster'!$B:$B,$A33,'Week 1 Roster'!$AG:$AG))</f>
        <v>0.0</v>
      </c>
      <c r="P33" s="65">
        <f>IF(ISBLANK($A33),0,SUMIF('Week 1 Roster'!$B:$B,$A33,'Week 1 Roster'!$AI:$AI))</f>
        <v>0.0</v>
      </c>
      <c r="Q33" s="65">
        <f>IF(ISBLANK($A33),0,SUMIF('Week 1 Roster'!$B:$B,$A33,'Week 1 Roster'!$AK:$AK))</f>
        <v>0.0</v>
      </c>
      <c r="R33" s="65">
        <f>IF(ISBLANK($A33),0,SUMIF('Week 1 Roster'!$B:$B,$A33,'Week 1 Roster'!$AM:$AM))</f>
        <v>0.0</v>
      </c>
      <c r="S33" s="65">
        <f>IF(ISBLANK($A33),0,SUMIF('Week 1 Roster'!$B:$B,$A33,'Week 1 Roster'!$AO:$AO))</f>
        <v>0.0</v>
      </c>
      <c r="T33" s="66">
        <f>IF(ISBLANK($A33),0,SUMIF('Week 1 Roster'!$B:$B,$A33,'Week 1 Roster'!$AP:$AP))</f>
        <v>0.0</v>
      </c>
      <c r="U33" s="65">
        <f>IF(ISBLANK($A33),0,SUMIF('Week 1 Roster'!$B:$B,$A33,'Week 1 Roster'!$AQ:$AQ))</f>
        <v>0.0</v>
      </c>
      <c r="V33" s="65">
        <f>IF(ISBLANK($A33),0,SUMIF('Week 1 Roster'!$B:$B,$A33,'Week 1 Roster'!$AR:$AR))</f>
        <v>0.0</v>
      </c>
      <c r="W33" s="65">
        <f>IF(ISBLANK($A33),0,SUMIF('Week 1 Roster'!$B:$B,$A33,'Week 1 Roster'!$AS:$AS))</f>
        <v>0.0</v>
      </c>
      <c r="X33" s="65">
        <f t="shared" si="12"/>
        <v>0.0</v>
      </c>
      <c r="Z33" s="65">
        <f>IF(ISBLANK($A33),0,SUMIF('Week 2 Roster'!$B:$B,$A33,'Week 2 Roster'!$AE:$AE))</f>
        <v>0.0</v>
      </c>
      <c r="AA33" s="65">
        <f>IF(ISBLANK($A33),0,SUMIF('Week 2 Roster'!$B:$B,$A33,'Week 2 Roster'!$AG:$AG))</f>
        <v>0.0</v>
      </c>
      <c r="AB33" s="65">
        <f>IF(ISBLANK($A33),0,SUMIF('Week 2 Roster'!$B:$B,$A33,'Week 2 Roster'!$AI:$AI))</f>
        <v>0.0</v>
      </c>
      <c r="AC33" s="65">
        <f>IF(ISBLANK($A33),0,SUMIF('Week 2 Roster'!$B:$B,$A33,'Week 2 Roster'!$AK:$AK))</f>
        <v>0.0</v>
      </c>
      <c r="AD33" s="65">
        <f>IF(ISBLANK($A33),0,SUMIF('Week 2 Roster'!$B:$B,$A33,'Week 2 Roster'!$AM:$AM))</f>
        <v>0.0</v>
      </c>
      <c r="AE33" s="65">
        <f>IF(ISBLANK($A33),0,SUMIF('Week 2 Roster'!$B:$B,$A33,'Week 2 Roster'!$AO:$AO))</f>
        <v>0.0</v>
      </c>
      <c r="AF33" s="66">
        <f>IF(ISBLANK($A33),0,SUMIF('Week 2 Roster'!$B:$B,$A33,'Week 2 Roster'!$AP:$AP))</f>
        <v>0.0</v>
      </c>
      <c r="AG33" s="65">
        <f>IF(ISBLANK($A33),0,SUMIF('Week 2 Roster'!$B:$B,$A33,'Week 2 Roster'!$AQ:$AQ))</f>
        <v>0.0</v>
      </c>
      <c r="AH33" s="65">
        <f>IF(ISBLANK($A33),0,SUMIF('Week 2 Roster'!$B:$B,$A33,'Week 2 Roster'!$AR:$AR))</f>
        <v>0.0</v>
      </c>
      <c r="AI33" s="65">
        <f>IF(ISBLANK($A33),0,SUMIF('Week 2 Roster'!$B:$B,$A33,'Week 2 Roster'!$AS:$AS))</f>
        <v>0.0</v>
      </c>
      <c r="AJ33" s="65">
        <f t="shared" si="13"/>
        <v>0.0</v>
      </c>
      <c r="AK33" s="65"/>
    </row>
    <row r="34" spans="8:8">
      <c r="A34" s="61" t="str">
        <f>IF(ISBLANK(Stores!A34),"",Stores!A34)</f>
        <v/>
      </c>
      <c r="B34" s="64">
        <f t="shared" si="1"/>
        <v>0.0</v>
      </c>
      <c r="C34" s="64">
        <f t="shared" si="2"/>
        <v>0.0</v>
      </c>
      <c r="D34" s="64">
        <f t="shared" si="3"/>
        <v>0.0</v>
      </c>
      <c r="E34" s="64">
        <f t="shared" si="4"/>
        <v>0.0</v>
      </c>
      <c r="F34" s="64">
        <f t="shared" si="5"/>
        <v>0.0</v>
      </c>
      <c r="G34" s="64">
        <f t="shared" si="6"/>
        <v>0.0</v>
      </c>
      <c r="H34" s="61">
        <f t="shared" si="7"/>
        <v>0.0</v>
      </c>
      <c r="I34" s="64">
        <f t="shared" si="8"/>
        <v>0.0</v>
      </c>
      <c r="J34" s="64">
        <f t="shared" si="9"/>
        <v>0.0</v>
      </c>
      <c r="K34" s="64">
        <f t="shared" si="10"/>
        <v>0.0</v>
      </c>
      <c r="L34" s="64">
        <f t="shared" si="11"/>
        <v>0.0</v>
      </c>
      <c r="N34" s="65">
        <f>IF(ISBLANK($A34),0,SUMIF('Week 1 Roster'!$B:$B,$A34,'Week 1 Roster'!$AE:$AE))</f>
        <v>0.0</v>
      </c>
      <c r="O34" s="65">
        <f>IF(ISBLANK($A34),0,SUMIF('Week 1 Roster'!$B:$B,$A34,'Week 1 Roster'!$AG:$AG))</f>
        <v>0.0</v>
      </c>
      <c r="P34" s="65">
        <f>IF(ISBLANK($A34),0,SUMIF('Week 1 Roster'!$B:$B,$A34,'Week 1 Roster'!$AI:$AI))</f>
        <v>0.0</v>
      </c>
      <c r="Q34" s="65">
        <f>IF(ISBLANK($A34),0,SUMIF('Week 1 Roster'!$B:$B,$A34,'Week 1 Roster'!$AK:$AK))</f>
        <v>0.0</v>
      </c>
      <c r="R34" s="65">
        <f>IF(ISBLANK($A34),0,SUMIF('Week 1 Roster'!$B:$B,$A34,'Week 1 Roster'!$AM:$AM))</f>
        <v>0.0</v>
      </c>
      <c r="S34" s="65">
        <f>IF(ISBLANK($A34),0,SUMIF('Week 1 Roster'!$B:$B,$A34,'Week 1 Roster'!$AO:$AO))</f>
        <v>0.0</v>
      </c>
      <c r="T34" s="66">
        <f>IF(ISBLANK($A34),0,SUMIF('Week 1 Roster'!$B:$B,$A34,'Week 1 Roster'!$AP:$AP))</f>
        <v>0.0</v>
      </c>
      <c r="U34" s="65">
        <f>IF(ISBLANK($A34),0,SUMIF('Week 1 Roster'!$B:$B,$A34,'Week 1 Roster'!$AQ:$AQ))</f>
        <v>0.0</v>
      </c>
      <c r="V34" s="65">
        <f>IF(ISBLANK($A34),0,SUMIF('Week 1 Roster'!$B:$B,$A34,'Week 1 Roster'!$AR:$AR))</f>
        <v>0.0</v>
      </c>
      <c r="W34" s="65">
        <f>IF(ISBLANK($A34),0,SUMIF('Week 1 Roster'!$B:$B,$A34,'Week 1 Roster'!$AS:$AS))</f>
        <v>0.0</v>
      </c>
      <c r="X34" s="65">
        <f t="shared" si="12"/>
        <v>0.0</v>
      </c>
      <c r="Z34" s="65">
        <f>IF(ISBLANK($A34),0,SUMIF('Week 2 Roster'!$B:$B,$A34,'Week 2 Roster'!$AE:$AE))</f>
        <v>0.0</v>
      </c>
      <c r="AA34" s="65">
        <f>IF(ISBLANK($A34),0,SUMIF('Week 2 Roster'!$B:$B,$A34,'Week 2 Roster'!$AG:$AG))</f>
        <v>0.0</v>
      </c>
      <c r="AB34" s="65">
        <f>IF(ISBLANK($A34),0,SUMIF('Week 2 Roster'!$B:$B,$A34,'Week 2 Roster'!$AI:$AI))</f>
        <v>0.0</v>
      </c>
      <c r="AC34" s="65">
        <f>IF(ISBLANK($A34),0,SUMIF('Week 2 Roster'!$B:$B,$A34,'Week 2 Roster'!$AK:$AK))</f>
        <v>0.0</v>
      </c>
      <c r="AD34" s="65">
        <f>IF(ISBLANK($A34),0,SUMIF('Week 2 Roster'!$B:$B,$A34,'Week 2 Roster'!$AM:$AM))</f>
        <v>0.0</v>
      </c>
      <c r="AE34" s="65">
        <f>IF(ISBLANK($A34),0,SUMIF('Week 2 Roster'!$B:$B,$A34,'Week 2 Roster'!$AO:$AO))</f>
        <v>0.0</v>
      </c>
      <c r="AF34" s="66">
        <f>IF(ISBLANK($A34),0,SUMIF('Week 2 Roster'!$B:$B,$A34,'Week 2 Roster'!$AP:$AP))</f>
        <v>0.0</v>
      </c>
      <c r="AG34" s="65">
        <f>IF(ISBLANK($A34),0,SUMIF('Week 2 Roster'!$B:$B,$A34,'Week 2 Roster'!$AQ:$AQ))</f>
        <v>0.0</v>
      </c>
      <c r="AH34" s="65">
        <f>IF(ISBLANK($A34),0,SUMIF('Week 2 Roster'!$B:$B,$A34,'Week 2 Roster'!$AR:$AR))</f>
        <v>0.0</v>
      </c>
      <c r="AI34" s="65">
        <f>IF(ISBLANK($A34),0,SUMIF('Week 2 Roster'!$B:$B,$A34,'Week 2 Roster'!$AS:$AS))</f>
        <v>0.0</v>
      </c>
      <c r="AJ34" s="65">
        <f t="shared" si="13"/>
        <v>0.0</v>
      </c>
      <c r="AK34" s="65"/>
    </row>
    <row r="35" spans="8:8">
      <c r="A35" s="61" t="str">
        <f>IF(ISBLANK(Stores!A35),"",Stores!A35)</f>
        <v/>
      </c>
      <c r="B35" s="64">
        <f t="shared" si="1"/>
        <v>0.0</v>
      </c>
      <c r="C35" s="64">
        <f t="shared" si="2"/>
        <v>0.0</v>
      </c>
      <c r="D35" s="64">
        <f t="shared" si="3"/>
        <v>0.0</v>
      </c>
      <c r="E35" s="64">
        <f t="shared" si="4"/>
        <v>0.0</v>
      </c>
      <c r="F35" s="64">
        <f t="shared" si="5"/>
        <v>0.0</v>
      </c>
      <c r="G35" s="64">
        <f t="shared" si="6"/>
        <v>0.0</v>
      </c>
      <c r="H35" s="61">
        <f t="shared" si="7"/>
        <v>0.0</v>
      </c>
      <c r="I35" s="64">
        <f t="shared" si="8"/>
        <v>0.0</v>
      </c>
      <c r="J35" s="64">
        <f t="shared" si="9"/>
        <v>0.0</v>
      </c>
      <c r="K35" s="64">
        <f t="shared" si="10"/>
        <v>0.0</v>
      </c>
      <c r="L35" s="64">
        <f t="shared" si="11"/>
        <v>0.0</v>
      </c>
      <c r="N35" s="65">
        <f>IF(ISBLANK($A35),0,SUMIF('Week 1 Roster'!$B:$B,$A35,'Week 1 Roster'!$AE:$AE))</f>
        <v>0.0</v>
      </c>
      <c r="O35" s="65">
        <f>IF(ISBLANK($A35),0,SUMIF('Week 1 Roster'!$B:$B,$A35,'Week 1 Roster'!$AG:$AG))</f>
        <v>0.0</v>
      </c>
      <c r="P35" s="65">
        <f>IF(ISBLANK($A35),0,SUMIF('Week 1 Roster'!$B:$B,$A35,'Week 1 Roster'!$AI:$AI))</f>
        <v>0.0</v>
      </c>
      <c r="Q35" s="65">
        <f>IF(ISBLANK($A35),0,SUMIF('Week 1 Roster'!$B:$B,$A35,'Week 1 Roster'!$AK:$AK))</f>
        <v>0.0</v>
      </c>
      <c r="R35" s="65">
        <f>IF(ISBLANK($A35),0,SUMIF('Week 1 Roster'!$B:$B,$A35,'Week 1 Roster'!$AM:$AM))</f>
        <v>0.0</v>
      </c>
      <c r="S35" s="65">
        <f>IF(ISBLANK($A35),0,SUMIF('Week 1 Roster'!$B:$B,$A35,'Week 1 Roster'!$AO:$AO))</f>
        <v>0.0</v>
      </c>
      <c r="T35" s="66">
        <f>IF(ISBLANK($A35),0,SUMIF('Week 1 Roster'!$B:$B,$A35,'Week 1 Roster'!$AP:$AP))</f>
        <v>0.0</v>
      </c>
      <c r="U35" s="65">
        <f>IF(ISBLANK($A35),0,SUMIF('Week 1 Roster'!$B:$B,$A35,'Week 1 Roster'!$AQ:$AQ))</f>
        <v>0.0</v>
      </c>
      <c r="V35" s="65">
        <f>IF(ISBLANK($A35),0,SUMIF('Week 1 Roster'!$B:$B,$A35,'Week 1 Roster'!$AR:$AR))</f>
        <v>0.0</v>
      </c>
      <c r="W35" s="65">
        <f>IF(ISBLANK($A35),0,SUMIF('Week 1 Roster'!$B:$B,$A35,'Week 1 Roster'!$AS:$AS))</f>
        <v>0.0</v>
      </c>
      <c r="X35" s="65">
        <f t="shared" si="12"/>
        <v>0.0</v>
      </c>
      <c r="Z35" s="65">
        <f>IF(ISBLANK($A35),0,SUMIF('Week 2 Roster'!$B:$B,$A35,'Week 2 Roster'!$AE:$AE))</f>
        <v>0.0</v>
      </c>
      <c r="AA35" s="65">
        <f>IF(ISBLANK($A35),0,SUMIF('Week 2 Roster'!$B:$B,$A35,'Week 2 Roster'!$AG:$AG))</f>
        <v>0.0</v>
      </c>
      <c r="AB35" s="65">
        <f>IF(ISBLANK($A35),0,SUMIF('Week 2 Roster'!$B:$B,$A35,'Week 2 Roster'!$AI:$AI))</f>
        <v>0.0</v>
      </c>
      <c r="AC35" s="65">
        <f>IF(ISBLANK($A35),0,SUMIF('Week 2 Roster'!$B:$B,$A35,'Week 2 Roster'!$AK:$AK))</f>
        <v>0.0</v>
      </c>
      <c r="AD35" s="65">
        <f>IF(ISBLANK($A35),0,SUMIF('Week 2 Roster'!$B:$B,$A35,'Week 2 Roster'!$AM:$AM))</f>
        <v>0.0</v>
      </c>
      <c r="AE35" s="65">
        <f>IF(ISBLANK($A35),0,SUMIF('Week 2 Roster'!$B:$B,$A35,'Week 2 Roster'!$AO:$AO))</f>
        <v>0.0</v>
      </c>
      <c r="AF35" s="66">
        <f>IF(ISBLANK($A35),0,SUMIF('Week 2 Roster'!$B:$B,$A35,'Week 2 Roster'!$AP:$AP))</f>
        <v>0.0</v>
      </c>
      <c r="AG35" s="65">
        <f>IF(ISBLANK($A35),0,SUMIF('Week 2 Roster'!$B:$B,$A35,'Week 2 Roster'!$AQ:$AQ))</f>
        <v>0.0</v>
      </c>
      <c r="AH35" s="65">
        <f>IF(ISBLANK($A35),0,SUMIF('Week 2 Roster'!$B:$B,$A35,'Week 2 Roster'!$AR:$AR))</f>
        <v>0.0</v>
      </c>
      <c r="AI35" s="65">
        <f>IF(ISBLANK($A35),0,SUMIF('Week 2 Roster'!$B:$B,$A35,'Week 2 Roster'!$AS:$AS))</f>
        <v>0.0</v>
      </c>
      <c r="AJ35" s="65">
        <f t="shared" si="13"/>
        <v>0.0</v>
      </c>
      <c r="AK35" s="65"/>
    </row>
    <row r="36" spans="8:8">
      <c r="A36" s="61" t="str">
        <f>IF(ISBLANK(Stores!A36),"",Stores!A36)</f>
        <v/>
      </c>
      <c r="B36" s="64">
        <f t="shared" si="1"/>
        <v>0.0</v>
      </c>
      <c r="C36" s="64">
        <f t="shared" si="2"/>
        <v>0.0</v>
      </c>
      <c r="D36" s="64">
        <f t="shared" si="3"/>
        <v>0.0</v>
      </c>
      <c r="E36" s="64">
        <f t="shared" si="4"/>
        <v>0.0</v>
      </c>
      <c r="F36" s="64">
        <f t="shared" si="5"/>
        <v>0.0</v>
      </c>
      <c r="G36" s="64">
        <f t="shared" si="6"/>
        <v>0.0</v>
      </c>
      <c r="H36" s="61">
        <f t="shared" si="7"/>
        <v>0.0</v>
      </c>
      <c r="I36" s="64">
        <f t="shared" si="8"/>
        <v>0.0</v>
      </c>
      <c r="J36" s="64">
        <f t="shared" si="9"/>
        <v>0.0</v>
      </c>
      <c r="K36" s="64">
        <f t="shared" si="10"/>
        <v>0.0</v>
      </c>
      <c r="L36" s="64">
        <f t="shared" si="11"/>
        <v>0.0</v>
      </c>
      <c r="N36" s="65">
        <f>IF(ISBLANK($A36),0,SUMIF('Week 1 Roster'!$B:$B,$A36,'Week 1 Roster'!$AE:$AE))</f>
        <v>0.0</v>
      </c>
      <c r="O36" s="65">
        <f>IF(ISBLANK($A36),0,SUMIF('Week 1 Roster'!$B:$B,$A36,'Week 1 Roster'!$AG:$AG))</f>
        <v>0.0</v>
      </c>
      <c r="P36" s="65">
        <f>IF(ISBLANK($A36),0,SUMIF('Week 1 Roster'!$B:$B,$A36,'Week 1 Roster'!$AI:$AI))</f>
        <v>0.0</v>
      </c>
      <c r="Q36" s="65">
        <f>IF(ISBLANK($A36),0,SUMIF('Week 1 Roster'!$B:$B,$A36,'Week 1 Roster'!$AK:$AK))</f>
        <v>0.0</v>
      </c>
      <c r="R36" s="65">
        <f>IF(ISBLANK($A36),0,SUMIF('Week 1 Roster'!$B:$B,$A36,'Week 1 Roster'!$AM:$AM))</f>
        <v>0.0</v>
      </c>
      <c r="S36" s="65">
        <f>IF(ISBLANK($A36),0,SUMIF('Week 1 Roster'!$B:$B,$A36,'Week 1 Roster'!$AO:$AO))</f>
        <v>0.0</v>
      </c>
      <c r="T36" s="66">
        <f>IF(ISBLANK($A36),0,SUMIF('Week 1 Roster'!$B:$B,$A36,'Week 1 Roster'!$AP:$AP))</f>
        <v>0.0</v>
      </c>
      <c r="U36" s="65">
        <f>IF(ISBLANK($A36),0,SUMIF('Week 1 Roster'!$B:$B,$A36,'Week 1 Roster'!$AQ:$AQ))</f>
        <v>0.0</v>
      </c>
      <c r="V36" s="65">
        <f>IF(ISBLANK($A36),0,SUMIF('Week 1 Roster'!$B:$B,$A36,'Week 1 Roster'!$AR:$AR))</f>
        <v>0.0</v>
      </c>
      <c r="W36" s="65">
        <f>IF(ISBLANK($A36),0,SUMIF('Week 1 Roster'!$B:$B,$A36,'Week 1 Roster'!$AS:$AS))</f>
        <v>0.0</v>
      </c>
      <c r="X36" s="65">
        <f t="shared" si="12"/>
        <v>0.0</v>
      </c>
      <c r="Z36" s="65">
        <f>IF(ISBLANK($A36),0,SUMIF('Week 2 Roster'!$B:$B,$A36,'Week 2 Roster'!$AE:$AE))</f>
        <v>0.0</v>
      </c>
      <c r="AA36" s="65">
        <f>IF(ISBLANK($A36),0,SUMIF('Week 2 Roster'!$B:$B,$A36,'Week 2 Roster'!$AG:$AG))</f>
        <v>0.0</v>
      </c>
      <c r="AB36" s="65">
        <f>IF(ISBLANK($A36),0,SUMIF('Week 2 Roster'!$B:$B,$A36,'Week 2 Roster'!$AI:$AI))</f>
        <v>0.0</v>
      </c>
      <c r="AC36" s="65">
        <f>IF(ISBLANK($A36),0,SUMIF('Week 2 Roster'!$B:$B,$A36,'Week 2 Roster'!$AK:$AK))</f>
        <v>0.0</v>
      </c>
      <c r="AD36" s="65">
        <f>IF(ISBLANK($A36),0,SUMIF('Week 2 Roster'!$B:$B,$A36,'Week 2 Roster'!$AM:$AM))</f>
        <v>0.0</v>
      </c>
      <c r="AE36" s="65">
        <f>IF(ISBLANK($A36),0,SUMIF('Week 2 Roster'!$B:$B,$A36,'Week 2 Roster'!$AO:$AO))</f>
        <v>0.0</v>
      </c>
      <c r="AF36" s="66">
        <f>IF(ISBLANK($A36),0,SUMIF('Week 2 Roster'!$B:$B,$A36,'Week 2 Roster'!$AP:$AP))</f>
        <v>0.0</v>
      </c>
      <c r="AG36" s="65">
        <f>IF(ISBLANK($A36),0,SUMIF('Week 2 Roster'!$B:$B,$A36,'Week 2 Roster'!$AQ:$AQ))</f>
        <v>0.0</v>
      </c>
      <c r="AH36" s="65">
        <f>IF(ISBLANK($A36),0,SUMIF('Week 2 Roster'!$B:$B,$A36,'Week 2 Roster'!$AR:$AR))</f>
        <v>0.0</v>
      </c>
      <c r="AI36" s="65">
        <f>IF(ISBLANK($A36),0,SUMIF('Week 2 Roster'!$B:$B,$A36,'Week 2 Roster'!$AS:$AS))</f>
        <v>0.0</v>
      </c>
      <c r="AJ36" s="65">
        <f t="shared" si="13"/>
        <v>0.0</v>
      </c>
      <c r="AK36" s="65"/>
    </row>
    <row r="37" spans="8:8">
      <c r="A37" s="61" t="str">
        <f>IF(ISBLANK(Stores!A37),"",Stores!A37)</f>
        <v/>
      </c>
      <c r="B37" s="64">
        <f t="shared" si="1"/>
        <v>0.0</v>
      </c>
      <c r="C37" s="64">
        <f t="shared" si="2"/>
        <v>0.0</v>
      </c>
      <c r="D37" s="64">
        <f t="shared" si="3"/>
        <v>0.0</v>
      </c>
      <c r="E37" s="64">
        <f t="shared" si="4"/>
        <v>0.0</v>
      </c>
      <c r="F37" s="64">
        <f t="shared" si="5"/>
        <v>0.0</v>
      </c>
      <c r="G37" s="64">
        <f t="shared" si="6"/>
        <v>0.0</v>
      </c>
      <c r="H37" s="61">
        <f t="shared" si="7"/>
        <v>0.0</v>
      </c>
      <c r="I37" s="64">
        <f t="shared" si="8"/>
        <v>0.0</v>
      </c>
      <c r="J37" s="64">
        <f t="shared" si="9"/>
        <v>0.0</v>
      </c>
      <c r="K37" s="64">
        <f t="shared" si="10"/>
        <v>0.0</v>
      </c>
      <c r="L37" s="64">
        <f t="shared" si="11"/>
        <v>0.0</v>
      </c>
      <c r="N37" s="65">
        <f>IF(ISBLANK($A37),0,SUMIF('Week 1 Roster'!$B:$B,$A37,'Week 1 Roster'!$AE:$AE))</f>
        <v>0.0</v>
      </c>
      <c r="O37" s="65">
        <f>IF(ISBLANK($A37),0,SUMIF('Week 1 Roster'!$B:$B,$A37,'Week 1 Roster'!$AG:$AG))</f>
        <v>0.0</v>
      </c>
      <c r="P37" s="65">
        <f>IF(ISBLANK($A37),0,SUMIF('Week 1 Roster'!$B:$B,$A37,'Week 1 Roster'!$AI:$AI))</f>
        <v>0.0</v>
      </c>
      <c r="Q37" s="65">
        <f>IF(ISBLANK($A37),0,SUMIF('Week 1 Roster'!$B:$B,$A37,'Week 1 Roster'!$AK:$AK))</f>
        <v>0.0</v>
      </c>
      <c r="R37" s="65">
        <f>IF(ISBLANK($A37),0,SUMIF('Week 1 Roster'!$B:$B,$A37,'Week 1 Roster'!$AM:$AM))</f>
        <v>0.0</v>
      </c>
      <c r="S37" s="65">
        <f>IF(ISBLANK($A37),0,SUMIF('Week 1 Roster'!$B:$B,$A37,'Week 1 Roster'!$AO:$AO))</f>
        <v>0.0</v>
      </c>
      <c r="T37" s="66">
        <f>IF(ISBLANK($A37),0,SUMIF('Week 1 Roster'!$B:$B,$A37,'Week 1 Roster'!$AP:$AP))</f>
        <v>0.0</v>
      </c>
      <c r="U37" s="65">
        <f>IF(ISBLANK($A37),0,SUMIF('Week 1 Roster'!$B:$B,$A37,'Week 1 Roster'!$AQ:$AQ))</f>
        <v>0.0</v>
      </c>
      <c r="V37" s="65">
        <f>IF(ISBLANK($A37),0,SUMIF('Week 1 Roster'!$B:$B,$A37,'Week 1 Roster'!$AR:$AR))</f>
        <v>0.0</v>
      </c>
      <c r="W37" s="65">
        <f>IF(ISBLANK($A37),0,SUMIF('Week 1 Roster'!$B:$B,$A37,'Week 1 Roster'!$AS:$AS))</f>
        <v>0.0</v>
      </c>
      <c r="X37" s="65">
        <f t="shared" si="12"/>
        <v>0.0</v>
      </c>
      <c r="Z37" s="65">
        <f>IF(ISBLANK($A37),0,SUMIF('Week 2 Roster'!$B:$B,$A37,'Week 2 Roster'!$AE:$AE))</f>
        <v>0.0</v>
      </c>
      <c r="AA37" s="65">
        <f>IF(ISBLANK($A37),0,SUMIF('Week 2 Roster'!$B:$B,$A37,'Week 2 Roster'!$AG:$AG))</f>
        <v>0.0</v>
      </c>
      <c r="AB37" s="65">
        <f>IF(ISBLANK($A37),0,SUMIF('Week 2 Roster'!$B:$B,$A37,'Week 2 Roster'!$AI:$AI))</f>
        <v>0.0</v>
      </c>
      <c r="AC37" s="65">
        <f>IF(ISBLANK($A37),0,SUMIF('Week 2 Roster'!$B:$B,$A37,'Week 2 Roster'!$AK:$AK))</f>
        <v>0.0</v>
      </c>
      <c r="AD37" s="65">
        <f>IF(ISBLANK($A37),0,SUMIF('Week 2 Roster'!$B:$B,$A37,'Week 2 Roster'!$AM:$AM))</f>
        <v>0.0</v>
      </c>
      <c r="AE37" s="65">
        <f>IF(ISBLANK($A37),0,SUMIF('Week 2 Roster'!$B:$B,$A37,'Week 2 Roster'!$AO:$AO))</f>
        <v>0.0</v>
      </c>
      <c r="AF37" s="66">
        <f>IF(ISBLANK($A37),0,SUMIF('Week 2 Roster'!$B:$B,$A37,'Week 2 Roster'!$AP:$AP))</f>
        <v>0.0</v>
      </c>
      <c r="AG37" s="65">
        <f>IF(ISBLANK($A37),0,SUMIF('Week 2 Roster'!$B:$B,$A37,'Week 2 Roster'!$AQ:$AQ))</f>
        <v>0.0</v>
      </c>
      <c r="AH37" s="65">
        <f>IF(ISBLANK($A37),0,SUMIF('Week 2 Roster'!$B:$B,$A37,'Week 2 Roster'!$AR:$AR))</f>
        <v>0.0</v>
      </c>
      <c r="AI37" s="65">
        <f>IF(ISBLANK($A37),0,SUMIF('Week 2 Roster'!$B:$B,$A37,'Week 2 Roster'!$AS:$AS))</f>
        <v>0.0</v>
      </c>
      <c r="AJ37" s="65">
        <f t="shared" si="13"/>
        <v>0.0</v>
      </c>
      <c r="AK37" s="65"/>
    </row>
    <row r="38" spans="8:8">
      <c r="A38" s="61" t="str">
        <f>IF(ISBLANK(Stores!A38),"",Stores!A38)</f>
        <v/>
      </c>
      <c r="B38" s="64">
        <f t="shared" si="1"/>
        <v>0.0</v>
      </c>
      <c r="C38" s="64">
        <f t="shared" si="2"/>
        <v>0.0</v>
      </c>
      <c r="D38" s="64">
        <f t="shared" si="3"/>
        <v>0.0</v>
      </c>
      <c r="E38" s="64">
        <f t="shared" si="4"/>
        <v>0.0</v>
      </c>
      <c r="F38" s="64">
        <f t="shared" si="5"/>
        <v>0.0</v>
      </c>
      <c r="G38" s="64">
        <f t="shared" si="6"/>
        <v>0.0</v>
      </c>
      <c r="H38" s="61">
        <f t="shared" si="7"/>
        <v>0.0</v>
      </c>
      <c r="I38" s="64">
        <f t="shared" si="8"/>
        <v>0.0</v>
      </c>
      <c r="J38" s="64">
        <f t="shared" si="9"/>
        <v>0.0</v>
      </c>
      <c r="K38" s="64">
        <f t="shared" si="10"/>
        <v>0.0</v>
      </c>
      <c r="L38" s="64">
        <f t="shared" si="11"/>
        <v>0.0</v>
      </c>
      <c r="N38" s="65">
        <f>IF(ISBLANK($A38),0,SUMIF('Week 1 Roster'!$B:$B,$A38,'Week 1 Roster'!$AE:$AE))</f>
        <v>0.0</v>
      </c>
      <c r="O38" s="65">
        <f>IF(ISBLANK($A38),0,SUMIF('Week 1 Roster'!$B:$B,$A38,'Week 1 Roster'!$AG:$AG))</f>
        <v>0.0</v>
      </c>
      <c r="P38" s="65">
        <f>IF(ISBLANK($A38),0,SUMIF('Week 1 Roster'!$B:$B,$A38,'Week 1 Roster'!$AI:$AI))</f>
        <v>0.0</v>
      </c>
      <c r="Q38" s="65">
        <f>IF(ISBLANK($A38),0,SUMIF('Week 1 Roster'!$B:$B,$A38,'Week 1 Roster'!$AK:$AK))</f>
        <v>0.0</v>
      </c>
      <c r="R38" s="65">
        <f>IF(ISBLANK($A38),0,SUMIF('Week 1 Roster'!$B:$B,$A38,'Week 1 Roster'!$AM:$AM))</f>
        <v>0.0</v>
      </c>
      <c r="S38" s="65">
        <f>IF(ISBLANK($A38),0,SUMIF('Week 1 Roster'!$B:$B,$A38,'Week 1 Roster'!$AO:$AO))</f>
        <v>0.0</v>
      </c>
      <c r="T38" s="66">
        <f>IF(ISBLANK($A38),0,SUMIF('Week 1 Roster'!$B:$B,$A38,'Week 1 Roster'!$AP:$AP))</f>
        <v>0.0</v>
      </c>
      <c r="U38" s="65">
        <f>IF(ISBLANK($A38),0,SUMIF('Week 1 Roster'!$B:$B,$A38,'Week 1 Roster'!$AQ:$AQ))</f>
        <v>0.0</v>
      </c>
      <c r="V38" s="65">
        <f>IF(ISBLANK($A38),0,SUMIF('Week 1 Roster'!$B:$B,$A38,'Week 1 Roster'!$AR:$AR))</f>
        <v>0.0</v>
      </c>
      <c r="W38" s="65">
        <f>IF(ISBLANK($A38),0,SUMIF('Week 1 Roster'!$B:$B,$A38,'Week 1 Roster'!$AS:$AS))</f>
        <v>0.0</v>
      </c>
      <c r="X38" s="65">
        <f t="shared" si="12"/>
        <v>0.0</v>
      </c>
      <c r="Z38" s="65">
        <f>IF(ISBLANK($A38),0,SUMIF('Week 2 Roster'!$B:$B,$A38,'Week 2 Roster'!$AE:$AE))</f>
        <v>0.0</v>
      </c>
      <c r="AA38" s="65">
        <f>IF(ISBLANK($A38),0,SUMIF('Week 2 Roster'!$B:$B,$A38,'Week 2 Roster'!$AG:$AG))</f>
        <v>0.0</v>
      </c>
      <c r="AB38" s="65">
        <f>IF(ISBLANK($A38),0,SUMIF('Week 2 Roster'!$B:$B,$A38,'Week 2 Roster'!$AI:$AI))</f>
        <v>0.0</v>
      </c>
      <c r="AC38" s="65">
        <f>IF(ISBLANK($A38),0,SUMIF('Week 2 Roster'!$B:$B,$A38,'Week 2 Roster'!$AK:$AK))</f>
        <v>0.0</v>
      </c>
      <c r="AD38" s="65">
        <f>IF(ISBLANK($A38),0,SUMIF('Week 2 Roster'!$B:$B,$A38,'Week 2 Roster'!$AM:$AM))</f>
        <v>0.0</v>
      </c>
      <c r="AE38" s="65">
        <f>IF(ISBLANK($A38),0,SUMIF('Week 2 Roster'!$B:$B,$A38,'Week 2 Roster'!$AO:$AO))</f>
        <v>0.0</v>
      </c>
      <c r="AF38" s="66">
        <f>IF(ISBLANK($A38),0,SUMIF('Week 2 Roster'!$B:$B,$A38,'Week 2 Roster'!$AP:$AP))</f>
        <v>0.0</v>
      </c>
      <c r="AG38" s="65">
        <f>IF(ISBLANK($A38),0,SUMIF('Week 2 Roster'!$B:$B,$A38,'Week 2 Roster'!$AQ:$AQ))</f>
        <v>0.0</v>
      </c>
      <c r="AH38" s="65">
        <f>IF(ISBLANK($A38),0,SUMIF('Week 2 Roster'!$B:$B,$A38,'Week 2 Roster'!$AR:$AR))</f>
        <v>0.0</v>
      </c>
      <c r="AI38" s="65">
        <f>IF(ISBLANK($A38),0,SUMIF('Week 2 Roster'!$B:$B,$A38,'Week 2 Roster'!$AS:$AS))</f>
        <v>0.0</v>
      </c>
      <c r="AJ38" s="65">
        <f t="shared" si="13"/>
        <v>0.0</v>
      </c>
      <c r="AK38" s="65"/>
    </row>
    <row r="39" spans="8:8">
      <c r="A39" s="61" t="str">
        <f>IF(ISBLANK(Stores!A39),"",Stores!A39)</f>
        <v/>
      </c>
      <c r="B39" s="64">
        <f t="shared" si="1"/>
        <v>0.0</v>
      </c>
      <c r="C39" s="64">
        <f t="shared" si="2"/>
        <v>0.0</v>
      </c>
      <c r="D39" s="64">
        <f t="shared" si="3"/>
        <v>0.0</v>
      </c>
      <c r="E39" s="64">
        <f t="shared" si="4"/>
        <v>0.0</v>
      </c>
      <c r="F39" s="64">
        <f t="shared" si="5"/>
        <v>0.0</v>
      </c>
      <c r="G39" s="64">
        <f t="shared" si="6"/>
        <v>0.0</v>
      </c>
      <c r="H39" s="61">
        <f t="shared" si="7"/>
        <v>0.0</v>
      </c>
      <c r="I39" s="64">
        <f t="shared" si="8"/>
        <v>0.0</v>
      </c>
      <c r="J39" s="64">
        <f t="shared" si="9"/>
        <v>0.0</v>
      </c>
      <c r="K39" s="64">
        <f t="shared" si="10"/>
        <v>0.0</v>
      </c>
      <c r="L39" s="64">
        <f t="shared" si="11"/>
        <v>0.0</v>
      </c>
      <c r="N39" s="65">
        <f>IF(ISBLANK($A39),0,SUMIF('Week 1 Roster'!$B:$B,$A39,'Week 1 Roster'!$AE:$AE))</f>
        <v>0.0</v>
      </c>
      <c r="O39" s="65">
        <f>IF(ISBLANK($A39),0,SUMIF('Week 1 Roster'!$B:$B,$A39,'Week 1 Roster'!$AG:$AG))</f>
        <v>0.0</v>
      </c>
      <c r="P39" s="65">
        <f>IF(ISBLANK($A39),0,SUMIF('Week 1 Roster'!$B:$B,$A39,'Week 1 Roster'!$AI:$AI))</f>
        <v>0.0</v>
      </c>
      <c r="Q39" s="65">
        <f>IF(ISBLANK($A39),0,SUMIF('Week 1 Roster'!$B:$B,$A39,'Week 1 Roster'!$AK:$AK))</f>
        <v>0.0</v>
      </c>
      <c r="R39" s="65">
        <f>IF(ISBLANK($A39),0,SUMIF('Week 1 Roster'!$B:$B,$A39,'Week 1 Roster'!$AM:$AM))</f>
        <v>0.0</v>
      </c>
      <c r="S39" s="65">
        <f>IF(ISBLANK($A39),0,SUMIF('Week 1 Roster'!$B:$B,$A39,'Week 1 Roster'!$AO:$AO))</f>
        <v>0.0</v>
      </c>
      <c r="T39" s="66">
        <f>IF(ISBLANK($A39),0,SUMIF('Week 1 Roster'!$B:$B,$A39,'Week 1 Roster'!$AP:$AP))</f>
        <v>0.0</v>
      </c>
      <c r="U39" s="65">
        <f>IF(ISBLANK($A39),0,SUMIF('Week 1 Roster'!$B:$B,$A39,'Week 1 Roster'!$AQ:$AQ))</f>
        <v>0.0</v>
      </c>
      <c r="V39" s="65">
        <f>IF(ISBLANK($A39),0,SUMIF('Week 1 Roster'!$B:$B,$A39,'Week 1 Roster'!$AR:$AR))</f>
        <v>0.0</v>
      </c>
      <c r="W39" s="65">
        <f>IF(ISBLANK($A39),0,SUMIF('Week 1 Roster'!$B:$B,$A39,'Week 1 Roster'!$AS:$AS))</f>
        <v>0.0</v>
      </c>
      <c r="X39" s="65">
        <f t="shared" si="12"/>
        <v>0.0</v>
      </c>
      <c r="Z39" s="65">
        <f>IF(ISBLANK($A39),0,SUMIF('Week 2 Roster'!$B:$B,$A39,'Week 2 Roster'!$AE:$AE))</f>
        <v>0.0</v>
      </c>
      <c r="AA39" s="65">
        <f>IF(ISBLANK($A39),0,SUMIF('Week 2 Roster'!$B:$B,$A39,'Week 2 Roster'!$AG:$AG))</f>
        <v>0.0</v>
      </c>
      <c r="AB39" s="65">
        <f>IF(ISBLANK($A39),0,SUMIF('Week 2 Roster'!$B:$B,$A39,'Week 2 Roster'!$AI:$AI))</f>
        <v>0.0</v>
      </c>
      <c r="AC39" s="65">
        <f>IF(ISBLANK($A39),0,SUMIF('Week 2 Roster'!$B:$B,$A39,'Week 2 Roster'!$AK:$AK))</f>
        <v>0.0</v>
      </c>
      <c r="AD39" s="65">
        <f>IF(ISBLANK($A39),0,SUMIF('Week 2 Roster'!$B:$B,$A39,'Week 2 Roster'!$AM:$AM))</f>
        <v>0.0</v>
      </c>
      <c r="AE39" s="65">
        <f>IF(ISBLANK($A39),0,SUMIF('Week 2 Roster'!$B:$B,$A39,'Week 2 Roster'!$AO:$AO))</f>
        <v>0.0</v>
      </c>
      <c r="AF39" s="66">
        <f>IF(ISBLANK($A39),0,SUMIF('Week 2 Roster'!$B:$B,$A39,'Week 2 Roster'!$AP:$AP))</f>
        <v>0.0</v>
      </c>
      <c r="AG39" s="65">
        <f>IF(ISBLANK($A39),0,SUMIF('Week 2 Roster'!$B:$B,$A39,'Week 2 Roster'!$AQ:$AQ))</f>
        <v>0.0</v>
      </c>
      <c r="AH39" s="65">
        <f>IF(ISBLANK($A39),0,SUMIF('Week 2 Roster'!$B:$B,$A39,'Week 2 Roster'!$AR:$AR))</f>
        <v>0.0</v>
      </c>
      <c r="AI39" s="65">
        <f>IF(ISBLANK($A39),0,SUMIF('Week 2 Roster'!$B:$B,$A39,'Week 2 Roster'!$AS:$AS))</f>
        <v>0.0</v>
      </c>
      <c r="AJ39" s="65">
        <f t="shared" si="13"/>
        <v>0.0</v>
      </c>
      <c r="AK39" s="65"/>
    </row>
    <row r="40" spans="8:8">
      <c r="A40" s="61" t="str">
        <f>IF(ISBLANK(Stores!A40),"",Stores!A40)</f>
        <v/>
      </c>
      <c r="B40" s="64">
        <f t="shared" si="1"/>
        <v>0.0</v>
      </c>
      <c r="C40" s="64">
        <f t="shared" si="2"/>
        <v>0.0</v>
      </c>
      <c r="D40" s="64">
        <f t="shared" si="3"/>
        <v>0.0</v>
      </c>
      <c r="E40" s="64">
        <f t="shared" si="4"/>
        <v>0.0</v>
      </c>
      <c r="F40" s="64">
        <f t="shared" si="5"/>
        <v>0.0</v>
      </c>
      <c r="G40" s="64">
        <f t="shared" si="6"/>
        <v>0.0</v>
      </c>
      <c r="H40" s="61">
        <f t="shared" si="7"/>
        <v>0.0</v>
      </c>
      <c r="I40" s="64">
        <f t="shared" si="8"/>
        <v>0.0</v>
      </c>
      <c r="J40" s="64">
        <f t="shared" si="9"/>
        <v>0.0</v>
      </c>
      <c r="K40" s="64">
        <f t="shared" si="10"/>
        <v>0.0</v>
      </c>
      <c r="L40" s="64">
        <f t="shared" si="11"/>
        <v>0.0</v>
      </c>
      <c r="N40" s="65">
        <f>IF(ISBLANK($A40),0,SUMIF('Week 1 Roster'!$B:$B,$A40,'Week 1 Roster'!$AE:$AE))</f>
        <v>0.0</v>
      </c>
      <c r="O40" s="65">
        <f>IF(ISBLANK($A40),0,SUMIF('Week 1 Roster'!$B:$B,$A40,'Week 1 Roster'!$AG:$AG))</f>
        <v>0.0</v>
      </c>
      <c r="P40" s="65">
        <f>IF(ISBLANK($A40),0,SUMIF('Week 1 Roster'!$B:$B,$A40,'Week 1 Roster'!$AI:$AI))</f>
        <v>0.0</v>
      </c>
      <c r="Q40" s="65">
        <f>IF(ISBLANK($A40),0,SUMIF('Week 1 Roster'!$B:$B,$A40,'Week 1 Roster'!$AK:$AK))</f>
        <v>0.0</v>
      </c>
      <c r="R40" s="65">
        <f>IF(ISBLANK($A40),0,SUMIF('Week 1 Roster'!$B:$B,$A40,'Week 1 Roster'!$AM:$AM))</f>
        <v>0.0</v>
      </c>
      <c r="S40" s="65">
        <f>IF(ISBLANK($A40),0,SUMIF('Week 1 Roster'!$B:$B,$A40,'Week 1 Roster'!$AO:$AO))</f>
        <v>0.0</v>
      </c>
      <c r="T40" s="66">
        <f>IF(ISBLANK($A40),0,SUMIF('Week 1 Roster'!$B:$B,$A40,'Week 1 Roster'!$AP:$AP))</f>
        <v>0.0</v>
      </c>
      <c r="U40" s="65">
        <f>IF(ISBLANK($A40),0,SUMIF('Week 1 Roster'!$B:$B,$A40,'Week 1 Roster'!$AQ:$AQ))</f>
        <v>0.0</v>
      </c>
      <c r="V40" s="65">
        <f>IF(ISBLANK($A40),0,SUMIF('Week 1 Roster'!$B:$B,$A40,'Week 1 Roster'!$AR:$AR))</f>
        <v>0.0</v>
      </c>
      <c r="W40" s="65">
        <f>IF(ISBLANK($A40),0,SUMIF('Week 1 Roster'!$B:$B,$A40,'Week 1 Roster'!$AS:$AS))</f>
        <v>0.0</v>
      </c>
      <c r="X40" s="65">
        <f t="shared" si="12"/>
        <v>0.0</v>
      </c>
      <c r="Z40" s="65">
        <f>IF(ISBLANK($A40),0,SUMIF('Week 2 Roster'!$B:$B,$A40,'Week 2 Roster'!$AE:$AE))</f>
        <v>0.0</v>
      </c>
      <c r="AA40" s="65">
        <f>IF(ISBLANK($A40),0,SUMIF('Week 2 Roster'!$B:$B,$A40,'Week 2 Roster'!$AG:$AG))</f>
        <v>0.0</v>
      </c>
      <c r="AB40" s="65">
        <f>IF(ISBLANK($A40),0,SUMIF('Week 2 Roster'!$B:$B,$A40,'Week 2 Roster'!$AI:$AI))</f>
        <v>0.0</v>
      </c>
      <c r="AC40" s="65">
        <f>IF(ISBLANK($A40),0,SUMIF('Week 2 Roster'!$B:$B,$A40,'Week 2 Roster'!$AK:$AK))</f>
        <v>0.0</v>
      </c>
      <c r="AD40" s="65">
        <f>IF(ISBLANK($A40),0,SUMIF('Week 2 Roster'!$B:$B,$A40,'Week 2 Roster'!$AM:$AM))</f>
        <v>0.0</v>
      </c>
      <c r="AE40" s="65">
        <f>IF(ISBLANK($A40),0,SUMIF('Week 2 Roster'!$B:$B,$A40,'Week 2 Roster'!$AO:$AO))</f>
        <v>0.0</v>
      </c>
      <c r="AF40" s="66">
        <f>IF(ISBLANK($A40),0,SUMIF('Week 2 Roster'!$B:$B,$A40,'Week 2 Roster'!$AP:$AP))</f>
        <v>0.0</v>
      </c>
      <c r="AG40" s="65">
        <f>IF(ISBLANK($A40),0,SUMIF('Week 2 Roster'!$B:$B,$A40,'Week 2 Roster'!$AQ:$AQ))</f>
        <v>0.0</v>
      </c>
      <c r="AH40" s="65">
        <f>IF(ISBLANK($A40),0,SUMIF('Week 2 Roster'!$B:$B,$A40,'Week 2 Roster'!$AR:$AR))</f>
        <v>0.0</v>
      </c>
      <c r="AI40" s="65">
        <f>IF(ISBLANK($A40),0,SUMIF('Week 2 Roster'!$B:$B,$A40,'Week 2 Roster'!$AS:$AS))</f>
        <v>0.0</v>
      </c>
      <c r="AJ40" s="65">
        <f t="shared" si="13"/>
        <v>0.0</v>
      </c>
      <c r="AK40" s="65"/>
    </row>
    <row r="41" spans="8:8">
      <c r="A41" s="61" t="str">
        <f>IF(ISBLANK(Stores!A41),"",Stores!A41)</f>
        <v/>
      </c>
      <c r="B41" s="64">
        <f t="shared" si="1"/>
        <v>0.0</v>
      </c>
      <c r="C41" s="64">
        <f t="shared" si="2"/>
        <v>0.0</v>
      </c>
      <c r="D41" s="64">
        <f t="shared" si="3"/>
        <v>0.0</v>
      </c>
      <c r="E41" s="64">
        <f t="shared" si="4"/>
        <v>0.0</v>
      </c>
      <c r="F41" s="64">
        <f t="shared" si="5"/>
        <v>0.0</v>
      </c>
      <c r="G41" s="64">
        <f t="shared" si="6"/>
        <v>0.0</v>
      </c>
      <c r="H41" s="61">
        <f t="shared" si="7"/>
        <v>0.0</v>
      </c>
      <c r="I41" s="64">
        <f t="shared" si="8"/>
        <v>0.0</v>
      </c>
      <c r="J41" s="64">
        <f t="shared" si="9"/>
        <v>0.0</v>
      </c>
      <c r="K41" s="64">
        <f t="shared" si="10"/>
        <v>0.0</v>
      </c>
      <c r="L41" s="64">
        <f t="shared" si="11"/>
        <v>0.0</v>
      </c>
      <c r="N41" s="65">
        <f>IF(ISBLANK($A41),0,SUMIF('Week 1 Roster'!$B:$B,$A41,'Week 1 Roster'!$AE:$AE))</f>
        <v>0.0</v>
      </c>
      <c r="O41" s="65">
        <f>IF(ISBLANK($A41),0,SUMIF('Week 1 Roster'!$B:$B,$A41,'Week 1 Roster'!$AG:$AG))</f>
        <v>0.0</v>
      </c>
      <c r="P41" s="65">
        <f>IF(ISBLANK($A41),0,SUMIF('Week 1 Roster'!$B:$B,$A41,'Week 1 Roster'!$AI:$AI))</f>
        <v>0.0</v>
      </c>
      <c r="Q41" s="65">
        <f>IF(ISBLANK($A41),0,SUMIF('Week 1 Roster'!$B:$B,$A41,'Week 1 Roster'!$AK:$AK))</f>
        <v>0.0</v>
      </c>
      <c r="R41" s="65">
        <f>IF(ISBLANK($A41),0,SUMIF('Week 1 Roster'!$B:$B,$A41,'Week 1 Roster'!$AM:$AM))</f>
        <v>0.0</v>
      </c>
      <c r="S41" s="65">
        <f>IF(ISBLANK($A41),0,SUMIF('Week 1 Roster'!$B:$B,$A41,'Week 1 Roster'!$AO:$AO))</f>
        <v>0.0</v>
      </c>
      <c r="T41" s="66">
        <f>IF(ISBLANK($A41),0,SUMIF('Week 1 Roster'!$B:$B,$A41,'Week 1 Roster'!$AP:$AP))</f>
        <v>0.0</v>
      </c>
      <c r="U41" s="65">
        <f>IF(ISBLANK($A41),0,SUMIF('Week 1 Roster'!$B:$B,$A41,'Week 1 Roster'!$AQ:$AQ))</f>
        <v>0.0</v>
      </c>
      <c r="V41" s="65">
        <f>IF(ISBLANK($A41),0,SUMIF('Week 1 Roster'!$B:$B,$A41,'Week 1 Roster'!$AR:$AR))</f>
        <v>0.0</v>
      </c>
      <c r="W41" s="65">
        <f>IF(ISBLANK($A41),0,SUMIF('Week 1 Roster'!$B:$B,$A41,'Week 1 Roster'!$AS:$AS))</f>
        <v>0.0</v>
      </c>
      <c r="X41" s="65">
        <f t="shared" si="12"/>
        <v>0.0</v>
      </c>
      <c r="Z41" s="65">
        <f>IF(ISBLANK($A41),0,SUMIF('Week 2 Roster'!$B:$B,$A41,'Week 2 Roster'!$AE:$AE))</f>
        <v>0.0</v>
      </c>
      <c r="AA41" s="65">
        <f>IF(ISBLANK($A41),0,SUMIF('Week 2 Roster'!$B:$B,$A41,'Week 2 Roster'!$AG:$AG))</f>
        <v>0.0</v>
      </c>
      <c r="AB41" s="65">
        <f>IF(ISBLANK($A41),0,SUMIF('Week 2 Roster'!$B:$B,$A41,'Week 2 Roster'!$AI:$AI))</f>
        <v>0.0</v>
      </c>
      <c r="AC41" s="65">
        <f>IF(ISBLANK($A41),0,SUMIF('Week 2 Roster'!$B:$B,$A41,'Week 2 Roster'!$AK:$AK))</f>
        <v>0.0</v>
      </c>
      <c r="AD41" s="65">
        <f>IF(ISBLANK($A41),0,SUMIF('Week 2 Roster'!$B:$B,$A41,'Week 2 Roster'!$AM:$AM))</f>
        <v>0.0</v>
      </c>
      <c r="AE41" s="65">
        <f>IF(ISBLANK($A41),0,SUMIF('Week 2 Roster'!$B:$B,$A41,'Week 2 Roster'!$AO:$AO))</f>
        <v>0.0</v>
      </c>
      <c r="AF41" s="66">
        <f>IF(ISBLANK($A41),0,SUMIF('Week 2 Roster'!$B:$B,$A41,'Week 2 Roster'!$AP:$AP))</f>
        <v>0.0</v>
      </c>
      <c r="AG41" s="65">
        <f>IF(ISBLANK($A41),0,SUMIF('Week 2 Roster'!$B:$B,$A41,'Week 2 Roster'!$AQ:$AQ))</f>
        <v>0.0</v>
      </c>
      <c r="AH41" s="65">
        <f>IF(ISBLANK($A41),0,SUMIF('Week 2 Roster'!$B:$B,$A41,'Week 2 Roster'!$AR:$AR))</f>
        <v>0.0</v>
      </c>
      <c r="AI41" s="65">
        <f>IF(ISBLANK($A41),0,SUMIF('Week 2 Roster'!$B:$B,$A41,'Week 2 Roster'!$AS:$AS))</f>
        <v>0.0</v>
      </c>
      <c r="AJ41" s="65">
        <f t="shared" si="13"/>
        <v>0.0</v>
      </c>
      <c r="AK41" s="65"/>
    </row>
    <row r="42" spans="8:8">
      <c r="A42" s="61" t="str">
        <f>IF(ISBLANK(Stores!A42),"",Stores!A42)</f>
        <v/>
      </c>
      <c r="B42" s="64">
        <f t="shared" si="1"/>
        <v>0.0</v>
      </c>
      <c r="C42" s="64">
        <f t="shared" si="2"/>
        <v>0.0</v>
      </c>
      <c r="D42" s="64">
        <f t="shared" si="3"/>
        <v>0.0</v>
      </c>
      <c r="E42" s="64">
        <f t="shared" si="4"/>
        <v>0.0</v>
      </c>
      <c r="F42" s="64">
        <f t="shared" si="5"/>
        <v>0.0</v>
      </c>
      <c r="G42" s="64">
        <f t="shared" si="6"/>
        <v>0.0</v>
      </c>
      <c r="H42" s="61">
        <f t="shared" si="7"/>
        <v>0.0</v>
      </c>
      <c r="I42" s="64">
        <f t="shared" si="8"/>
        <v>0.0</v>
      </c>
      <c r="J42" s="64">
        <f t="shared" si="9"/>
        <v>0.0</v>
      </c>
      <c r="K42" s="64">
        <f t="shared" si="10"/>
        <v>0.0</v>
      </c>
      <c r="L42" s="64">
        <f t="shared" si="11"/>
        <v>0.0</v>
      </c>
      <c r="N42" s="65">
        <f>IF(ISBLANK($A42),0,SUMIF('Week 1 Roster'!$B:$B,$A42,'Week 1 Roster'!$AE:$AE))</f>
        <v>0.0</v>
      </c>
      <c r="O42" s="65">
        <f>IF(ISBLANK($A42),0,SUMIF('Week 1 Roster'!$B:$B,$A42,'Week 1 Roster'!$AG:$AG))</f>
        <v>0.0</v>
      </c>
      <c r="P42" s="65">
        <f>IF(ISBLANK($A42),0,SUMIF('Week 1 Roster'!$B:$B,$A42,'Week 1 Roster'!$AI:$AI))</f>
        <v>0.0</v>
      </c>
      <c r="Q42" s="65">
        <f>IF(ISBLANK($A42),0,SUMIF('Week 1 Roster'!$B:$B,$A42,'Week 1 Roster'!$AK:$AK))</f>
        <v>0.0</v>
      </c>
      <c r="R42" s="65">
        <f>IF(ISBLANK($A42),0,SUMIF('Week 1 Roster'!$B:$B,$A42,'Week 1 Roster'!$AM:$AM))</f>
        <v>0.0</v>
      </c>
      <c r="S42" s="65">
        <f>IF(ISBLANK($A42),0,SUMIF('Week 1 Roster'!$B:$B,$A42,'Week 1 Roster'!$AO:$AO))</f>
        <v>0.0</v>
      </c>
      <c r="T42" s="66">
        <f>IF(ISBLANK($A42),0,SUMIF('Week 1 Roster'!$B:$B,$A42,'Week 1 Roster'!$AP:$AP))</f>
        <v>0.0</v>
      </c>
      <c r="U42" s="65">
        <f>IF(ISBLANK($A42),0,SUMIF('Week 1 Roster'!$B:$B,$A42,'Week 1 Roster'!$AQ:$AQ))</f>
        <v>0.0</v>
      </c>
      <c r="V42" s="65">
        <f>IF(ISBLANK($A42),0,SUMIF('Week 1 Roster'!$B:$B,$A42,'Week 1 Roster'!$AR:$AR))</f>
        <v>0.0</v>
      </c>
      <c r="W42" s="65">
        <f>IF(ISBLANK($A42),0,SUMIF('Week 1 Roster'!$B:$B,$A42,'Week 1 Roster'!$AS:$AS))</f>
        <v>0.0</v>
      </c>
      <c r="X42" s="65">
        <f t="shared" si="12"/>
        <v>0.0</v>
      </c>
      <c r="Z42" s="65">
        <f>IF(ISBLANK($A42),0,SUMIF('Week 2 Roster'!$B:$B,$A42,'Week 2 Roster'!$AE:$AE))</f>
        <v>0.0</v>
      </c>
      <c r="AA42" s="65">
        <f>IF(ISBLANK($A42),0,SUMIF('Week 2 Roster'!$B:$B,$A42,'Week 2 Roster'!$AG:$AG))</f>
        <v>0.0</v>
      </c>
      <c r="AB42" s="65">
        <f>IF(ISBLANK($A42),0,SUMIF('Week 2 Roster'!$B:$B,$A42,'Week 2 Roster'!$AI:$AI))</f>
        <v>0.0</v>
      </c>
      <c r="AC42" s="65">
        <f>IF(ISBLANK($A42),0,SUMIF('Week 2 Roster'!$B:$B,$A42,'Week 2 Roster'!$AK:$AK))</f>
        <v>0.0</v>
      </c>
      <c r="AD42" s="65">
        <f>IF(ISBLANK($A42),0,SUMIF('Week 2 Roster'!$B:$B,$A42,'Week 2 Roster'!$AM:$AM))</f>
        <v>0.0</v>
      </c>
      <c r="AE42" s="65">
        <f>IF(ISBLANK($A42),0,SUMIF('Week 2 Roster'!$B:$B,$A42,'Week 2 Roster'!$AO:$AO))</f>
        <v>0.0</v>
      </c>
      <c r="AF42" s="66">
        <f>IF(ISBLANK($A42),0,SUMIF('Week 2 Roster'!$B:$B,$A42,'Week 2 Roster'!$AP:$AP))</f>
        <v>0.0</v>
      </c>
      <c r="AG42" s="65">
        <f>IF(ISBLANK($A42),0,SUMIF('Week 2 Roster'!$B:$B,$A42,'Week 2 Roster'!$AQ:$AQ))</f>
        <v>0.0</v>
      </c>
      <c r="AH42" s="65">
        <f>IF(ISBLANK($A42),0,SUMIF('Week 2 Roster'!$B:$B,$A42,'Week 2 Roster'!$AR:$AR))</f>
        <v>0.0</v>
      </c>
      <c r="AI42" s="65">
        <f>IF(ISBLANK($A42),0,SUMIF('Week 2 Roster'!$B:$B,$A42,'Week 2 Roster'!$AS:$AS))</f>
        <v>0.0</v>
      </c>
      <c r="AJ42" s="65">
        <f t="shared" si="13"/>
        <v>0.0</v>
      </c>
      <c r="AK42" s="65"/>
    </row>
    <row r="43" spans="8:8">
      <c r="A43" s="61" t="str">
        <f>IF(ISBLANK(Stores!A43),"",Stores!A43)</f>
        <v/>
      </c>
      <c r="B43" s="64">
        <f t="shared" si="1"/>
        <v>0.0</v>
      </c>
      <c r="C43" s="64">
        <f t="shared" si="2"/>
        <v>0.0</v>
      </c>
      <c r="D43" s="64">
        <f t="shared" si="3"/>
        <v>0.0</v>
      </c>
      <c r="E43" s="64">
        <f t="shared" si="4"/>
        <v>0.0</v>
      </c>
      <c r="F43" s="64">
        <f t="shared" si="5"/>
        <v>0.0</v>
      </c>
      <c r="G43" s="64">
        <f t="shared" si="6"/>
        <v>0.0</v>
      </c>
      <c r="H43" s="61">
        <f t="shared" si="7"/>
        <v>0.0</v>
      </c>
      <c r="I43" s="64">
        <f t="shared" si="8"/>
        <v>0.0</v>
      </c>
      <c r="J43" s="64">
        <f t="shared" si="9"/>
        <v>0.0</v>
      </c>
      <c r="K43" s="64">
        <f t="shared" si="10"/>
        <v>0.0</v>
      </c>
      <c r="L43" s="64">
        <f t="shared" si="11"/>
        <v>0.0</v>
      </c>
      <c r="N43" s="65">
        <f>IF(ISBLANK($A43),0,SUMIF('Week 1 Roster'!$B:$B,$A43,'Week 1 Roster'!$AE:$AE))</f>
        <v>0.0</v>
      </c>
      <c r="O43" s="65">
        <f>IF(ISBLANK($A43),0,SUMIF('Week 1 Roster'!$B:$B,$A43,'Week 1 Roster'!$AG:$AG))</f>
        <v>0.0</v>
      </c>
      <c r="P43" s="65">
        <f>IF(ISBLANK($A43),0,SUMIF('Week 1 Roster'!$B:$B,$A43,'Week 1 Roster'!$AI:$AI))</f>
        <v>0.0</v>
      </c>
      <c r="Q43" s="65">
        <f>IF(ISBLANK($A43),0,SUMIF('Week 1 Roster'!$B:$B,$A43,'Week 1 Roster'!$AK:$AK))</f>
        <v>0.0</v>
      </c>
      <c r="R43" s="65">
        <f>IF(ISBLANK($A43),0,SUMIF('Week 1 Roster'!$B:$B,$A43,'Week 1 Roster'!$AM:$AM))</f>
        <v>0.0</v>
      </c>
      <c r="S43" s="65">
        <f>IF(ISBLANK($A43),0,SUMIF('Week 1 Roster'!$B:$B,$A43,'Week 1 Roster'!$AO:$AO))</f>
        <v>0.0</v>
      </c>
      <c r="T43" s="66">
        <f>IF(ISBLANK($A43),0,SUMIF('Week 1 Roster'!$B:$B,$A43,'Week 1 Roster'!$AP:$AP))</f>
        <v>0.0</v>
      </c>
      <c r="U43" s="65">
        <f>IF(ISBLANK($A43),0,SUMIF('Week 1 Roster'!$B:$B,$A43,'Week 1 Roster'!$AQ:$AQ))</f>
        <v>0.0</v>
      </c>
      <c r="V43" s="65">
        <f>IF(ISBLANK($A43),0,SUMIF('Week 1 Roster'!$B:$B,$A43,'Week 1 Roster'!$AR:$AR))</f>
        <v>0.0</v>
      </c>
      <c r="W43" s="65">
        <f>IF(ISBLANK($A43),0,SUMIF('Week 1 Roster'!$B:$B,$A43,'Week 1 Roster'!$AS:$AS))</f>
        <v>0.0</v>
      </c>
      <c r="X43" s="65">
        <f t="shared" si="12"/>
        <v>0.0</v>
      </c>
      <c r="Z43" s="65">
        <f>IF(ISBLANK($A43),0,SUMIF('Week 2 Roster'!$B:$B,$A43,'Week 2 Roster'!$AE:$AE))</f>
        <v>0.0</v>
      </c>
      <c r="AA43" s="65">
        <f>IF(ISBLANK($A43),0,SUMIF('Week 2 Roster'!$B:$B,$A43,'Week 2 Roster'!$AG:$AG))</f>
        <v>0.0</v>
      </c>
      <c r="AB43" s="65">
        <f>IF(ISBLANK($A43),0,SUMIF('Week 2 Roster'!$B:$B,$A43,'Week 2 Roster'!$AI:$AI))</f>
        <v>0.0</v>
      </c>
      <c r="AC43" s="65">
        <f>IF(ISBLANK($A43),0,SUMIF('Week 2 Roster'!$B:$B,$A43,'Week 2 Roster'!$AK:$AK))</f>
        <v>0.0</v>
      </c>
      <c r="AD43" s="65">
        <f>IF(ISBLANK($A43),0,SUMIF('Week 2 Roster'!$B:$B,$A43,'Week 2 Roster'!$AM:$AM))</f>
        <v>0.0</v>
      </c>
      <c r="AE43" s="65">
        <f>IF(ISBLANK($A43),0,SUMIF('Week 2 Roster'!$B:$B,$A43,'Week 2 Roster'!$AO:$AO))</f>
        <v>0.0</v>
      </c>
      <c r="AF43" s="66">
        <f>IF(ISBLANK($A43),0,SUMIF('Week 2 Roster'!$B:$B,$A43,'Week 2 Roster'!$AP:$AP))</f>
        <v>0.0</v>
      </c>
      <c r="AG43" s="65">
        <f>IF(ISBLANK($A43),0,SUMIF('Week 2 Roster'!$B:$B,$A43,'Week 2 Roster'!$AQ:$AQ))</f>
        <v>0.0</v>
      </c>
      <c r="AH43" s="65">
        <f>IF(ISBLANK($A43),0,SUMIF('Week 2 Roster'!$B:$B,$A43,'Week 2 Roster'!$AR:$AR))</f>
        <v>0.0</v>
      </c>
      <c r="AI43" s="65">
        <f>IF(ISBLANK($A43),0,SUMIF('Week 2 Roster'!$B:$B,$A43,'Week 2 Roster'!$AS:$AS))</f>
        <v>0.0</v>
      </c>
      <c r="AJ43" s="65">
        <f t="shared" si="13"/>
        <v>0.0</v>
      </c>
      <c r="AK43" s="65"/>
    </row>
    <row r="44" spans="8:8">
      <c r="A44" s="61" t="str">
        <f>IF(ISBLANK(Stores!A44),"",Stores!A44)</f>
        <v/>
      </c>
      <c r="B44" s="64">
        <f t="shared" si="1"/>
        <v>0.0</v>
      </c>
      <c r="C44" s="64">
        <f t="shared" si="2"/>
        <v>0.0</v>
      </c>
      <c r="D44" s="64">
        <f t="shared" si="3"/>
        <v>0.0</v>
      </c>
      <c r="E44" s="64">
        <f t="shared" si="4"/>
        <v>0.0</v>
      </c>
      <c r="F44" s="64">
        <f t="shared" si="5"/>
        <v>0.0</v>
      </c>
      <c r="G44" s="64">
        <f t="shared" si="6"/>
        <v>0.0</v>
      </c>
      <c r="H44" s="61">
        <f t="shared" si="7"/>
        <v>0.0</v>
      </c>
      <c r="I44" s="64">
        <f t="shared" si="8"/>
        <v>0.0</v>
      </c>
      <c r="J44" s="64">
        <f t="shared" si="9"/>
        <v>0.0</v>
      </c>
      <c r="K44" s="64">
        <f t="shared" si="10"/>
        <v>0.0</v>
      </c>
      <c r="L44" s="64">
        <f t="shared" si="11"/>
        <v>0.0</v>
      </c>
      <c r="N44" s="65">
        <f>IF(ISBLANK($A44),0,SUMIF('Week 1 Roster'!$B:$B,$A44,'Week 1 Roster'!$AE:$AE))</f>
        <v>0.0</v>
      </c>
      <c r="O44" s="65">
        <f>IF(ISBLANK($A44),0,SUMIF('Week 1 Roster'!$B:$B,$A44,'Week 1 Roster'!$AG:$AG))</f>
        <v>0.0</v>
      </c>
      <c r="P44" s="65">
        <f>IF(ISBLANK($A44),0,SUMIF('Week 1 Roster'!$B:$B,$A44,'Week 1 Roster'!$AI:$AI))</f>
        <v>0.0</v>
      </c>
      <c r="Q44" s="65">
        <f>IF(ISBLANK($A44),0,SUMIF('Week 1 Roster'!$B:$B,$A44,'Week 1 Roster'!$AK:$AK))</f>
        <v>0.0</v>
      </c>
      <c r="R44" s="65">
        <f>IF(ISBLANK($A44),0,SUMIF('Week 1 Roster'!$B:$B,$A44,'Week 1 Roster'!$AM:$AM))</f>
        <v>0.0</v>
      </c>
      <c r="S44" s="65">
        <f>IF(ISBLANK($A44),0,SUMIF('Week 1 Roster'!$B:$B,$A44,'Week 1 Roster'!$AO:$AO))</f>
        <v>0.0</v>
      </c>
      <c r="T44" s="66">
        <f>IF(ISBLANK($A44),0,SUMIF('Week 1 Roster'!$B:$B,$A44,'Week 1 Roster'!$AP:$AP))</f>
        <v>0.0</v>
      </c>
      <c r="U44" s="65">
        <f>IF(ISBLANK($A44),0,SUMIF('Week 1 Roster'!$B:$B,$A44,'Week 1 Roster'!$AQ:$AQ))</f>
        <v>0.0</v>
      </c>
      <c r="V44" s="65">
        <f>IF(ISBLANK($A44),0,SUMIF('Week 1 Roster'!$B:$B,$A44,'Week 1 Roster'!$AR:$AR))</f>
        <v>0.0</v>
      </c>
      <c r="W44" s="65">
        <f>IF(ISBLANK($A44),0,SUMIF('Week 1 Roster'!$B:$B,$A44,'Week 1 Roster'!$AS:$AS))</f>
        <v>0.0</v>
      </c>
      <c r="X44" s="65">
        <f t="shared" si="12"/>
        <v>0.0</v>
      </c>
      <c r="Z44" s="65">
        <f>IF(ISBLANK($A44),0,SUMIF('Week 2 Roster'!$B:$B,$A44,'Week 2 Roster'!$AE:$AE))</f>
        <v>0.0</v>
      </c>
      <c r="AA44" s="65">
        <f>IF(ISBLANK($A44),0,SUMIF('Week 2 Roster'!$B:$B,$A44,'Week 2 Roster'!$AG:$AG))</f>
        <v>0.0</v>
      </c>
      <c r="AB44" s="65">
        <f>IF(ISBLANK($A44),0,SUMIF('Week 2 Roster'!$B:$B,$A44,'Week 2 Roster'!$AI:$AI))</f>
        <v>0.0</v>
      </c>
      <c r="AC44" s="65">
        <f>IF(ISBLANK($A44),0,SUMIF('Week 2 Roster'!$B:$B,$A44,'Week 2 Roster'!$AK:$AK))</f>
        <v>0.0</v>
      </c>
      <c r="AD44" s="65">
        <f>IF(ISBLANK($A44),0,SUMIF('Week 2 Roster'!$B:$B,$A44,'Week 2 Roster'!$AM:$AM))</f>
        <v>0.0</v>
      </c>
      <c r="AE44" s="65">
        <f>IF(ISBLANK($A44),0,SUMIF('Week 2 Roster'!$B:$B,$A44,'Week 2 Roster'!$AO:$AO))</f>
        <v>0.0</v>
      </c>
      <c r="AF44" s="66">
        <f>IF(ISBLANK($A44),0,SUMIF('Week 2 Roster'!$B:$B,$A44,'Week 2 Roster'!$AP:$AP))</f>
        <v>0.0</v>
      </c>
      <c r="AG44" s="65">
        <f>IF(ISBLANK($A44),0,SUMIF('Week 2 Roster'!$B:$B,$A44,'Week 2 Roster'!$AQ:$AQ))</f>
        <v>0.0</v>
      </c>
      <c r="AH44" s="65">
        <f>IF(ISBLANK($A44),0,SUMIF('Week 2 Roster'!$B:$B,$A44,'Week 2 Roster'!$AR:$AR))</f>
        <v>0.0</v>
      </c>
      <c r="AI44" s="65">
        <f>IF(ISBLANK($A44),0,SUMIF('Week 2 Roster'!$B:$B,$A44,'Week 2 Roster'!$AS:$AS))</f>
        <v>0.0</v>
      </c>
      <c r="AJ44" s="65">
        <f t="shared" si="13"/>
        <v>0.0</v>
      </c>
      <c r="AK44" s="65"/>
    </row>
    <row r="45" spans="8:8">
      <c r="A45" s="61" t="str">
        <f>IF(ISBLANK(Stores!A45),"",Stores!A45)</f>
        <v/>
      </c>
      <c r="B45" s="64">
        <f t="shared" si="1"/>
        <v>0.0</v>
      </c>
      <c r="C45" s="64">
        <f t="shared" si="2"/>
        <v>0.0</v>
      </c>
      <c r="D45" s="64">
        <f t="shared" si="3"/>
        <v>0.0</v>
      </c>
      <c r="E45" s="64">
        <f t="shared" si="4"/>
        <v>0.0</v>
      </c>
      <c r="F45" s="64">
        <f t="shared" si="5"/>
        <v>0.0</v>
      </c>
      <c r="G45" s="64">
        <f t="shared" si="6"/>
        <v>0.0</v>
      </c>
      <c r="H45" s="61">
        <f t="shared" si="7"/>
        <v>0.0</v>
      </c>
      <c r="I45" s="64">
        <f t="shared" si="8"/>
        <v>0.0</v>
      </c>
      <c r="J45" s="64">
        <f t="shared" si="9"/>
        <v>0.0</v>
      </c>
      <c r="K45" s="64">
        <f t="shared" si="10"/>
        <v>0.0</v>
      </c>
      <c r="L45" s="64">
        <f t="shared" si="11"/>
        <v>0.0</v>
      </c>
      <c r="N45" s="65">
        <f>IF(ISBLANK($A45),0,SUMIF('Week 1 Roster'!$B:$B,$A45,'Week 1 Roster'!$AE:$AE))</f>
        <v>0.0</v>
      </c>
      <c r="O45" s="65">
        <f>IF(ISBLANK($A45),0,SUMIF('Week 1 Roster'!$B:$B,$A45,'Week 1 Roster'!$AG:$AG))</f>
        <v>0.0</v>
      </c>
      <c r="P45" s="65">
        <f>IF(ISBLANK($A45),0,SUMIF('Week 1 Roster'!$B:$B,$A45,'Week 1 Roster'!$AI:$AI))</f>
        <v>0.0</v>
      </c>
      <c r="Q45" s="65">
        <f>IF(ISBLANK($A45),0,SUMIF('Week 1 Roster'!$B:$B,$A45,'Week 1 Roster'!$AK:$AK))</f>
        <v>0.0</v>
      </c>
      <c r="R45" s="65">
        <f>IF(ISBLANK($A45),0,SUMIF('Week 1 Roster'!$B:$B,$A45,'Week 1 Roster'!$AM:$AM))</f>
        <v>0.0</v>
      </c>
      <c r="S45" s="65">
        <f>IF(ISBLANK($A45),0,SUMIF('Week 1 Roster'!$B:$B,$A45,'Week 1 Roster'!$AO:$AO))</f>
        <v>0.0</v>
      </c>
      <c r="T45" s="66">
        <f>IF(ISBLANK($A45),0,SUMIF('Week 1 Roster'!$B:$B,$A45,'Week 1 Roster'!$AP:$AP))</f>
        <v>0.0</v>
      </c>
      <c r="U45" s="65">
        <f>IF(ISBLANK($A45),0,SUMIF('Week 1 Roster'!$B:$B,$A45,'Week 1 Roster'!$AQ:$AQ))</f>
        <v>0.0</v>
      </c>
      <c r="V45" s="65">
        <f>IF(ISBLANK($A45),0,SUMIF('Week 1 Roster'!$B:$B,$A45,'Week 1 Roster'!$AR:$AR))</f>
        <v>0.0</v>
      </c>
      <c r="W45" s="65">
        <f>IF(ISBLANK($A45),0,SUMIF('Week 1 Roster'!$B:$B,$A45,'Week 1 Roster'!$AS:$AS))</f>
        <v>0.0</v>
      </c>
      <c r="X45" s="65">
        <f t="shared" si="12"/>
        <v>0.0</v>
      </c>
      <c r="Z45" s="65">
        <f>IF(ISBLANK($A45),0,SUMIF('Week 2 Roster'!$B:$B,$A45,'Week 2 Roster'!$AE:$AE))</f>
        <v>0.0</v>
      </c>
      <c r="AA45" s="65">
        <f>IF(ISBLANK($A45),0,SUMIF('Week 2 Roster'!$B:$B,$A45,'Week 2 Roster'!$AG:$AG))</f>
        <v>0.0</v>
      </c>
      <c r="AB45" s="65">
        <f>IF(ISBLANK($A45),0,SUMIF('Week 2 Roster'!$B:$B,$A45,'Week 2 Roster'!$AI:$AI))</f>
        <v>0.0</v>
      </c>
      <c r="AC45" s="65">
        <f>IF(ISBLANK($A45),0,SUMIF('Week 2 Roster'!$B:$B,$A45,'Week 2 Roster'!$AK:$AK))</f>
        <v>0.0</v>
      </c>
      <c r="AD45" s="65">
        <f>IF(ISBLANK($A45),0,SUMIF('Week 2 Roster'!$B:$B,$A45,'Week 2 Roster'!$AM:$AM))</f>
        <v>0.0</v>
      </c>
      <c r="AE45" s="65">
        <f>IF(ISBLANK($A45),0,SUMIF('Week 2 Roster'!$B:$B,$A45,'Week 2 Roster'!$AO:$AO))</f>
        <v>0.0</v>
      </c>
      <c r="AF45" s="66">
        <f>IF(ISBLANK($A45),0,SUMIF('Week 2 Roster'!$B:$B,$A45,'Week 2 Roster'!$AP:$AP))</f>
        <v>0.0</v>
      </c>
      <c r="AG45" s="65">
        <f>IF(ISBLANK($A45),0,SUMIF('Week 2 Roster'!$B:$B,$A45,'Week 2 Roster'!$AQ:$AQ))</f>
        <v>0.0</v>
      </c>
      <c r="AH45" s="65">
        <f>IF(ISBLANK($A45),0,SUMIF('Week 2 Roster'!$B:$B,$A45,'Week 2 Roster'!$AR:$AR))</f>
        <v>0.0</v>
      </c>
      <c r="AI45" s="65">
        <f>IF(ISBLANK($A45),0,SUMIF('Week 2 Roster'!$B:$B,$A45,'Week 2 Roster'!$AS:$AS))</f>
        <v>0.0</v>
      </c>
      <c r="AJ45" s="65">
        <f t="shared" si="13"/>
        <v>0.0</v>
      </c>
      <c r="AK45" s="65"/>
    </row>
    <row r="46" spans="8:8">
      <c r="A46" s="61" t="str">
        <f>IF(ISBLANK(Stores!A46),"",Stores!A46)</f>
        <v/>
      </c>
      <c r="B46" s="64">
        <f t="shared" si="1"/>
        <v>0.0</v>
      </c>
      <c r="C46" s="64">
        <f t="shared" si="2"/>
        <v>0.0</v>
      </c>
      <c r="D46" s="64">
        <f t="shared" si="3"/>
        <v>0.0</v>
      </c>
      <c r="E46" s="64">
        <f t="shared" si="4"/>
        <v>0.0</v>
      </c>
      <c r="F46" s="64">
        <f t="shared" si="5"/>
        <v>0.0</v>
      </c>
      <c r="G46" s="64">
        <f t="shared" si="6"/>
        <v>0.0</v>
      </c>
      <c r="H46" s="61">
        <f t="shared" si="7"/>
        <v>0.0</v>
      </c>
      <c r="I46" s="64">
        <f t="shared" si="8"/>
        <v>0.0</v>
      </c>
      <c r="J46" s="64">
        <f t="shared" si="9"/>
        <v>0.0</v>
      </c>
      <c r="K46" s="64">
        <f t="shared" si="10"/>
        <v>0.0</v>
      </c>
      <c r="L46" s="64">
        <f t="shared" si="11"/>
        <v>0.0</v>
      </c>
      <c r="N46" s="65">
        <f>IF(ISBLANK($A46),0,SUMIF('Week 1 Roster'!$B:$B,$A46,'Week 1 Roster'!$AE:$AE))</f>
        <v>0.0</v>
      </c>
      <c r="O46" s="65">
        <f>IF(ISBLANK($A46),0,SUMIF('Week 1 Roster'!$B:$B,$A46,'Week 1 Roster'!$AG:$AG))</f>
        <v>0.0</v>
      </c>
      <c r="P46" s="65">
        <f>IF(ISBLANK($A46),0,SUMIF('Week 1 Roster'!$B:$B,$A46,'Week 1 Roster'!$AI:$AI))</f>
        <v>0.0</v>
      </c>
      <c r="Q46" s="65">
        <f>IF(ISBLANK($A46),0,SUMIF('Week 1 Roster'!$B:$B,$A46,'Week 1 Roster'!$AK:$AK))</f>
        <v>0.0</v>
      </c>
      <c r="R46" s="65">
        <f>IF(ISBLANK($A46),0,SUMIF('Week 1 Roster'!$B:$B,$A46,'Week 1 Roster'!$AM:$AM))</f>
        <v>0.0</v>
      </c>
      <c r="S46" s="65">
        <f>IF(ISBLANK($A46),0,SUMIF('Week 1 Roster'!$B:$B,$A46,'Week 1 Roster'!$AO:$AO))</f>
        <v>0.0</v>
      </c>
      <c r="T46" s="66">
        <f>IF(ISBLANK($A46),0,SUMIF('Week 1 Roster'!$B:$B,$A46,'Week 1 Roster'!$AP:$AP))</f>
        <v>0.0</v>
      </c>
      <c r="U46" s="65">
        <f>IF(ISBLANK($A46),0,SUMIF('Week 1 Roster'!$B:$B,$A46,'Week 1 Roster'!$AQ:$AQ))</f>
        <v>0.0</v>
      </c>
      <c r="V46" s="65">
        <f>IF(ISBLANK($A46),0,SUMIF('Week 1 Roster'!$B:$B,$A46,'Week 1 Roster'!$AR:$AR))</f>
        <v>0.0</v>
      </c>
      <c r="W46" s="65">
        <f>IF(ISBLANK($A46),0,SUMIF('Week 1 Roster'!$B:$B,$A46,'Week 1 Roster'!$AS:$AS))</f>
        <v>0.0</v>
      </c>
      <c r="X46" s="65">
        <f t="shared" si="12"/>
        <v>0.0</v>
      </c>
      <c r="Z46" s="65">
        <f>IF(ISBLANK($A46),0,SUMIF('Week 2 Roster'!$B:$B,$A46,'Week 2 Roster'!$AE:$AE))</f>
        <v>0.0</v>
      </c>
      <c r="AA46" s="65">
        <f>IF(ISBLANK($A46),0,SUMIF('Week 2 Roster'!$B:$B,$A46,'Week 2 Roster'!$AG:$AG))</f>
        <v>0.0</v>
      </c>
      <c r="AB46" s="65">
        <f>IF(ISBLANK($A46),0,SUMIF('Week 2 Roster'!$B:$B,$A46,'Week 2 Roster'!$AI:$AI))</f>
        <v>0.0</v>
      </c>
      <c r="AC46" s="65">
        <f>IF(ISBLANK($A46),0,SUMIF('Week 2 Roster'!$B:$B,$A46,'Week 2 Roster'!$AK:$AK))</f>
        <v>0.0</v>
      </c>
      <c r="AD46" s="65">
        <f>IF(ISBLANK($A46),0,SUMIF('Week 2 Roster'!$B:$B,$A46,'Week 2 Roster'!$AM:$AM))</f>
        <v>0.0</v>
      </c>
      <c r="AE46" s="65">
        <f>IF(ISBLANK($A46),0,SUMIF('Week 2 Roster'!$B:$B,$A46,'Week 2 Roster'!$AO:$AO))</f>
        <v>0.0</v>
      </c>
      <c r="AF46" s="66">
        <f>IF(ISBLANK($A46),0,SUMIF('Week 2 Roster'!$B:$B,$A46,'Week 2 Roster'!$AP:$AP))</f>
        <v>0.0</v>
      </c>
      <c r="AG46" s="65">
        <f>IF(ISBLANK($A46),0,SUMIF('Week 2 Roster'!$B:$B,$A46,'Week 2 Roster'!$AQ:$AQ))</f>
        <v>0.0</v>
      </c>
      <c r="AH46" s="65">
        <f>IF(ISBLANK($A46),0,SUMIF('Week 2 Roster'!$B:$B,$A46,'Week 2 Roster'!$AR:$AR))</f>
        <v>0.0</v>
      </c>
      <c r="AI46" s="65">
        <f>IF(ISBLANK($A46),0,SUMIF('Week 2 Roster'!$B:$B,$A46,'Week 2 Roster'!$AS:$AS))</f>
        <v>0.0</v>
      </c>
      <c r="AJ46" s="65">
        <f t="shared" si="13"/>
        <v>0.0</v>
      </c>
      <c r="AK46" s="65"/>
    </row>
    <row r="47" spans="8:8">
      <c r="A47" s="61" t="str">
        <f>IF(ISBLANK(Stores!A47),"",Stores!A47)</f>
        <v/>
      </c>
      <c r="B47" s="64">
        <f t="shared" si="1"/>
        <v>0.0</v>
      </c>
      <c r="C47" s="64">
        <f t="shared" si="2"/>
        <v>0.0</v>
      </c>
      <c r="D47" s="64">
        <f t="shared" si="3"/>
        <v>0.0</v>
      </c>
      <c r="E47" s="64">
        <f t="shared" si="4"/>
        <v>0.0</v>
      </c>
      <c r="F47" s="64">
        <f t="shared" si="5"/>
        <v>0.0</v>
      </c>
      <c r="G47" s="64">
        <f t="shared" si="6"/>
        <v>0.0</v>
      </c>
      <c r="H47" s="61">
        <f t="shared" si="7"/>
        <v>0.0</v>
      </c>
      <c r="I47" s="64">
        <f t="shared" si="8"/>
        <v>0.0</v>
      </c>
      <c r="J47" s="64">
        <f t="shared" si="9"/>
        <v>0.0</v>
      </c>
      <c r="K47" s="64">
        <f t="shared" si="10"/>
        <v>0.0</v>
      </c>
      <c r="L47" s="64">
        <f t="shared" si="11"/>
        <v>0.0</v>
      </c>
      <c r="N47" s="65">
        <f>IF(ISBLANK($A47),0,SUMIF('Week 1 Roster'!$B:$B,$A47,'Week 1 Roster'!$AE:$AE))</f>
        <v>0.0</v>
      </c>
      <c r="O47" s="65">
        <f>IF(ISBLANK($A47),0,SUMIF('Week 1 Roster'!$B:$B,$A47,'Week 1 Roster'!$AG:$AG))</f>
        <v>0.0</v>
      </c>
      <c r="P47" s="65">
        <f>IF(ISBLANK($A47),0,SUMIF('Week 1 Roster'!$B:$B,$A47,'Week 1 Roster'!$AI:$AI))</f>
        <v>0.0</v>
      </c>
      <c r="Q47" s="65">
        <f>IF(ISBLANK($A47),0,SUMIF('Week 1 Roster'!$B:$B,$A47,'Week 1 Roster'!$AK:$AK))</f>
        <v>0.0</v>
      </c>
      <c r="R47" s="65">
        <f>IF(ISBLANK($A47),0,SUMIF('Week 1 Roster'!$B:$B,$A47,'Week 1 Roster'!$AM:$AM))</f>
        <v>0.0</v>
      </c>
      <c r="S47" s="65">
        <f>IF(ISBLANK($A47),0,SUMIF('Week 1 Roster'!$B:$B,$A47,'Week 1 Roster'!$AO:$AO))</f>
        <v>0.0</v>
      </c>
      <c r="T47" s="66">
        <f>IF(ISBLANK($A47),0,SUMIF('Week 1 Roster'!$B:$B,$A47,'Week 1 Roster'!$AP:$AP))</f>
        <v>0.0</v>
      </c>
      <c r="U47" s="65">
        <f>IF(ISBLANK($A47),0,SUMIF('Week 1 Roster'!$B:$B,$A47,'Week 1 Roster'!$AQ:$AQ))</f>
        <v>0.0</v>
      </c>
      <c r="V47" s="65">
        <f>IF(ISBLANK($A47),0,SUMIF('Week 1 Roster'!$B:$B,$A47,'Week 1 Roster'!$AR:$AR))</f>
        <v>0.0</v>
      </c>
      <c r="W47" s="65">
        <f>IF(ISBLANK($A47),0,SUMIF('Week 1 Roster'!$B:$B,$A47,'Week 1 Roster'!$AS:$AS))</f>
        <v>0.0</v>
      </c>
      <c r="X47" s="65">
        <f t="shared" si="12"/>
        <v>0.0</v>
      </c>
      <c r="Z47" s="65">
        <f>IF(ISBLANK($A47),0,SUMIF('Week 2 Roster'!$B:$B,$A47,'Week 2 Roster'!$AE:$AE))</f>
        <v>0.0</v>
      </c>
      <c r="AA47" s="65">
        <f>IF(ISBLANK($A47),0,SUMIF('Week 2 Roster'!$B:$B,$A47,'Week 2 Roster'!$AG:$AG))</f>
        <v>0.0</v>
      </c>
      <c r="AB47" s="65">
        <f>IF(ISBLANK($A47),0,SUMIF('Week 2 Roster'!$B:$B,$A47,'Week 2 Roster'!$AI:$AI))</f>
        <v>0.0</v>
      </c>
      <c r="AC47" s="65">
        <f>IF(ISBLANK($A47),0,SUMIF('Week 2 Roster'!$B:$B,$A47,'Week 2 Roster'!$AK:$AK))</f>
        <v>0.0</v>
      </c>
      <c r="AD47" s="65">
        <f>IF(ISBLANK($A47),0,SUMIF('Week 2 Roster'!$B:$B,$A47,'Week 2 Roster'!$AM:$AM))</f>
        <v>0.0</v>
      </c>
      <c r="AE47" s="65">
        <f>IF(ISBLANK($A47),0,SUMIF('Week 2 Roster'!$B:$B,$A47,'Week 2 Roster'!$AO:$AO))</f>
        <v>0.0</v>
      </c>
      <c r="AF47" s="66">
        <f>IF(ISBLANK($A47),0,SUMIF('Week 2 Roster'!$B:$B,$A47,'Week 2 Roster'!$AP:$AP))</f>
        <v>0.0</v>
      </c>
      <c r="AG47" s="65">
        <f>IF(ISBLANK($A47),0,SUMIF('Week 2 Roster'!$B:$B,$A47,'Week 2 Roster'!$AQ:$AQ))</f>
        <v>0.0</v>
      </c>
      <c r="AH47" s="65">
        <f>IF(ISBLANK($A47),0,SUMIF('Week 2 Roster'!$B:$B,$A47,'Week 2 Roster'!$AR:$AR))</f>
        <v>0.0</v>
      </c>
      <c r="AI47" s="65">
        <f>IF(ISBLANK($A47),0,SUMIF('Week 2 Roster'!$B:$B,$A47,'Week 2 Roster'!$AS:$AS))</f>
        <v>0.0</v>
      </c>
      <c r="AJ47" s="65">
        <f t="shared" si="13"/>
        <v>0.0</v>
      </c>
      <c r="AK47" s="65"/>
    </row>
    <row r="48" spans="8:8">
      <c r="A48" s="61" t="str">
        <f>IF(ISBLANK(Stores!A48),"",Stores!A48)</f>
        <v/>
      </c>
      <c r="B48" s="64">
        <f t="shared" si="1"/>
        <v>0.0</v>
      </c>
      <c r="C48" s="64">
        <f t="shared" si="2"/>
        <v>0.0</v>
      </c>
      <c r="D48" s="64">
        <f t="shared" si="3"/>
        <v>0.0</v>
      </c>
      <c r="E48" s="64">
        <f t="shared" si="4"/>
        <v>0.0</v>
      </c>
      <c r="F48" s="64">
        <f t="shared" si="5"/>
        <v>0.0</v>
      </c>
      <c r="G48" s="64">
        <f t="shared" si="6"/>
        <v>0.0</v>
      </c>
      <c r="H48" s="61">
        <f t="shared" si="7"/>
        <v>0.0</v>
      </c>
      <c r="I48" s="64">
        <f t="shared" si="8"/>
        <v>0.0</v>
      </c>
      <c r="J48" s="64">
        <f t="shared" si="9"/>
        <v>0.0</v>
      </c>
      <c r="K48" s="64">
        <f t="shared" si="10"/>
        <v>0.0</v>
      </c>
      <c r="L48" s="64">
        <f t="shared" si="11"/>
        <v>0.0</v>
      </c>
      <c r="N48" s="65">
        <f>IF(ISBLANK($A48),0,SUMIF('Week 1 Roster'!$B:$B,$A48,'Week 1 Roster'!$AE:$AE))</f>
        <v>0.0</v>
      </c>
      <c r="O48" s="65">
        <f>IF(ISBLANK($A48),0,SUMIF('Week 1 Roster'!$B:$B,$A48,'Week 1 Roster'!$AG:$AG))</f>
        <v>0.0</v>
      </c>
      <c r="P48" s="65">
        <f>IF(ISBLANK($A48),0,SUMIF('Week 1 Roster'!$B:$B,$A48,'Week 1 Roster'!$AI:$AI))</f>
        <v>0.0</v>
      </c>
      <c r="Q48" s="65">
        <f>IF(ISBLANK($A48),0,SUMIF('Week 1 Roster'!$B:$B,$A48,'Week 1 Roster'!$AK:$AK))</f>
        <v>0.0</v>
      </c>
      <c r="R48" s="65">
        <f>IF(ISBLANK($A48),0,SUMIF('Week 1 Roster'!$B:$B,$A48,'Week 1 Roster'!$AM:$AM))</f>
        <v>0.0</v>
      </c>
      <c r="S48" s="65">
        <f>IF(ISBLANK($A48),0,SUMIF('Week 1 Roster'!$B:$B,$A48,'Week 1 Roster'!$AO:$AO))</f>
        <v>0.0</v>
      </c>
      <c r="T48" s="66">
        <f>IF(ISBLANK($A48),0,SUMIF('Week 1 Roster'!$B:$B,$A48,'Week 1 Roster'!$AP:$AP))</f>
        <v>0.0</v>
      </c>
      <c r="U48" s="65">
        <f>IF(ISBLANK($A48),0,SUMIF('Week 1 Roster'!$B:$B,$A48,'Week 1 Roster'!$AQ:$AQ))</f>
        <v>0.0</v>
      </c>
      <c r="V48" s="65">
        <f>IF(ISBLANK($A48),0,SUMIF('Week 1 Roster'!$B:$B,$A48,'Week 1 Roster'!$AR:$AR))</f>
        <v>0.0</v>
      </c>
      <c r="W48" s="65">
        <f>IF(ISBLANK($A48),0,SUMIF('Week 1 Roster'!$B:$B,$A48,'Week 1 Roster'!$AS:$AS))</f>
        <v>0.0</v>
      </c>
      <c r="X48" s="65">
        <f t="shared" si="12"/>
        <v>0.0</v>
      </c>
      <c r="Z48" s="65">
        <f>IF(ISBLANK($A48),0,SUMIF('Week 2 Roster'!$B:$B,$A48,'Week 2 Roster'!$AE:$AE))</f>
        <v>0.0</v>
      </c>
      <c r="AA48" s="65">
        <f>IF(ISBLANK($A48),0,SUMIF('Week 2 Roster'!$B:$B,$A48,'Week 2 Roster'!$AG:$AG))</f>
        <v>0.0</v>
      </c>
      <c r="AB48" s="65">
        <f>IF(ISBLANK($A48),0,SUMIF('Week 2 Roster'!$B:$B,$A48,'Week 2 Roster'!$AI:$AI))</f>
        <v>0.0</v>
      </c>
      <c r="AC48" s="65">
        <f>IF(ISBLANK($A48),0,SUMIF('Week 2 Roster'!$B:$B,$A48,'Week 2 Roster'!$AK:$AK))</f>
        <v>0.0</v>
      </c>
      <c r="AD48" s="65">
        <f>IF(ISBLANK($A48),0,SUMIF('Week 2 Roster'!$B:$B,$A48,'Week 2 Roster'!$AM:$AM))</f>
        <v>0.0</v>
      </c>
      <c r="AE48" s="65">
        <f>IF(ISBLANK($A48),0,SUMIF('Week 2 Roster'!$B:$B,$A48,'Week 2 Roster'!$AO:$AO))</f>
        <v>0.0</v>
      </c>
      <c r="AF48" s="66">
        <f>IF(ISBLANK($A48),0,SUMIF('Week 2 Roster'!$B:$B,$A48,'Week 2 Roster'!$AP:$AP))</f>
        <v>0.0</v>
      </c>
      <c r="AG48" s="65">
        <f>IF(ISBLANK($A48),0,SUMIF('Week 2 Roster'!$B:$B,$A48,'Week 2 Roster'!$AQ:$AQ))</f>
        <v>0.0</v>
      </c>
      <c r="AH48" s="65">
        <f>IF(ISBLANK($A48),0,SUMIF('Week 2 Roster'!$B:$B,$A48,'Week 2 Roster'!$AR:$AR))</f>
        <v>0.0</v>
      </c>
      <c r="AI48" s="65">
        <f>IF(ISBLANK($A48),0,SUMIF('Week 2 Roster'!$B:$B,$A48,'Week 2 Roster'!$AS:$AS))</f>
        <v>0.0</v>
      </c>
      <c r="AJ48" s="65">
        <f t="shared" si="13"/>
        <v>0.0</v>
      </c>
      <c r="AK48" s="65"/>
    </row>
    <row r="49" spans="8:8">
      <c r="A49" s="61" t="str">
        <f>IF(ISBLANK(Stores!A49),"",Stores!A49)</f>
        <v/>
      </c>
      <c r="B49" s="64">
        <f t="shared" si="1"/>
        <v>0.0</v>
      </c>
      <c r="C49" s="64">
        <f t="shared" si="2"/>
        <v>0.0</v>
      </c>
      <c r="D49" s="64">
        <f t="shared" si="3"/>
        <v>0.0</v>
      </c>
      <c r="E49" s="64">
        <f t="shared" si="4"/>
        <v>0.0</v>
      </c>
      <c r="F49" s="64">
        <f t="shared" si="5"/>
        <v>0.0</v>
      </c>
      <c r="G49" s="64">
        <f t="shared" si="6"/>
        <v>0.0</v>
      </c>
      <c r="H49" s="61">
        <f t="shared" si="7"/>
        <v>0.0</v>
      </c>
      <c r="I49" s="64">
        <f t="shared" si="8"/>
        <v>0.0</v>
      </c>
      <c r="J49" s="64">
        <f t="shared" si="9"/>
        <v>0.0</v>
      </c>
      <c r="K49" s="64">
        <f t="shared" si="10"/>
        <v>0.0</v>
      </c>
      <c r="L49" s="64">
        <f t="shared" si="11"/>
        <v>0.0</v>
      </c>
      <c r="N49" s="65">
        <f>IF(ISBLANK($A49),0,SUMIF('Week 1 Roster'!$B:$B,$A49,'Week 1 Roster'!$AE:$AE))</f>
        <v>0.0</v>
      </c>
      <c r="O49" s="65">
        <f>IF(ISBLANK($A49),0,SUMIF('Week 1 Roster'!$B:$B,$A49,'Week 1 Roster'!$AG:$AG))</f>
        <v>0.0</v>
      </c>
      <c r="P49" s="65">
        <f>IF(ISBLANK($A49),0,SUMIF('Week 1 Roster'!$B:$B,$A49,'Week 1 Roster'!$AI:$AI))</f>
        <v>0.0</v>
      </c>
      <c r="Q49" s="65">
        <f>IF(ISBLANK($A49),0,SUMIF('Week 1 Roster'!$B:$B,$A49,'Week 1 Roster'!$AK:$AK))</f>
        <v>0.0</v>
      </c>
      <c r="R49" s="65">
        <f>IF(ISBLANK($A49),0,SUMIF('Week 1 Roster'!$B:$B,$A49,'Week 1 Roster'!$AM:$AM))</f>
        <v>0.0</v>
      </c>
      <c r="S49" s="65">
        <f>IF(ISBLANK($A49),0,SUMIF('Week 1 Roster'!$B:$B,$A49,'Week 1 Roster'!$AO:$AO))</f>
        <v>0.0</v>
      </c>
      <c r="T49" s="66">
        <f>IF(ISBLANK($A49),0,SUMIF('Week 1 Roster'!$B:$B,$A49,'Week 1 Roster'!$AP:$AP))</f>
        <v>0.0</v>
      </c>
      <c r="U49" s="65">
        <f>IF(ISBLANK($A49),0,SUMIF('Week 1 Roster'!$B:$B,$A49,'Week 1 Roster'!$AQ:$AQ))</f>
        <v>0.0</v>
      </c>
      <c r="V49" s="65">
        <f>IF(ISBLANK($A49),0,SUMIF('Week 1 Roster'!$B:$B,$A49,'Week 1 Roster'!$AR:$AR))</f>
        <v>0.0</v>
      </c>
      <c r="W49" s="65">
        <f>IF(ISBLANK($A49),0,SUMIF('Week 1 Roster'!$B:$B,$A49,'Week 1 Roster'!$AS:$AS))</f>
        <v>0.0</v>
      </c>
      <c r="X49" s="65">
        <f t="shared" si="12"/>
        <v>0.0</v>
      </c>
      <c r="Z49" s="65">
        <f>IF(ISBLANK($A49),0,SUMIF('Week 2 Roster'!$B:$B,$A49,'Week 2 Roster'!$AE:$AE))</f>
        <v>0.0</v>
      </c>
      <c r="AA49" s="65">
        <f>IF(ISBLANK($A49),0,SUMIF('Week 2 Roster'!$B:$B,$A49,'Week 2 Roster'!$AG:$AG))</f>
        <v>0.0</v>
      </c>
      <c r="AB49" s="65">
        <f>IF(ISBLANK($A49),0,SUMIF('Week 2 Roster'!$B:$B,$A49,'Week 2 Roster'!$AI:$AI))</f>
        <v>0.0</v>
      </c>
      <c r="AC49" s="65">
        <f>IF(ISBLANK($A49),0,SUMIF('Week 2 Roster'!$B:$B,$A49,'Week 2 Roster'!$AK:$AK))</f>
        <v>0.0</v>
      </c>
      <c r="AD49" s="65">
        <f>IF(ISBLANK($A49),0,SUMIF('Week 2 Roster'!$B:$B,$A49,'Week 2 Roster'!$AM:$AM))</f>
        <v>0.0</v>
      </c>
      <c r="AE49" s="65">
        <f>IF(ISBLANK($A49),0,SUMIF('Week 2 Roster'!$B:$B,$A49,'Week 2 Roster'!$AO:$AO))</f>
        <v>0.0</v>
      </c>
      <c r="AF49" s="66">
        <f>IF(ISBLANK($A49),0,SUMIF('Week 2 Roster'!$B:$B,$A49,'Week 2 Roster'!$AP:$AP))</f>
        <v>0.0</v>
      </c>
      <c r="AG49" s="65">
        <f>IF(ISBLANK($A49),0,SUMIF('Week 2 Roster'!$B:$B,$A49,'Week 2 Roster'!$AQ:$AQ))</f>
        <v>0.0</v>
      </c>
      <c r="AH49" s="65">
        <f>IF(ISBLANK($A49),0,SUMIF('Week 2 Roster'!$B:$B,$A49,'Week 2 Roster'!$AR:$AR))</f>
        <v>0.0</v>
      </c>
      <c r="AI49" s="65">
        <f>IF(ISBLANK($A49),0,SUMIF('Week 2 Roster'!$B:$B,$A49,'Week 2 Roster'!$AS:$AS))</f>
        <v>0.0</v>
      </c>
      <c r="AJ49" s="65">
        <f t="shared" si="13"/>
        <v>0.0</v>
      </c>
      <c r="AK49" s="65"/>
    </row>
    <row r="50" spans="8:8">
      <c r="A50" s="61" t="str">
        <f>IF(ISBLANK(Stores!A50),"",Stores!A50)</f>
        <v/>
      </c>
      <c r="B50" s="64">
        <f t="shared" si="1"/>
        <v>0.0</v>
      </c>
      <c r="C50" s="64">
        <f t="shared" si="2"/>
        <v>0.0</v>
      </c>
      <c r="D50" s="64">
        <f t="shared" si="3"/>
        <v>0.0</v>
      </c>
      <c r="E50" s="64">
        <f t="shared" si="4"/>
        <v>0.0</v>
      </c>
      <c r="F50" s="64">
        <f t="shared" si="5"/>
        <v>0.0</v>
      </c>
      <c r="G50" s="64">
        <f t="shared" si="6"/>
        <v>0.0</v>
      </c>
      <c r="H50" s="61">
        <f t="shared" si="7"/>
        <v>0.0</v>
      </c>
      <c r="I50" s="64">
        <f t="shared" si="8"/>
        <v>0.0</v>
      </c>
      <c r="J50" s="64">
        <f t="shared" si="9"/>
        <v>0.0</v>
      </c>
      <c r="K50" s="64">
        <f t="shared" si="10"/>
        <v>0.0</v>
      </c>
      <c r="L50" s="64">
        <f t="shared" si="11"/>
        <v>0.0</v>
      </c>
      <c r="N50" s="65">
        <f>IF(ISBLANK($A50),0,SUMIF('Week 1 Roster'!$B:$B,$A50,'Week 1 Roster'!$AE:$AE))</f>
        <v>0.0</v>
      </c>
      <c r="O50" s="65">
        <f>IF(ISBLANK($A50),0,SUMIF('Week 1 Roster'!$B:$B,$A50,'Week 1 Roster'!$AG:$AG))</f>
        <v>0.0</v>
      </c>
      <c r="P50" s="65">
        <f>IF(ISBLANK($A50),0,SUMIF('Week 1 Roster'!$B:$B,$A50,'Week 1 Roster'!$AI:$AI))</f>
        <v>0.0</v>
      </c>
      <c r="Q50" s="65">
        <f>IF(ISBLANK($A50),0,SUMIF('Week 1 Roster'!$B:$B,$A50,'Week 1 Roster'!$AK:$AK))</f>
        <v>0.0</v>
      </c>
      <c r="R50" s="65">
        <f>IF(ISBLANK($A50),0,SUMIF('Week 1 Roster'!$B:$B,$A50,'Week 1 Roster'!$AM:$AM))</f>
        <v>0.0</v>
      </c>
      <c r="S50" s="65">
        <f>IF(ISBLANK($A50),0,SUMIF('Week 1 Roster'!$B:$B,$A50,'Week 1 Roster'!$AO:$AO))</f>
        <v>0.0</v>
      </c>
      <c r="T50" s="66">
        <f>IF(ISBLANK($A50),0,SUMIF('Week 1 Roster'!$B:$B,$A50,'Week 1 Roster'!$AP:$AP))</f>
        <v>0.0</v>
      </c>
      <c r="U50" s="65">
        <f>IF(ISBLANK($A50),0,SUMIF('Week 1 Roster'!$B:$B,$A50,'Week 1 Roster'!$AQ:$AQ))</f>
        <v>0.0</v>
      </c>
      <c r="V50" s="65">
        <f>IF(ISBLANK($A50),0,SUMIF('Week 1 Roster'!$B:$B,$A50,'Week 1 Roster'!$AR:$AR))</f>
        <v>0.0</v>
      </c>
      <c r="W50" s="65">
        <f>IF(ISBLANK($A50),0,SUMIF('Week 1 Roster'!$B:$B,$A50,'Week 1 Roster'!$AS:$AS))</f>
        <v>0.0</v>
      </c>
      <c r="X50" s="65">
        <f t="shared" si="12"/>
        <v>0.0</v>
      </c>
      <c r="Z50" s="65">
        <f>IF(ISBLANK($A50),0,SUMIF('Week 2 Roster'!$B:$B,$A50,'Week 2 Roster'!$AE:$AE))</f>
        <v>0.0</v>
      </c>
      <c r="AA50" s="65">
        <f>IF(ISBLANK($A50),0,SUMIF('Week 2 Roster'!$B:$B,$A50,'Week 2 Roster'!$AG:$AG))</f>
        <v>0.0</v>
      </c>
      <c r="AB50" s="65">
        <f>IF(ISBLANK($A50),0,SUMIF('Week 2 Roster'!$B:$B,$A50,'Week 2 Roster'!$AI:$AI))</f>
        <v>0.0</v>
      </c>
      <c r="AC50" s="65">
        <f>IF(ISBLANK($A50),0,SUMIF('Week 2 Roster'!$B:$B,$A50,'Week 2 Roster'!$AK:$AK))</f>
        <v>0.0</v>
      </c>
      <c r="AD50" s="65">
        <f>IF(ISBLANK($A50),0,SUMIF('Week 2 Roster'!$B:$B,$A50,'Week 2 Roster'!$AM:$AM))</f>
        <v>0.0</v>
      </c>
      <c r="AE50" s="65">
        <f>IF(ISBLANK($A50),0,SUMIF('Week 2 Roster'!$B:$B,$A50,'Week 2 Roster'!$AO:$AO))</f>
        <v>0.0</v>
      </c>
      <c r="AF50" s="66">
        <f>IF(ISBLANK($A50),0,SUMIF('Week 2 Roster'!$B:$B,$A50,'Week 2 Roster'!$AP:$AP))</f>
        <v>0.0</v>
      </c>
      <c r="AG50" s="65">
        <f>IF(ISBLANK($A50),0,SUMIF('Week 2 Roster'!$B:$B,$A50,'Week 2 Roster'!$AQ:$AQ))</f>
        <v>0.0</v>
      </c>
      <c r="AH50" s="65">
        <f>IF(ISBLANK($A50),0,SUMIF('Week 2 Roster'!$B:$B,$A50,'Week 2 Roster'!$AR:$AR))</f>
        <v>0.0</v>
      </c>
      <c r="AI50" s="65">
        <f>IF(ISBLANK($A50),0,SUMIF('Week 2 Roster'!$B:$B,$A50,'Week 2 Roster'!$AS:$AS))</f>
        <v>0.0</v>
      </c>
      <c r="AJ50" s="65">
        <f t="shared" si="13"/>
        <v>0.0</v>
      </c>
      <c r="AK50" s="65"/>
    </row>
    <row r="51" spans="8:8">
      <c r="A51" s="61" t="str">
        <f>IF(ISBLANK(Stores!A51),"",Stores!A51)</f>
        <v/>
      </c>
      <c r="B51" s="64">
        <f t="shared" si="1"/>
        <v>0.0</v>
      </c>
      <c r="C51" s="64">
        <f t="shared" si="2"/>
        <v>0.0</v>
      </c>
      <c r="D51" s="64">
        <f t="shared" si="3"/>
        <v>0.0</v>
      </c>
      <c r="E51" s="64">
        <f t="shared" si="4"/>
        <v>0.0</v>
      </c>
      <c r="F51" s="64">
        <f t="shared" si="5"/>
        <v>0.0</v>
      </c>
      <c r="G51" s="64">
        <f t="shared" si="6"/>
        <v>0.0</v>
      </c>
      <c r="H51" s="61">
        <f t="shared" si="7"/>
        <v>0.0</v>
      </c>
      <c r="I51" s="64">
        <f t="shared" si="8"/>
        <v>0.0</v>
      </c>
      <c r="J51" s="64">
        <f t="shared" si="9"/>
        <v>0.0</v>
      </c>
      <c r="K51" s="64">
        <f t="shared" si="10"/>
        <v>0.0</v>
      </c>
      <c r="L51" s="64">
        <f t="shared" si="11"/>
        <v>0.0</v>
      </c>
      <c r="N51" s="65">
        <f>IF(ISBLANK($A51),0,SUMIF('Week 1 Roster'!$B:$B,$A51,'Week 1 Roster'!$AE:$AE))</f>
        <v>0.0</v>
      </c>
      <c r="O51" s="65">
        <f>IF(ISBLANK($A51),0,SUMIF('Week 1 Roster'!$B:$B,$A51,'Week 1 Roster'!$AG:$AG))</f>
        <v>0.0</v>
      </c>
      <c r="P51" s="65">
        <f>IF(ISBLANK($A51),0,SUMIF('Week 1 Roster'!$B:$B,$A51,'Week 1 Roster'!$AI:$AI))</f>
        <v>0.0</v>
      </c>
      <c r="Q51" s="65">
        <f>IF(ISBLANK($A51),0,SUMIF('Week 1 Roster'!$B:$B,$A51,'Week 1 Roster'!$AK:$AK))</f>
        <v>0.0</v>
      </c>
      <c r="R51" s="65">
        <f>IF(ISBLANK($A51),0,SUMIF('Week 1 Roster'!$B:$B,$A51,'Week 1 Roster'!$AM:$AM))</f>
        <v>0.0</v>
      </c>
      <c r="S51" s="65">
        <f>IF(ISBLANK($A51),0,SUMIF('Week 1 Roster'!$B:$B,$A51,'Week 1 Roster'!$AO:$AO))</f>
        <v>0.0</v>
      </c>
      <c r="T51" s="66">
        <f>IF(ISBLANK($A51),0,SUMIF('Week 1 Roster'!$B:$B,$A51,'Week 1 Roster'!$AP:$AP))</f>
        <v>0.0</v>
      </c>
      <c r="U51" s="65">
        <f>IF(ISBLANK($A51),0,SUMIF('Week 1 Roster'!$B:$B,$A51,'Week 1 Roster'!$AQ:$AQ))</f>
        <v>0.0</v>
      </c>
      <c r="V51" s="65">
        <f>IF(ISBLANK($A51),0,SUMIF('Week 1 Roster'!$B:$B,$A51,'Week 1 Roster'!$AR:$AR))</f>
        <v>0.0</v>
      </c>
      <c r="W51" s="65">
        <f>IF(ISBLANK($A51),0,SUMIF('Week 1 Roster'!$B:$B,$A51,'Week 1 Roster'!$AS:$AS))</f>
        <v>0.0</v>
      </c>
      <c r="X51" s="65">
        <f t="shared" si="12"/>
        <v>0.0</v>
      </c>
      <c r="Z51" s="65">
        <f>IF(ISBLANK($A51),0,SUMIF('Week 2 Roster'!$B:$B,$A51,'Week 2 Roster'!$AE:$AE))</f>
        <v>0.0</v>
      </c>
      <c r="AA51" s="65">
        <f>IF(ISBLANK($A51),0,SUMIF('Week 2 Roster'!$B:$B,$A51,'Week 2 Roster'!$AG:$AG))</f>
        <v>0.0</v>
      </c>
      <c r="AB51" s="65">
        <f>IF(ISBLANK($A51),0,SUMIF('Week 2 Roster'!$B:$B,$A51,'Week 2 Roster'!$AI:$AI))</f>
        <v>0.0</v>
      </c>
      <c r="AC51" s="65">
        <f>IF(ISBLANK($A51),0,SUMIF('Week 2 Roster'!$B:$B,$A51,'Week 2 Roster'!$AK:$AK))</f>
        <v>0.0</v>
      </c>
      <c r="AD51" s="65">
        <f>IF(ISBLANK($A51),0,SUMIF('Week 2 Roster'!$B:$B,$A51,'Week 2 Roster'!$AM:$AM))</f>
        <v>0.0</v>
      </c>
      <c r="AE51" s="65">
        <f>IF(ISBLANK($A51),0,SUMIF('Week 2 Roster'!$B:$B,$A51,'Week 2 Roster'!$AO:$AO))</f>
        <v>0.0</v>
      </c>
      <c r="AF51" s="66">
        <f>IF(ISBLANK($A51),0,SUMIF('Week 2 Roster'!$B:$B,$A51,'Week 2 Roster'!$AP:$AP))</f>
        <v>0.0</v>
      </c>
      <c r="AG51" s="65">
        <f>IF(ISBLANK($A51),0,SUMIF('Week 2 Roster'!$B:$B,$A51,'Week 2 Roster'!$AQ:$AQ))</f>
        <v>0.0</v>
      </c>
      <c r="AH51" s="65">
        <f>IF(ISBLANK($A51),0,SUMIF('Week 2 Roster'!$B:$B,$A51,'Week 2 Roster'!$AR:$AR))</f>
        <v>0.0</v>
      </c>
      <c r="AI51" s="65">
        <f>IF(ISBLANK($A51),0,SUMIF('Week 2 Roster'!$B:$B,$A51,'Week 2 Roster'!$AS:$AS))</f>
        <v>0.0</v>
      </c>
      <c r="AJ51" s="65">
        <f t="shared" si="13"/>
        <v>0.0</v>
      </c>
      <c r="AK51" s="65"/>
    </row>
    <row r="52" spans="8:8">
      <c r="A52" s="61" t="str">
        <f>IF(ISBLANK(Stores!A52),"",Stores!A52)</f>
        <v/>
      </c>
      <c r="B52" s="64">
        <f t="shared" si="1"/>
        <v>0.0</v>
      </c>
      <c r="C52" s="64">
        <f t="shared" si="2"/>
        <v>0.0</v>
      </c>
      <c r="D52" s="64">
        <f t="shared" si="3"/>
        <v>0.0</v>
      </c>
      <c r="E52" s="64">
        <f t="shared" si="4"/>
        <v>0.0</v>
      </c>
      <c r="F52" s="64">
        <f t="shared" si="5"/>
        <v>0.0</v>
      </c>
      <c r="G52" s="64">
        <f t="shared" si="6"/>
        <v>0.0</v>
      </c>
      <c r="H52" s="61">
        <f t="shared" si="7"/>
        <v>0.0</v>
      </c>
      <c r="I52" s="64">
        <f t="shared" si="8"/>
        <v>0.0</v>
      </c>
      <c r="J52" s="64">
        <f t="shared" si="9"/>
        <v>0.0</v>
      </c>
      <c r="K52" s="64">
        <f t="shared" si="10"/>
        <v>0.0</v>
      </c>
      <c r="L52" s="64">
        <f t="shared" si="11"/>
        <v>0.0</v>
      </c>
      <c r="N52" s="65">
        <f>IF(ISBLANK($A52),0,SUMIF('Week 1 Roster'!$B:$B,$A52,'Week 1 Roster'!$AE:$AE))</f>
        <v>0.0</v>
      </c>
      <c r="O52" s="65">
        <f>IF(ISBLANK($A52),0,SUMIF('Week 1 Roster'!$B:$B,$A52,'Week 1 Roster'!$AG:$AG))</f>
        <v>0.0</v>
      </c>
      <c r="P52" s="65">
        <f>IF(ISBLANK($A52),0,SUMIF('Week 1 Roster'!$B:$B,$A52,'Week 1 Roster'!$AI:$AI))</f>
        <v>0.0</v>
      </c>
      <c r="Q52" s="65">
        <f>IF(ISBLANK($A52),0,SUMIF('Week 1 Roster'!$B:$B,$A52,'Week 1 Roster'!$AK:$AK))</f>
        <v>0.0</v>
      </c>
      <c r="R52" s="65">
        <f>IF(ISBLANK($A52),0,SUMIF('Week 1 Roster'!$B:$B,$A52,'Week 1 Roster'!$AM:$AM))</f>
        <v>0.0</v>
      </c>
      <c r="S52" s="65">
        <f>IF(ISBLANK($A52),0,SUMIF('Week 1 Roster'!$B:$B,$A52,'Week 1 Roster'!$AO:$AO))</f>
        <v>0.0</v>
      </c>
      <c r="T52" s="66">
        <f>IF(ISBLANK($A52),0,SUMIF('Week 1 Roster'!$B:$B,$A52,'Week 1 Roster'!$AP:$AP))</f>
        <v>0.0</v>
      </c>
      <c r="U52" s="65">
        <f>IF(ISBLANK($A52),0,SUMIF('Week 1 Roster'!$B:$B,$A52,'Week 1 Roster'!$AQ:$AQ))</f>
        <v>0.0</v>
      </c>
      <c r="V52" s="65">
        <f>IF(ISBLANK($A52),0,SUMIF('Week 1 Roster'!$B:$B,$A52,'Week 1 Roster'!$AR:$AR))</f>
        <v>0.0</v>
      </c>
      <c r="W52" s="65">
        <f>IF(ISBLANK($A52),0,SUMIF('Week 1 Roster'!$B:$B,$A52,'Week 1 Roster'!$AS:$AS))</f>
        <v>0.0</v>
      </c>
      <c r="X52" s="65">
        <f t="shared" si="12"/>
        <v>0.0</v>
      </c>
      <c r="Z52" s="65">
        <f>IF(ISBLANK($A52),0,SUMIF('Week 2 Roster'!$B:$B,$A52,'Week 2 Roster'!$AE:$AE))</f>
        <v>0.0</v>
      </c>
      <c r="AA52" s="65">
        <f>IF(ISBLANK($A52),0,SUMIF('Week 2 Roster'!$B:$B,$A52,'Week 2 Roster'!$AG:$AG))</f>
        <v>0.0</v>
      </c>
      <c r="AB52" s="65">
        <f>IF(ISBLANK($A52),0,SUMIF('Week 2 Roster'!$B:$B,$A52,'Week 2 Roster'!$AI:$AI))</f>
        <v>0.0</v>
      </c>
      <c r="AC52" s="65">
        <f>IF(ISBLANK($A52),0,SUMIF('Week 2 Roster'!$B:$B,$A52,'Week 2 Roster'!$AK:$AK))</f>
        <v>0.0</v>
      </c>
      <c r="AD52" s="65">
        <f>IF(ISBLANK($A52),0,SUMIF('Week 2 Roster'!$B:$B,$A52,'Week 2 Roster'!$AM:$AM))</f>
        <v>0.0</v>
      </c>
      <c r="AE52" s="65">
        <f>IF(ISBLANK($A52),0,SUMIF('Week 2 Roster'!$B:$B,$A52,'Week 2 Roster'!$AO:$AO))</f>
        <v>0.0</v>
      </c>
      <c r="AF52" s="66">
        <f>IF(ISBLANK($A52),0,SUMIF('Week 2 Roster'!$B:$B,$A52,'Week 2 Roster'!$AP:$AP))</f>
        <v>0.0</v>
      </c>
      <c r="AG52" s="65">
        <f>IF(ISBLANK($A52),0,SUMIF('Week 2 Roster'!$B:$B,$A52,'Week 2 Roster'!$AQ:$AQ))</f>
        <v>0.0</v>
      </c>
      <c r="AH52" s="65">
        <f>IF(ISBLANK($A52),0,SUMIF('Week 2 Roster'!$B:$B,$A52,'Week 2 Roster'!$AR:$AR))</f>
        <v>0.0</v>
      </c>
      <c r="AI52" s="65">
        <f>IF(ISBLANK($A52),0,SUMIF('Week 2 Roster'!$B:$B,$A52,'Week 2 Roster'!$AS:$AS))</f>
        <v>0.0</v>
      </c>
      <c r="AJ52" s="65">
        <f t="shared" si="13"/>
        <v>0.0</v>
      </c>
      <c r="AK52" s="65"/>
    </row>
    <row r="53" spans="8:8">
      <c r="A53" s="61" t="str">
        <f>IF(ISBLANK(Stores!A53),"",Stores!A53)</f>
        <v/>
      </c>
      <c r="B53" s="64">
        <f t="shared" si="1"/>
        <v>0.0</v>
      </c>
      <c r="C53" s="64">
        <f t="shared" si="2"/>
        <v>0.0</v>
      </c>
      <c r="D53" s="64">
        <f t="shared" si="3"/>
        <v>0.0</v>
      </c>
      <c r="E53" s="64">
        <f t="shared" si="4"/>
        <v>0.0</v>
      </c>
      <c r="F53" s="64">
        <f t="shared" si="5"/>
        <v>0.0</v>
      </c>
      <c r="G53" s="64">
        <f t="shared" si="6"/>
        <v>0.0</v>
      </c>
      <c r="H53" s="61">
        <f t="shared" si="7"/>
        <v>0.0</v>
      </c>
      <c r="I53" s="64">
        <f t="shared" si="8"/>
        <v>0.0</v>
      </c>
      <c r="J53" s="64">
        <f t="shared" si="9"/>
        <v>0.0</v>
      </c>
      <c r="K53" s="64">
        <f t="shared" si="10"/>
        <v>0.0</v>
      </c>
      <c r="L53" s="64">
        <f t="shared" si="11"/>
        <v>0.0</v>
      </c>
      <c r="N53" s="65">
        <f>IF(ISBLANK($A53),0,SUMIF('Week 1 Roster'!$B:$B,$A53,'Week 1 Roster'!$AE:$AE))</f>
        <v>0.0</v>
      </c>
      <c r="O53" s="65">
        <f>IF(ISBLANK($A53),0,SUMIF('Week 1 Roster'!$B:$B,$A53,'Week 1 Roster'!$AG:$AG))</f>
        <v>0.0</v>
      </c>
      <c r="P53" s="65">
        <f>IF(ISBLANK($A53),0,SUMIF('Week 1 Roster'!$B:$B,$A53,'Week 1 Roster'!$AI:$AI))</f>
        <v>0.0</v>
      </c>
      <c r="Q53" s="65">
        <f>IF(ISBLANK($A53),0,SUMIF('Week 1 Roster'!$B:$B,$A53,'Week 1 Roster'!$AK:$AK))</f>
        <v>0.0</v>
      </c>
      <c r="R53" s="65">
        <f>IF(ISBLANK($A53),0,SUMIF('Week 1 Roster'!$B:$B,$A53,'Week 1 Roster'!$AM:$AM))</f>
        <v>0.0</v>
      </c>
      <c r="S53" s="65">
        <f>IF(ISBLANK($A53),0,SUMIF('Week 1 Roster'!$B:$B,$A53,'Week 1 Roster'!$AO:$AO))</f>
        <v>0.0</v>
      </c>
      <c r="T53" s="66">
        <f>IF(ISBLANK($A53),0,SUMIF('Week 1 Roster'!$B:$B,$A53,'Week 1 Roster'!$AP:$AP))</f>
        <v>0.0</v>
      </c>
      <c r="U53" s="65">
        <f>IF(ISBLANK($A53),0,SUMIF('Week 1 Roster'!$B:$B,$A53,'Week 1 Roster'!$AQ:$AQ))</f>
        <v>0.0</v>
      </c>
      <c r="V53" s="65">
        <f>IF(ISBLANK($A53),0,SUMIF('Week 1 Roster'!$B:$B,$A53,'Week 1 Roster'!$AR:$AR))</f>
        <v>0.0</v>
      </c>
      <c r="W53" s="65">
        <f>IF(ISBLANK($A53),0,SUMIF('Week 1 Roster'!$B:$B,$A53,'Week 1 Roster'!$AS:$AS))</f>
        <v>0.0</v>
      </c>
      <c r="X53" s="65">
        <f t="shared" si="12"/>
        <v>0.0</v>
      </c>
      <c r="Z53" s="65">
        <f>IF(ISBLANK($A53),0,SUMIF('Week 2 Roster'!$B:$B,$A53,'Week 2 Roster'!$AE:$AE))</f>
        <v>0.0</v>
      </c>
      <c r="AA53" s="65">
        <f>IF(ISBLANK($A53),0,SUMIF('Week 2 Roster'!$B:$B,$A53,'Week 2 Roster'!$AG:$AG))</f>
        <v>0.0</v>
      </c>
      <c r="AB53" s="65">
        <f>IF(ISBLANK($A53),0,SUMIF('Week 2 Roster'!$B:$B,$A53,'Week 2 Roster'!$AI:$AI))</f>
        <v>0.0</v>
      </c>
      <c r="AC53" s="65">
        <f>IF(ISBLANK($A53),0,SUMIF('Week 2 Roster'!$B:$B,$A53,'Week 2 Roster'!$AK:$AK))</f>
        <v>0.0</v>
      </c>
      <c r="AD53" s="65">
        <f>IF(ISBLANK($A53),0,SUMIF('Week 2 Roster'!$B:$B,$A53,'Week 2 Roster'!$AM:$AM))</f>
        <v>0.0</v>
      </c>
      <c r="AE53" s="65">
        <f>IF(ISBLANK($A53),0,SUMIF('Week 2 Roster'!$B:$B,$A53,'Week 2 Roster'!$AO:$AO))</f>
        <v>0.0</v>
      </c>
      <c r="AF53" s="66">
        <f>IF(ISBLANK($A53),0,SUMIF('Week 2 Roster'!$B:$B,$A53,'Week 2 Roster'!$AP:$AP))</f>
        <v>0.0</v>
      </c>
      <c r="AG53" s="65">
        <f>IF(ISBLANK($A53),0,SUMIF('Week 2 Roster'!$B:$B,$A53,'Week 2 Roster'!$AQ:$AQ))</f>
        <v>0.0</v>
      </c>
      <c r="AH53" s="65">
        <f>IF(ISBLANK($A53),0,SUMIF('Week 2 Roster'!$B:$B,$A53,'Week 2 Roster'!$AR:$AR))</f>
        <v>0.0</v>
      </c>
      <c r="AI53" s="65">
        <f>IF(ISBLANK($A53),0,SUMIF('Week 2 Roster'!$B:$B,$A53,'Week 2 Roster'!$AS:$AS))</f>
        <v>0.0</v>
      </c>
      <c r="AJ53" s="65">
        <f t="shared" si="13"/>
        <v>0.0</v>
      </c>
      <c r="AK53" s="65"/>
    </row>
    <row r="54" spans="8:8">
      <c r="A54" s="61" t="str">
        <f>IF(ISBLANK(Stores!A54),"",Stores!A54)</f>
        <v/>
      </c>
      <c r="B54" s="64">
        <f t="shared" si="1"/>
        <v>0.0</v>
      </c>
      <c r="C54" s="64">
        <f t="shared" si="2"/>
        <v>0.0</v>
      </c>
      <c r="D54" s="64">
        <f t="shared" si="3"/>
        <v>0.0</v>
      </c>
      <c r="E54" s="64">
        <f t="shared" si="4"/>
        <v>0.0</v>
      </c>
      <c r="F54" s="64">
        <f t="shared" si="5"/>
        <v>0.0</v>
      </c>
      <c r="G54" s="64">
        <f t="shared" si="6"/>
        <v>0.0</v>
      </c>
      <c r="H54" s="61">
        <f t="shared" si="7"/>
        <v>0.0</v>
      </c>
      <c r="I54" s="64">
        <f t="shared" si="8"/>
        <v>0.0</v>
      </c>
      <c r="J54" s="64">
        <f t="shared" si="9"/>
        <v>0.0</v>
      </c>
      <c r="K54" s="64">
        <f t="shared" si="10"/>
        <v>0.0</v>
      </c>
      <c r="L54" s="64">
        <f t="shared" si="11"/>
        <v>0.0</v>
      </c>
      <c r="N54" s="65">
        <f>IF(ISBLANK($A54),0,SUMIF('Week 1 Roster'!$B:$B,$A54,'Week 1 Roster'!$AE:$AE))</f>
        <v>0.0</v>
      </c>
      <c r="O54" s="65">
        <f>IF(ISBLANK($A54),0,SUMIF('Week 1 Roster'!$B:$B,$A54,'Week 1 Roster'!$AG:$AG))</f>
        <v>0.0</v>
      </c>
      <c r="P54" s="65">
        <f>IF(ISBLANK($A54),0,SUMIF('Week 1 Roster'!$B:$B,$A54,'Week 1 Roster'!$AI:$AI))</f>
        <v>0.0</v>
      </c>
      <c r="Q54" s="65">
        <f>IF(ISBLANK($A54),0,SUMIF('Week 1 Roster'!$B:$B,$A54,'Week 1 Roster'!$AK:$AK))</f>
        <v>0.0</v>
      </c>
      <c r="R54" s="65">
        <f>IF(ISBLANK($A54),0,SUMIF('Week 1 Roster'!$B:$B,$A54,'Week 1 Roster'!$AM:$AM))</f>
        <v>0.0</v>
      </c>
      <c r="S54" s="65">
        <f>IF(ISBLANK($A54),0,SUMIF('Week 1 Roster'!$B:$B,$A54,'Week 1 Roster'!$AO:$AO))</f>
        <v>0.0</v>
      </c>
      <c r="T54" s="66">
        <f>IF(ISBLANK($A54),0,SUMIF('Week 1 Roster'!$B:$B,$A54,'Week 1 Roster'!$AP:$AP))</f>
        <v>0.0</v>
      </c>
      <c r="U54" s="65">
        <f>IF(ISBLANK($A54),0,SUMIF('Week 1 Roster'!$B:$B,$A54,'Week 1 Roster'!$AQ:$AQ))</f>
        <v>0.0</v>
      </c>
      <c r="V54" s="65">
        <f>IF(ISBLANK($A54),0,SUMIF('Week 1 Roster'!$B:$B,$A54,'Week 1 Roster'!$AR:$AR))</f>
        <v>0.0</v>
      </c>
      <c r="W54" s="65">
        <f>IF(ISBLANK($A54),0,SUMIF('Week 1 Roster'!$B:$B,$A54,'Week 1 Roster'!$AS:$AS))</f>
        <v>0.0</v>
      </c>
      <c r="X54" s="65">
        <f t="shared" si="12"/>
        <v>0.0</v>
      </c>
      <c r="Z54" s="65">
        <f>IF(ISBLANK($A54),0,SUMIF('Week 2 Roster'!$B:$B,$A54,'Week 2 Roster'!$AE:$AE))</f>
        <v>0.0</v>
      </c>
      <c r="AA54" s="65">
        <f>IF(ISBLANK($A54),0,SUMIF('Week 2 Roster'!$B:$B,$A54,'Week 2 Roster'!$AG:$AG))</f>
        <v>0.0</v>
      </c>
      <c r="AB54" s="65">
        <f>IF(ISBLANK($A54),0,SUMIF('Week 2 Roster'!$B:$B,$A54,'Week 2 Roster'!$AI:$AI))</f>
        <v>0.0</v>
      </c>
      <c r="AC54" s="65">
        <f>IF(ISBLANK($A54),0,SUMIF('Week 2 Roster'!$B:$B,$A54,'Week 2 Roster'!$AK:$AK))</f>
        <v>0.0</v>
      </c>
      <c r="AD54" s="65">
        <f>IF(ISBLANK($A54),0,SUMIF('Week 2 Roster'!$B:$B,$A54,'Week 2 Roster'!$AM:$AM))</f>
        <v>0.0</v>
      </c>
      <c r="AE54" s="65">
        <f>IF(ISBLANK($A54),0,SUMIF('Week 2 Roster'!$B:$B,$A54,'Week 2 Roster'!$AO:$AO))</f>
        <v>0.0</v>
      </c>
      <c r="AF54" s="66">
        <f>IF(ISBLANK($A54),0,SUMIF('Week 2 Roster'!$B:$B,$A54,'Week 2 Roster'!$AP:$AP))</f>
        <v>0.0</v>
      </c>
      <c r="AG54" s="65">
        <f>IF(ISBLANK($A54),0,SUMIF('Week 2 Roster'!$B:$B,$A54,'Week 2 Roster'!$AQ:$AQ))</f>
        <v>0.0</v>
      </c>
      <c r="AH54" s="65">
        <f>IF(ISBLANK($A54),0,SUMIF('Week 2 Roster'!$B:$B,$A54,'Week 2 Roster'!$AR:$AR))</f>
        <v>0.0</v>
      </c>
      <c r="AI54" s="65">
        <f>IF(ISBLANK($A54),0,SUMIF('Week 2 Roster'!$B:$B,$A54,'Week 2 Roster'!$AS:$AS))</f>
        <v>0.0</v>
      </c>
      <c r="AJ54" s="65">
        <f t="shared" si="13"/>
        <v>0.0</v>
      </c>
      <c r="AK54" s="65"/>
    </row>
    <row r="55" spans="8:8">
      <c r="A55" s="61" t="str">
        <f>IF(ISBLANK(Stores!A55),"",Stores!A55)</f>
        <v/>
      </c>
      <c r="B55" s="64">
        <f t="shared" si="1"/>
        <v>0.0</v>
      </c>
      <c r="C55" s="64">
        <f t="shared" si="2"/>
        <v>0.0</v>
      </c>
      <c r="D55" s="64">
        <f t="shared" si="3"/>
        <v>0.0</v>
      </c>
      <c r="E55" s="64">
        <f t="shared" si="4"/>
        <v>0.0</v>
      </c>
      <c r="F55" s="64">
        <f t="shared" si="5"/>
        <v>0.0</v>
      </c>
      <c r="G55" s="64">
        <f t="shared" si="6"/>
        <v>0.0</v>
      </c>
      <c r="H55" s="61">
        <f t="shared" si="7"/>
        <v>0.0</v>
      </c>
      <c r="I55" s="64">
        <f t="shared" si="8"/>
        <v>0.0</v>
      </c>
      <c r="J55" s="64">
        <f t="shared" si="9"/>
        <v>0.0</v>
      </c>
      <c r="K55" s="64">
        <f t="shared" si="10"/>
        <v>0.0</v>
      </c>
      <c r="L55" s="64">
        <f t="shared" si="11"/>
        <v>0.0</v>
      </c>
      <c r="N55" s="65">
        <f>IF(ISBLANK($A55),0,SUMIF('Week 1 Roster'!$B:$B,$A55,'Week 1 Roster'!$AE:$AE))</f>
        <v>0.0</v>
      </c>
      <c r="O55" s="65">
        <f>IF(ISBLANK($A55),0,SUMIF('Week 1 Roster'!$B:$B,$A55,'Week 1 Roster'!$AG:$AG))</f>
        <v>0.0</v>
      </c>
      <c r="P55" s="65">
        <f>IF(ISBLANK($A55),0,SUMIF('Week 1 Roster'!$B:$B,$A55,'Week 1 Roster'!$AI:$AI))</f>
        <v>0.0</v>
      </c>
      <c r="Q55" s="65">
        <f>IF(ISBLANK($A55),0,SUMIF('Week 1 Roster'!$B:$B,$A55,'Week 1 Roster'!$AK:$AK))</f>
        <v>0.0</v>
      </c>
      <c r="R55" s="65">
        <f>IF(ISBLANK($A55),0,SUMIF('Week 1 Roster'!$B:$B,$A55,'Week 1 Roster'!$AM:$AM))</f>
        <v>0.0</v>
      </c>
      <c r="S55" s="65">
        <f>IF(ISBLANK($A55),0,SUMIF('Week 1 Roster'!$B:$B,$A55,'Week 1 Roster'!$AO:$AO))</f>
        <v>0.0</v>
      </c>
      <c r="T55" s="66">
        <f>IF(ISBLANK($A55),0,SUMIF('Week 1 Roster'!$B:$B,$A55,'Week 1 Roster'!$AP:$AP))</f>
        <v>0.0</v>
      </c>
      <c r="U55" s="65">
        <f>IF(ISBLANK($A55),0,SUMIF('Week 1 Roster'!$B:$B,$A55,'Week 1 Roster'!$AQ:$AQ))</f>
        <v>0.0</v>
      </c>
      <c r="V55" s="65">
        <f>IF(ISBLANK($A55),0,SUMIF('Week 1 Roster'!$B:$B,$A55,'Week 1 Roster'!$AR:$AR))</f>
        <v>0.0</v>
      </c>
      <c r="W55" s="65">
        <f>IF(ISBLANK($A55),0,SUMIF('Week 1 Roster'!$B:$B,$A55,'Week 1 Roster'!$AS:$AS))</f>
        <v>0.0</v>
      </c>
      <c r="X55" s="65">
        <f t="shared" si="12"/>
        <v>0.0</v>
      </c>
      <c r="Z55" s="65">
        <f>IF(ISBLANK($A55),0,SUMIF('Week 2 Roster'!$B:$B,$A55,'Week 2 Roster'!$AE:$AE))</f>
        <v>0.0</v>
      </c>
      <c r="AA55" s="65">
        <f>IF(ISBLANK($A55),0,SUMIF('Week 2 Roster'!$B:$B,$A55,'Week 2 Roster'!$AG:$AG))</f>
        <v>0.0</v>
      </c>
      <c r="AB55" s="65">
        <f>IF(ISBLANK($A55),0,SUMIF('Week 2 Roster'!$B:$B,$A55,'Week 2 Roster'!$AI:$AI))</f>
        <v>0.0</v>
      </c>
      <c r="AC55" s="65">
        <f>IF(ISBLANK($A55),0,SUMIF('Week 2 Roster'!$B:$B,$A55,'Week 2 Roster'!$AK:$AK))</f>
        <v>0.0</v>
      </c>
      <c r="AD55" s="65">
        <f>IF(ISBLANK($A55),0,SUMIF('Week 2 Roster'!$B:$B,$A55,'Week 2 Roster'!$AM:$AM))</f>
        <v>0.0</v>
      </c>
      <c r="AE55" s="65">
        <f>IF(ISBLANK($A55),0,SUMIF('Week 2 Roster'!$B:$B,$A55,'Week 2 Roster'!$AO:$AO))</f>
        <v>0.0</v>
      </c>
      <c r="AF55" s="66">
        <f>IF(ISBLANK($A55),0,SUMIF('Week 2 Roster'!$B:$B,$A55,'Week 2 Roster'!$AP:$AP))</f>
        <v>0.0</v>
      </c>
      <c r="AG55" s="65">
        <f>IF(ISBLANK($A55),0,SUMIF('Week 2 Roster'!$B:$B,$A55,'Week 2 Roster'!$AQ:$AQ))</f>
        <v>0.0</v>
      </c>
      <c r="AH55" s="65">
        <f>IF(ISBLANK($A55),0,SUMIF('Week 2 Roster'!$B:$B,$A55,'Week 2 Roster'!$AR:$AR))</f>
        <v>0.0</v>
      </c>
      <c r="AI55" s="65">
        <f>IF(ISBLANK($A55),0,SUMIF('Week 2 Roster'!$B:$B,$A55,'Week 2 Roster'!$AS:$AS))</f>
        <v>0.0</v>
      </c>
      <c r="AJ55" s="65">
        <f t="shared" si="13"/>
        <v>0.0</v>
      </c>
      <c r="AK55" s="65"/>
    </row>
    <row r="56" spans="8:8">
      <c r="A56" s="61" t="str">
        <f>IF(ISBLANK(Stores!A56),"",Stores!A56)</f>
        <v/>
      </c>
      <c r="B56" s="64">
        <f t="shared" si="1"/>
        <v>0.0</v>
      </c>
      <c r="C56" s="64">
        <f t="shared" si="2"/>
        <v>0.0</v>
      </c>
      <c r="D56" s="64">
        <f t="shared" si="3"/>
        <v>0.0</v>
      </c>
      <c r="E56" s="64">
        <f t="shared" si="4"/>
        <v>0.0</v>
      </c>
      <c r="F56" s="64">
        <f t="shared" si="5"/>
        <v>0.0</v>
      </c>
      <c r="G56" s="64">
        <f t="shared" si="6"/>
        <v>0.0</v>
      </c>
      <c r="H56" s="61">
        <f t="shared" si="7"/>
        <v>0.0</v>
      </c>
      <c r="I56" s="64">
        <f t="shared" si="8"/>
        <v>0.0</v>
      </c>
      <c r="J56" s="64">
        <f t="shared" si="9"/>
        <v>0.0</v>
      </c>
      <c r="K56" s="64">
        <f t="shared" si="10"/>
        <v>0.0</v>
      </c>
      <c r="L56" s="64">
        <f t="shared" si="11"/>
        <v>0.0</v>
      </c>
      <c r="N56" s="65">
        <f>IF(ISBLANK($A56),0,SUMIF('Week 1 Roster'!$B:$B,$A56,'Week 1 Roster'!$AE:$AE))</f>
        <v>0.0</v>
      </c>
      <c r="O56" s="65">
        <f>IF(ISBLANK($A56),0,SUMIF('Week 1 Roster'!$B:$B,$A56,'Week 1 Roster'!$AG:$AG))</f>
        <v>0.0</v>
      </c>
      <c r="P56" s="65">
        <f>IF(ISBLANK($A56),0,SUMIF('Week 1 Roster'!$B:$B,$A56,'Week 1 Roster'!$AI:$AI))</f>
        <v>0.0</v>
      </c>
      <c r="Q56" s="65">
        <f>IF(ISBLANK($A56),0,SUMIF('Week 1 Roster'!$B:$B,$A56,'Week 1 Roster'!$AK:$AK))</f>
        <v>0.0</v>
      </c>
      <c r="R56" s="65">
        <f>IF(ISBLANK($A56),0,SUMIF('Week 1 Roster'!$B:$B,$A56,'Week 1 Roster'!$AM:$AM))</f>
        <v>0.0</v>
      </c>
      <c r="S56" s="65">
        <f>IF(ISBLANK($A56),0,SUMIF('Week 1 Roster'!$B:$B,$A56,'Week 1 Roster'!$AO:$AO))</f>
        <v>0.0</v>
      </c>
      <c r="T56" s="66">
        <f>IF(ISBLANK($A56),0,SUMIF('Week 1 Roster'!$B:$B,$A56,'Week 1 Roster'!$AP:$AP))</f>
        <v>0.0</v>
      </c>
      <c r="U56" s="65">
        <f>IF(ISBLANK($A56),0,SUMIF('Week 1 Roster'!$B:$B,$A56,'Week 1 Roster'!$AQ:$AQ))</f>
        <v>0.0</v>
      </c>
      <c r="V56" s="65">
        <f>IF(ISBLANK($A56),0,SUMIF('Week 1 Roster'!$B:$B,$A56,'Week 1 Roster'!$AR:$AR))</f>
        <v>0.0</v>
      </c>
      <c r="W56" s="65">
        <f>IF(ISBLANK($A56),0,SUMIF('Week 1 Roster'!$B:$B,$A56,'Week 1 Roster'!$AS:$AS))</f>
        <v>0.0</v>
      </c>
      <c r="X56" s="65">
        <f t="shared" si="12"/>
        <v>0.0</v>
      </c>
      <c r="Z56" s="65">
        <f>IF(ISBLANK($A56),0,SUMIF('Week 2 Roster'!$B:$B,$A56,'Week 2 Roster'!$AE:$AE))</f>
        <v>0.0</v>
      </c>
      <c r="AA56" s="65">
        <f>IF(ISBLANK($A56),0,SUMIF('Week 2 Roster'!$B:$B,$A56,'Week 2 Roster'!$AG:$AG))</f>
        <v>0.0</v>
      </c>
      <c r="AB56" s="65">
        <f>IF(ISBLANK($A56),0,SUMIF('Week 2 Roster'!$B:$B,$A56,'Week 2 Roster'!$AI:$AI))</f>
        <v>0.0</v>
      </c>
      <c r="AC56" s="65">
        <f>IF(ISBLANK($A56),0,SUMIF('Week 2 Roster'!$B:$B,$A56,'Week 2 Roster'!$AK:$AK))</f>
        <v>0.0</v>
      </c>
      <c r="AD56" s="65">
        <f>IF(ISBLANK($A56),0,SUMIF('Week 2 Roster'!$B:$B,$A56,'Week 2 Roster'!$AM:$AM))</f>
        <v>0.0</v>
      </c>
      <c r="AE56" s="65">
        <f>IF(ISBLANK($A56),0,SUMIF('Week 2 Roster'!$B:$B,$A56,'Week 2 Roster'!$AO:$AO))</f>
        <v>0.0</v>
      </c>
      <c r="AF56" s="66">
        <f>IF(ISBLANK($A56),0,SUMIF('Week 2 Roster'!$B:$B,$A56,'Week 2 Roster'!$AP:$AP))</f>
        <v>0.0</v>
      </c>
      <c r="AG56" s="65">
        <f>IF(ISBLANK($A56),0,SUMIF('Week 2 Roster'!$B:$B,$A56,'Week 2 Roster'!$AQ:$AQ))</f>
        <v>0.0</v>
      </c>
      <c r="AH56" s="65">
        <f>IF(ISBLANK($A56),0,SUMIF('Week 2 Roster'!$B:$B,$A56,'Week 2 Roster'!$AR:$AR))</f>
        <v>0.0</v>
      </c>
      <c r="AI56" s="65">
        <f>IF(ISBLANK($A56),0,SUMIF('Week 2 Roster'!$B:$B,$A56,'Week 2 Roster'!$AS:$AS))</f>
        <v>0.0</v>
      </c>
      <c r="AJ56" s="65">
        <f t="shared" si="13"/>
        <v>0.0</v>
      </c>
      <c r="AK56" s="65"/>
    </row>
    <row r="57" spans="8:8">
      <c r="A57" s="61" t="str">
        <f>IF(ISBLANK(Stores!A57),"",Stores!A57)</f>
        <v/>
      </c>
      <c r="B57" s="64">
        <f t="shared" si="1"/>
        <v>0.0</v>
      </c>
      <c r="C57" s="64">
        <f t="shared" si="2"/>
        <v>0.0</v>
      </c>
      <c r="D57" s="64">
        <f t="shared" si="3"/>
        <v>0.0</v>
      </c>
      <c r="E57" s="64">
        <f t="shared" si="4"/>
        <v>0.0</v>
      </c>
      <c r="F57" s="64">
        <f t="shared" si="5"/>
        <v>0.0</v>
      </c>
      <c r="G57" s="64">
        <f t="shared" si="6"/>
        <v>0.0</v>
      </c>
      <c r="H57" s="61">
        <f t="shared" si="7"/>
        <v>0.0</v>
      </c>
      <c r="I57" s="64">
        <f t="shared" si="8"/>
        <v>0.0</v>
      </c>
      <c r="J57" s="64">
        <f t="shared" si="9"/>
        <v>0.0</v>
      </c>
      <c r="K57" s="64">
        <f t="shared" si="10"/>
        <v>0.0</v>
      </c>
      <c r="L57" s="64">
        <f t="shared" si="11"/>
        <v>0.0</v>
      </c>
      <c r="N57" s="65">
        <f>IF(ISBLANK($A57),0,SUMIF('Week 1 Roster'!$B:$B,$A57,'Week 1 Roster'!$AE:$AE))</f>
        <v>0.0</v>
      </c>
      <c r="O57" s="65">
        <f>IF(ISBLANK($A57),0,SUMIF('Week 1 Roster'!$B:$B,$A57,'Week 1 Roster'!$AG:$AG))</f>
        <v>0.0</v>
      </c>
      <c r="P57" s="65">
        <f>IF(ISBLANK($A57),0,SUMIF('Week 1 Roster'!$B:$B,$A57,'Week 1 Roster'!$AI:$AI))</f>
        <v>0.0</v>
      </c>
      <c r="Q57" s="65">
        <f>IF(ISBLANK($A57),0,SUMIF('Week 1 Roster'!$B:$B,$A57,'Week 1 Roster'!$AK:$AK))</f>
        <v>0.0</v>
      </c>
      <c r="R57" s="65">
        <f>IF(ISBLANK($A57),0,SUMIF('Week 1 Roster'!$B:$B,$A57,'Week 1 Roster'!$AM:$AM))</f>
        <v>0.0</v>
      </c>
      <c r="S57" s="65">
        <f>IF(ISBLANK($A57),0,SUMIF('Week 1 Roster'!$B:$B,$A57,'Week 1 Roster'!$AO:$AO))</f>
        <v>0.0</v>
      </c>
      <c r="T57" s="66">
        <f>IF(ISBLANK($A57),0,SUMIF('Week 1 Roster'!$B:$B,$A57,'Week 1 Roster'!$AP:$AP))</f>
        <v>0.0</v>
      </c>
      <c r="U57" s="65">
        <f>IF(ISBLANK($A57),0,SUMIF('Week 1 Roster'!$B:$B,$A57,'Week 1 Roster'!$AQ:$AQ))</f>
        <v>0.0</v>
      </c>
      <c r="V57" s="65">
        <f>IF(ISBLANK($A57),0,SUMIF('Week 1 Roster'!$B:$B,$A57,'Week 1 Roster'!$AR:$AR))</f>
        <v>0.0</v>
      </c>
      <c r="W57" s="65">
        <f>IF(ISBLANK($A57),0,SUMIF('Week 1 Roster'!$B:$B,$A57,'Week 1 Roster'!$AS:$AS))</f>
        <v>0.0</v>
      </c>
      <c r="X57" s="65">
        <f t="shared" si="12"/>
        <v>0.0</v>
      </c>
      <c r="Z57" s="65">
        <f>IF(ISBLANK($A57),0,SUMIF('Week 2 Roster'!$B:$B,$A57,'Week 2 Roster'!$AE:$AE))</f>
        <v>0.0</v>
      </c>
      <c r="AA57" s="65">
        <f>IF(ISBLANK($A57),0,SUMIF('Week 2 Roster'!$B:$B,$A57,'Week 2 Roster'!$AG:$AG))</f>
        <v>0.0</v>
      </c>
      <c r="AB57" s="65">
        <f>IF(ISBLANK($A57),0,SUMIF('Week 2 Roster'!$B:$B,$A57,'Week 2 Roster'!$AI:$AI))</f>
        <v>0.0</v>
      </c>
      <c r="AC57" s="65">
        <f>IF(ISBLANK($A57),0,SUMIF('Week 2 Roster'!$B:$B,$A57,'Week 2 Roster'!$AK:$AK))</f>
        <v>0.0</v>
      </c>
      <c r="AD57" s="65">
        <f>IF(ISBLANK($A57),0,SUMIF('Week 2 Roster'!$B:$B,$A57,'Week 2 Roster'!$AM:$AM))</f>
        <v>0.0</v>
      </c>
      <c r="AE57" s="65">
        <f>IF(ISBLANK($A57),0,SUMIF('Week 2 Roster'!$B:$B,$A57,'Week 2 Roster'!$AO:$AO))</f>
        <v>0.0</v>
      </c>
      <c r="AF57" s="66">
        <f>IF(ISBLANK($A57),0,SUMIF('Week 2 Roster'!$B:$B,$A57,'Week 2 Roster'!$AP:$AP))</f>
        <v>0.0</v>
      </c>
      <c r="AG57" s="65">
        <f>IF(ISBLANK($A57),0,SUMIF('Week 2 Roster'!$B:$B,$A57,'Week 2 Roster'!$AQ:$AQ))</f>
        <v>0.0</v>
      </c>
      <c r="AH57" s="65">
        <f>IF(ISBLANK($A57),0,SUMIF('Week 2 Roster'!$B:$B,$A57,'Week 2 Roster'!$AR:$AR))</f>
        <v>0.0</v>
      </c>
      <c r="AI57" s="65">
        <f>IF(ISBLANK($A57),0,SUMIF('Week 2 Roster'!$B:$B,$A57,'Week 2 Roster'!$AS:$AS))</f>
        <v>0.0</v>
      </c>
      <c r="AJ57" s="65">
        <f t="shared" si="13"/>
        <v>0.0</v>
      </c>
      <c r="AK57" s="65"/>
    </row>
    <row r="58" spans="8:8">
      <c r="A58" s="61" t="str">
        <f>IF(ISBLANK(Stores!A58),"",Stores!A58)</f>
        <v/>
      </c>
      <c r="B58" s="64">
        <f t="shared" si="1"/>
        <v>0.0</v>
      </c>
      <c r="C58" s="64">
        <f t="shared" si="2"/>
        <v>0.0</v>
      </c>
      <c r="D58" s="64">
        <f t="shared" si="3"/>
        <v>0.0</v>
      </c>
      <c r="E58" s="64">
        <f t="shared" si="4"/>
        <v>0.0</v>
      </c>
      <c r="F58" s="64">
        <f t="shared" si="5"/>
        <v>0.0</v>
      </c>
      <c r="G58" s="64">
        <f t="shared" si="6"/>
        <v>0.0</v>
      </c>
      <c r="H58" s="61">
        <f t="shared" si="7"/>
        <v>0.0</v>
      </c>
      <c r="I58" s="64">
        <f t="shared" si="8"/>
        <v>0.0</v>
      </c>
      <c r="J58" s="64">
        <f t="shared" si="9"/>
        <v>0.0</v>
      </c>
      <c r="K58" s="64">
        <f t="shared" si="10"/>
        <v>0.0</v>
      </c>
      <c r="L58" s="64">
        <f t="shared" si="11"/>
        <v>0.0</v>
      </c>
      <c r="N58" s="65">
        <f>IF(ISBLANK($A58),0,SUMIF('Week 1 Roster'!$B:$B,$A58,'Week 1 Roster'!$AE:$AE))</f>
        <v>0.0</v>
      </c>
      <c r="O58" s="65">
        <f>IF(ISBLANK($A58),0,SUMIF('Week 1 Roster'!$B:$B,$A58,'Week 1 Roster'!$AG:$AG))</f>
        <v>0.0</v>
      </c>
      <c r="P58" s="65">
        <f>IF(ISBLANK($A58),0,SUMIF('Week 1 Roster'!$B:$B,$A58,'Week 1 Roster'!$AI:$AI))</f>
        <v>0.0</v>
      </c>
      <c r="Q58" s="65">
        <f>IF(ISBLANK($A58),0,SUMIF('Week 1 Roster'!$B:$B,$A58,'Week 1 Roster'!$AK:$AK))</f>
        <v>0.0</v>
      </c>
      <c r="R58" s="65">
        <f>IF(ISBLANK($A58),0,SUMIF('Week 1 Roster'!$B:$B,$A58,'Week 1 Roster'!$AM:$AM))</f>
        <v>0.0</v>
      </c>
      <c r="S58" s="65">
        <f>IF(ISBLANK($A58),0,SUMIF('Week 1 Roster'!$B:$B,$A58,'Week 1 Roster'!$AO:$AO))</f>
        <v>0.0</v>
      </c>
      <c r="T58" s="66">
        <f>IF(ISBLANK($A58),0,SUMIF('Week 1 Roster'!$B:$B,$A58,'Week 1 Roster'!$AP:$AP))</f>
        <v>0.0</v>
      </c>
      <c r="U58" s="65">
        <f>IF(ISBLANK($A58),0,SUMIF('Week 1 Roster'!$B:$B,$A58,'Week 1 Roster'!$AQ:$AQ))</f>
        <v>0.0</v>
      </c>
      <c r="V58" s="65">
        <f>IF(ISBLANK($A58),0,SUMIF('Week 1 Roster'!$B:$B,$A58,'Week 1 Roster'!$AR:$AR))</f>
        <v>0.0</v>
      </c>
      <c r="W58" s="65">
        <f>IF(ISBLANK($A58),0,SUMIF('Week 1 Roster'!$B:$B,$A58,'Week 1 Roster'!$AS:$AS))</f>
        <v>0.0</v>
      </c>
      <c r="X58" s="65">
        <f t="shared" si="12"/>
        <v>0.0</v>
      </c>
      <c r="Z58" s="65">
        <f>IF(ISBLANK($A58),0,SUMIF('Week 2 Roster'!$B:$B,$A58,'Week 2 Roster'!$AE:$AE))</f>
        <v>0.0</v>
      </c>
      <c r="AA58" s="65">
        <f>IF(ISBLANK($A58),0,SUMIF('Week 2 Roster'!$B:$B,$A58,'Week 2 Roster'!$AG:$AG))</f>
        <v>0.0</v>
      </c>
      <c r="AB58" s="65">
        <f>IF(ISBLANK($A58),0,SUMIF('Week 2 Roster'!$B:$B,$A58,'Week 2 Roster'!$AI:$AI))</f>
        <v>0.0</v>
      </c>
      <c r="AC58" s="65">
        <f>IF(ISBLANK($A58),0,SUMIF('Week 2 Roster'!$B:$B,$A58,'Week 2 Roster'!$AK:$AK))</f>
        <v>0.0</v>
      </c>
      <c r="AD58" s="65">
        <f>IF(ISBLANK($A58),0,SUMIF('Week 2 Roster'!$B:$B,$A58,'Week 2 Roster'!$AM:$AM))</f>
        <v>0.0</v>
      </c>
      <c r="AE58" s="65">
        <f>IF(ISBLANK($A58),0,SUMIF('Week 2 Roster'!$B:$B,$A58,'Week 2 Roster'!$AO:$AO))</f>
        <v>0.0</v>
      </c>
      <c r="AF58" s="66">
        <f>IF(ISBLANK($A58),0,SUMIF('Week 2 Roster'!$B:$B,$A58,'Week 2 Roster'!$AP:$AP))</f>
        <v>0.0</v>
      </c>
      <c r="AG58" s="65">
        <f>IF(ISBLANK($A58),0,SUMIF('Week 2 Roster'!$B:$B,$A58,'Week 2 Roster'!$AQ:$AQ))</f>
        <v>0.0</v>
      </c>
      <c r="AH58" s="65">
        <f>IF(ISBLANK($A58),0,SUMIF('Week 2 Roster'!$B:$B,$A58,'Week 2 Roster'!$AR:$AR))</f>
        <v>0.0</v>
      </c>
      <c r="AI58" s="65">
        <f>IF(ISBLANK($A58),0,SUMIF('Week 2 Roster'!$B:$B,$A58,'Week 2 Roster'!$AS:$AS))</f>
        <v>0.0</v>
      </c>
      <c r="AJ58" s="65">
        <f t="shared" si="13"/>
        <v>0.0</v>
      </c>
      <c r="AK58" s="65"/>
    </row>
    <row r="59" spans="8:8">
      <c r="A59" s="61" t="str">
        <f>IF(ISBLANK(Stores!A59),"",Stores!A59)</f>
        <v/>
      </c>
      <c r="B59" s="64">
        <f t="shared" si="1"/>
        <v>0.0</v>
      </c>
      <c r="C59" s="64">
        <f t="shared" si="2"/>
        <v>0.0</v>
      </c>
      <c r="D59" s="64">
        <f t="shared" si="3"/>
        <v>0.0</v>
      </c>
      <c r="E59" s="64">
        <f t="shared" si="4"/>
        <v>0.0</v>
      </c>
      <c r="F59" s="64">
        <f t="shared" si="5"/>
        <v>0.0</v>
      </c>
      <c r="G59" s="64">
        <f t="shared" si="6"/>
        <v>0.0</v>
      </c>
      <c r="H59" s="61">
        <f t="shared" si="7"/>
        <v>0.0</v>
      </c>
      <c r="I59" s="64">
        <f t="shared" si="8"/>
        <v>0.0</v>
      </c>
      <c r="J59" s="64">
        <f t="shared" si="9"/>
        <v>0.0</v>
      </c>
      <c r="K59" s="64">
        <f t="shared" si="10"/>
        <v>0.0</v>
      </c>
      <c r="L59" s="64">
        <f t="shared" si="11"/>
        <v>0.0</v>
      </c>
      <c r="N59" s="65">
        <f>IF(ISBLANK($A59),0,SUMIF('Week 1 Roster'!$B:$B,$A59,'Week 1 Roster'!$AE:$AE))</f>
        <v>0.0</v>
      </c>
      <c r="O59" s="65">
        <f>IF(ISBLANK($A59),0,SUMIF('Week 1 Roster'!$B:$B,$A59,'Week 1 Roster'!$AG:$AG))</f>
        <v>0.0</v>
      </c>
      <c r="P59" s="65">
        <f>IF(ISBLANK($A59),0,SUMIF('Week 1 Roster'!$B:$B,$A59,'Week 1 Roster'!$AI:$AI))</f>
        <v>0.0</v>
      </c>
      <c r="Q59" s="65">
        <f>IF(ISBLANK($A59),0,SUMIF('Week 1 Roster'!$B:$B,$A59,'Week 1 Roster'!$AK:$AK))</f>
        <v>0.0</v>
      </c>
      <c r="R59" s="65">
        <f>IF(ISBLANK($A59),0,SUMIF('Week 1 Roster'!$B:$B,$A59,'Week 1 Roster'!$AM:$AM))</f>
        <v>0.0</v>
      </c>
      <c r="S59" s="65">
        <f>IF(ISBLANK($A59),0,SUMIF('Week 1 Roster'!$B:$B,$A59,'Week 1 Roster'!$AO:$AO))</f>
        <v>0.0</v>
      </c>
      <c r="T59" s="66">
        <f>IF(ISBLANK($A59),0,SUMIF('Week 1 Roster'!$B:$B,$A59,'Week 1 Roster'!$AP:$AP))</f>
        <v>0.0</v>
      </c>
      <c r="U59" s="65">
        <f>IF(ISBLANK($A59),0,SUMIF('Week 1 Roster'!$B:$B,$A59,'Week 1 Roster'!$AQ:$AQ))</f>
        <v>0.0</v>
      </c>
      <c r="V59" s="65">
        <f>IF(ISBLANK($A59),0,SUMIF('Week 1 Roster'!$B:$B,$A59,'Week 1 Roster'!$AR:$AR))</f>
        <v>0.0</v>
      </c>
      <c r="W59" s="65">
        <f>IF(ISBLANK($A59),0,SUMIF('Week 1 Roster'!$B:$B,$A59,'Week 1 Roster'!$AS:$AS))</f>
        <v>0.0</v>
      </c>
      <c r="X59" s="65">
        <f t="shared" si="12"/>
        <v>0.0</v>
      </c>
      <c r="Z59" s="65">
        <f>IF(ISBLANK($A59),0,SUMIF('Week 2 Roster'!$B:$B,$A59,'Week 2 Roster'!$AE:$AE))</f>
        <v>0.0</v>
      </c>
      <c r="AA59" s="65">
        <f>IF(ISBLANK($A59),0,SUMIF('Week 2 Roster'!$B:$B,$A59,'Week 2 Roster'!$AG:$AG))</f>
        <v>0.0</v>
      </c>
      <c r="AB59" s="65">
        <f>IF(ISBLANK($A59),0,SUMIF('Week 2 Roster'!$B:$B,$A59,'Week 2 Roster'!$AI:$AI))</f>
        <v>0.0</v>
      </c>
      <c r="AC59" s="65">
        <f>IF(ISBLANK($A59),0,SUMIF('Week 2 Roster'!$B:$B,$A59,'Week 2 Roster'!$AK:$AK))</f>
        <v>0.0</v>
      </c>
      <c r="AD59" s="65">
        <f>IF(ISBLANK($A59),0,SUMIF('Week 2 Roster'!$B:$B,$A59,'Week 2 Roster'!$AM:$AM))</f>
        <v>0.0</v>
      </c>
      <c r="AE59" s="65">
        <f>IF(ISBLANK($A59),0,SUMIF('Week 2 Roster'!$B:$B,$A59,'Week 2 Roster'!$AO:$AO))</f>
        <v>0.0</v>
      </c>
      <c r="AF59" s="66">
        <f>IF(ISBLANK($A59),0,SUMIF('Week 2 Roster'!$B:$B,$A59,'Week 2 Roster'!$AP:$AP))</f>
        <v>0.0</v>
      </c>
      <c r="AG59" s="65">
        <f>IF(ISBLANK($A59),0,SUMIF('Week 2 Roster'!$B:$B,$A59,'Week 2 Roster'!$AQ:$AQ))</f>
        <v>0.0</v>
      </c>
      <c r="AH59" s="65">
        <f>IF(ISBLANK($A59),0,SUMIF('Week 2 Roster'!$B:$B,$A59,'Week 2 Roster'!$AR:$AR))</f>
        <v>0.0</v>
      </c>
      <c r="AI59" s="65">
        <f>IF(ISBLANK($A59),0,SUMIF('Week 2 Roster'!$B:$B,$A59,'Week 2 Roster'!$AS:$AS))</f>
        <v>0.0</v>
      </c>
      <c r="AJ59" s="65">
        <f t="shared" si="13"/>
        <v>0.0</v>
      </c>
      <c r="AK59" s="65"/>
    </row>
    <row r="60" spans="8:8">
      <c r="A60" s="61" t="str">
        <f>IF(ISBLANK(Stores!A60),"",Stores!A60)</f>
        <v/>
      </c>
      <c r="B60" s="64">
        <f t="shared" si="1"/>
        <v>0.0</v>
      </c>
      <c r="C60" s="64">
        <f t="shared" si="2"/>
        <v>0.0</v>
      </c>
      <c r="D60" s="64">
        <f t="shared" si="3"/>
        <v>0.0</v>
      </c>
      <c r="E60" s="64">
        <f t="shared" si="4"/>
        <v>0.0</v>
      </c>
      <c r="F60" s="64">
        <f t="shared" si="5"/>
        <v>0.0</v>
      </c>
      <c r="G60" s="64">
        <f t="shared" si="6"/>
        <v>0.0</v>
      </c>
      <c r="H60" s="61">
        <f t="shared" si="7"/>
        <v>0.0</v>
      </c>
      <c r="I60" s="64">
        <f t="shared" si="8"/>
        <v>0.0</v>
      </c>
      <c r="J60" s="64">
        <f t="shared" si="9"/>
        <v>0.0</v>
      </c>
      <c r="K60" s="64">
        <f t="shared" si="10"/>
        <v>0.0</v>
      </c>
      <c r="L60" s="64">
        <f t="shared" si="11"/>
        <v>0.0</v>
      </c>
      <c r="N60" s="65">
        <f>IF(ISBLANK($A60),0,SUMIF('Week 1 Roster'!$B:$B,$A60,'Week 1 Roster'!$AE:$AE))</f>
        <v>0.0</v>
      </c>
      <c r="O60" s="65">
        <f>IF(ISBLANK($A60),0,SUMIF('Week 1 Roster'!$B:$B,$A60,'Week 1 Roster'!$AG:$AG))</f>
        <v>0.0</v>
      </c>
      <c r="P60" s="65">
        <f>IF(ISBLANK($A60),0,SUMIF('Week 1 Roster'!$B:$B,$A60,'Week 1 Roster'!$AI:$AI))</f>
        <v>0.0</v>
      </c>
      <c r="Q60" s="65">
        <f>IF(ISBLANK($A60),0,SUMIF('Week 1 Roster'!$B:$B,$A60,'Week 1 Roster'!$AK:$AK))</f>
        <v>0.0</v>
      </c>
      <c r="R60" s="65">
        <f>IF(ISBLANK($A60),0,SUMIF('Week 1 Roster'!$B:$B,$A60,'Week 1 Roster'!$AM:$AM))</f>
        <v>0.0</v>
      </c>
      <c r="S60" s="65">
        <f>IF(ISBLANK($A60),0,SUMIF('Week 1 Roster'!$B:$B,$A60,'Week 1 Roster'!$AO:$AO))</f>
        <v>0.0</v>
      </c>
      <c r="T60" s="66">
        <f>IF(ISBLANK($A60),0,SUMIF('Week 1 Roster'!$B:$B,$A60,'Week 1 Roster'!$AP:$AP))</f>
        <v>0.0</v>
      </c>
      <c r="U60" s="65">
        <f>IF(ISBLANK($A60),0,SUMIF('Week 1 Roster'!$B:$B,$A60,'Week 1 Roster'!$AQ:$AQ))</f>
        <v>0.0</v>
      </c>
      <c r="V60" s="65">
        <f>IF(ISBLANK($A60),0,SUMIF('Week 1 Roster'!$B:$B,$A60,'Week 1 Roster'!$AR:$AR))</f>
        <v>0.0</v>
      </c>
      <c r="W60" s="65">
        <f>IF(ISBLANK($A60),0,SUMIF('Week 1 Roster'!$B:$B,$A60,'Week 1 Roster'!$AS:$AS))</f>
        <v>0.0</v>
      </c>
      <c r="X60" s="65">
        <f t="shared" si="12"/>
        <v>0.0</v>
      </c>
      <c r="Z60" s="65">
        <f>IF(ISBLANK($A60),0,SUMIF('Week 2 Roster'!$B:$B,$A60,'Week 2 Roster'!$AE:$AE))</f>
        <v>0.0</v>
      </c>
      <c r="AA60" s="65">
        <f>IF(ISBLANK($A60),0,SUMIF('Week 2 Roster'!$B:$B,$A60,'Week 2 Roster'!$AG:$AG))</f>
        <v>0.0</v>
      </c>
      <c r="AB60" s="65">
        <f>IF(ISBLANK($A60),0,SUMIF('Week 2 Roster'!$B:$B,$A60,'Week 2 Roster'!$AI:$AI))</f>
        <v>0.0</v>
      </c>
      <c r="AC60" s="65">
        <f>IF(ISBLANK($A60),0,SUMIF('Week 2 Roster'!$B:$B,$A60,'Week 2 Roster'!$AK:$AK))</f>
        <v>0.0</v>
      </c>
      <c r="AD60" s="65">
        <f>IF(ISBLANK($A60),0,SUMIF('Week 2 Roster'!$B:$B,$A60,'Week 2 Roster'!$AM:$AM))</f>
        <v>0.0</v>
      </c>
      <c r="AE60" s="65">
        <f>IF(ISBLANK($A60),0,SUMIF('Week 2 Roster'!$B:$B,$A60,'Week 2 Roster'!$AO:$AO))</f>
        <v>0.0</v>
      </c>
      <c r="AF60" s="66">
        <f>IF(ISBLANK($A60),0,SUMIF('Week 2 Roster'!$B:$B,$A60,'Week 2 Roster'!$AP:$AP))</f>
        <v>0.0</v>
      </c>
      <c r="AG60" s="65">
        <f>IF(ISBLANK($A60),0,SUMIF('Week 2 Roster'!$B:$B,$A60,'Week 2 Roster'!$AQ:$AQ))</f>
        <v>0.0</v>
      </c>
      <c r="AH60" s="65">
        <f>IF(ISBLANK($A60),0,SUMIF('Week 2 Roster'!$B:$B,$A60,'Week 2 Roster'!$AR:$AR))</f>
        <v>0.0</v>
      </c>
      <c r="AI60" s="65">
        <f>IF(ISBLANK($A60),0,SUMIF('Week 2 Roster'!$B:$B,$A60,'Week 2 Roster'!$AS:$AS))</f>
        <v>0.0</v>
      </c>
      <c r="AJ60" s="65">
        <f t="shared" si="13"/>
        <v>0.0</v>
      </c>
      <c r="AK60" s="65"/>
    </row>
    <row r="61" spans="8:8">
      <c r="A61" s="61" t="str">
        <f>IF(ISBLANK(Stores!A61),"",Stores!A61)</f>
        <v/>
      </c>
      <c r="B61" s="64">
        <f t="shared" si="1"/>
        <v>0.0</v>
      </c>
      <c r="C61" s="64">
        <f t="shared" si="2"/>
        <v>0.0</v>
      </c>
      <c r="D61" s="64">
        <f t="shared" si="3"/>
        <v>0.0</v>
      </c>
      <c r="E61" s="64">
        <f t="shared" si="4"/>
        <v>0.0</v>
      </c>
      <c r="F61" s="64">
        <f t="shared" si="5"/>
        <v>0.0</v>
      </c>
      <c r="G61" s="64">
        <f t="shared" si="6"/>
        <v>0.0</v>
      </c>
      <c r="H61" s="61">
        <f t="shared" si="7"/>
        <v>0.0</v>
      </c>
      <c r="I61" s="64">
        <f t="shared" si="8"/>
        <v>0.0</v>
      </c>
      <c r="J61" s="64">
        <f t="shared" si="9"/>
        <v>0.0</v>
      </c>
      <c r="K61" s="64">
        <f t="shared" si="10"/>
        <v>0.0</v>
      </c>
      <c r="L61" s="64">
        <f t="shared" si="11"/>
        <v>0.0</v>
      </c>
      <c r="N61" s="65">
        <f>IF(ISBLANK($A61),0,SUMIF('Week 1 Roster'!$B:$B,$A61,'Week 1 Roster'!$AE:$AE))</f>
        <v>0.0</v>
      </c>
      <c r="O61" s="65">
        <f>IF(ISBLANK($A61),0,SUMIF('Week 1 Roster'!$B:$B,$A61,'Week 1 Roster'!$AG:$AG))</f>
        <v>0.0</v>
      </c>
      <c r="P61" s="65">
        <f>IF(ISBLANK($A61),0,SUMIF('Week 1 Roster'!$B:$B,$A61,'Week 1 Roster'!$AI:$AI))</f>
        <v>0.0</v>
      </c>
      <c r="Q61" s="65">
        <f>IF(ISBLANK($A61),0,SUMIF('Week 1 Roster'!$B:$B,$A61,'Week 1 Roster'!$AK:$AK))</f>
        <v>0.0</v>
      </c>
      <c r="R61" s="65">
        <f>IF(ISBLANK($A61),0,SUMIF('Week 1 Roster'!$B:$B,$A61,'Week 1 Roster'!$AM:$AM))</f>
        <v>0.0</v>
      </c>
      <c r="S61" s="65">
        <f>IF(ISBLANK($A61),0,SUMIF('Week 1 Roster'!$B:$B,$A61,'Week 1 Roster'!$AO:$AO))</f>
        <v>0.0</v>
      </c>
      <c r="T61" s="66">
        <f>IF(ISBLANK($A61),0,SUMIF('Week 1 Roster'!$B:$B,$A61,'Week 1 Roster'!$AP:$AP))</f>
        <v>0.0</v>
      </c>
      <c r="U61" s="65">
        <f>IF(ISBLANK($A61),0,SUMIF('Week 1 Roster'!$B:$B,$A61,'Week 1 Roster'!$AQ:$AQ))</f>
        <v>0.0</v>
      </c>
      <c r="V61" s="65">
        <f>IF(ISBLANK($A61),0,SUMIF('Week 1 Roster'!$B:$B,$A61,'Week 1 Roster'!$AR:$AR))</f>
        <v>0.0</v>
      </c>
      <c r="W61" s="65">
        <f>IF(ISBLANK($A61),0,SUMIF('Week 1 Roster'!$B:$B,$A61,'Week 1 Roster'!$AS:$AS))</f>
        <v>0.0</v>
      </c>
      <c r="X61" s="65">
        <f t="shared" si="12"/>
        <v>0.0</v>
      </c>
      <c r="Z61" s="65">
        <f>IF(ISBLANK($A61),0,SUMIF('Week 2 Roster'!$B:$B,$A61,'Week 2 Roster'!$AE:$AE))</f>
        <v>0.0</v>
      </c>
      <c r="AA61" s="65">
        <f>IF(ISBLANK($A61),0,SUMIF('Week 2 Roster'!$B:$B,$A61,'Week 2 Roster'!$AG:$AG))</f>
        <v>0.0</v>
      </c>
      <c r="AB61" s="65">
        <f>IF(ISBLANK($A61),0,SUMIF('Week 2 Roster'!$B:$B,$A61,'Week 2 Roster'!$AI:$AI))</f>
        <v>0.0</v>
      </c>
      <c r="AC61" s="65">
        <f>IF(ISBLANK($A61),0,SUMIF('Week 2 Roster'!$B:$B,$A61,'Week 2 Roster'!$AK:$AK))</f>
        <v>0.0</v>
      </c>
      <c r="AD61" s="65">
        <f>IF(ISBLANK($A61),0,SUMIF('Week 2 Roster'!$B:$B,$A61,'Week 2 Roster'!$AM:$AM))</f>
        <v>0.0</v>
      </c>
      <c r="AE61" s="65">
        <f>IF(ISBLANK($A61),0,SUMIF('Week 2 Roster'!$B:$B,$A61,'Week 2 Roster'!$AO:$AO))</f>
        <v>0.0</v>
      </c>
      <c r="AF61" s="66">
        <f>IF(ISBLANK($A61),0,SUMIF('Week 2 Roster'!$B:$B,$A61,'Week 2 Roster'!$AP:$AP))</f>
        <v>0.0</v>
      </c>
      <c r="AG61" s="65">
        <f>IF(ISBLANK($A61),0,SUMIF('Week 2 Roster'!$B:$B,$A61,'Week 2 Roster'!$AQ:$AQ))</f>
        <v>0.0</v>
      </c>
      <c r="AH61" s="65">
        <f>IF(ISBLANK($A61),0,SUMIF('Week 2 Roster'!$B:$B,$A61,'Week 2 Roster'!$AR:$AR))</f>
        <v>0.0</v>
      </c>
      <c r="AI61" s="65">
        <f>IF(ISBLANK($A61),0,SUMIF('Week 2 Roster'!$B:$B,$A61,'Week 2 Roster'!$AS:$AS))</f>
        <v>0.0</v>
      </c>
      <c r="AJ61" s="65">
        <f t="shared" si="13"/>
        <v>0.0</v>
      </c>
      <c r="AK61" s="65"/>
    </row>
    <row r="62" spans="8:8">
      <c r="A62" s="61" t="str">
        <f>IF(ISBLANK(Stores!A62),"",Stores!A62)</f>
        <v/>
      </c>
      <c r="B62" s="64">
        <f t="shared" si="1"/>
        <v>0.0</v>
      </c>
      <c r="C62" s="64">
        <f t="shared" si="2"/>
        <v>0.0</v>
      </c>
      <c r="D62" s="64">
        <f t="shared" si="3"/>
        <v>0.0</v>
      </c>
      <c r="E62" s="64">
        <f t="shared" si="4"/>
        <v>0.0</v>
      </c>
      <c r="F62" s="64">
        <f t="shared" si="5"/>
        <v>0.0</v>
      </c>
      <c r="G62" s="64">
        <f t="shared" si="6"/>
        <v>0.0</v>
      </c>
      <c r="H62" s="61">
        <f t="shared" si="7"/>
        <v>0.0</v>
      </c>
      <c r="I62" s="64">
        <f t="shared" si="8"/>
        <v>0.0</v>
      </c>
      <c r="J62" s="64">
        <f t="shared" si="9"/>
        <v>0.0</v>
      </c>
      <c r="K62" s="64">
        <f t="shared" si="10"/>
        <v>0.0</v>
      </c>
      <c r="L62" s="64">
        <f t="shared" si="11"/>
        <v>0.0</v>
      </c>
      <c r="N62" s="65">
        <f>IF(ISBLANK($A62),0,SUMIF('Week 1 Roster'!$B:$B,$A62,'Week 1 Roster'!$AE:$AE))</f>
        <v>0.0</v>
      </c>
      <c r="O62" s="65">
        <f>IF(ISBLANK($A62),0,SUMIF('Week 1 Roster'!$B:$B,$A62,'Week 1 Roster'!$AG:$AG))</f>
        <v>0.0</v>
      </c>
      <c r="P62" s="65">
        <f>IF(ISBLANK($A62),0,SUMIF('Week 1 Roster'!$B:$B,$A62,'Week 1 Roster'!$AI:$AI))</f>
        <v>0.0</v>
      </c>
      <c r="Q62" s="65">
        <f>IF(ISBLANK($A62),0,SUMIF('Week 1 Roster'!$B:$B,$A62,'Week 1 Roster'!$AK:$AK))</f>
        <v>0.0</v>
      </c>
      <c r="R62" s="65">
        <f>IF(ISBLANK($A62),0,SUMIF('Week 1 Roster'!$B:$B,$A62,'Week 1 Roster'!$AM:$AM))</f>
        <v>0.0</v>
      </c>
      <c r="S62" s="65">
        <f>IF(ISBLANK($A62),0,SUMIF('Week 1 Roster'!$B:$B,$A62,'Week 1 Roster'!$AO:$AO))</f>
        <v>0.0</v>
      </c>
      <c r="T62" s="66">
        <f>IF(ISBLANK($A62),0,SUMIF('Week 1 Roster'!$B:$B,$A62,'Week 1 Roster'!$AP:$AP))</f>
        <v>0.0</v>
      </c>
      <c r="U62" s="65">
        <f>IF(ISBLANK($A62),0,SUMIF('Week 1 Roster'!$B:$B,$A62,'Week 1 Roster'!$AQ:$AQ))</f>
        <v>0.0</v>
      </c>
      <c r="V62" s="65">
        <f>IF(ISBLANK($A62),0,SUMIF('Week 1 Roster'!$B:$B,$A62,'Week 1 Roster'!$AR:$AR))</f>
        <v>0.0</v>
      </c>
      <c r="W62" s="65">
        <f>IF(ISBLANK($A62),0,SUMIF('Week 1 Roster'!$B:$B,$A62,'Week 1 Roster'!$AS:$AS))</f>
        <v>0.0</v>
      </c>
      <c r="X62" s="65">
        <f t="shared" si="12"/>
        <v>0.0</v>
      </c>
      <c r="Z62" s="65">
        <f>IF(ISBLANK($A62),0,SUMIF('Week 2 Roster'!$B:$B,$A62,'Week 2 Roster'!$AE:$AE))</f>
        <v>0.0</v>
      </c>
      <c r="AA62" s="65">
        <f>IF(ISBLANK($A62),0,SUMIF('Week 2 Roster'!$B:$B,$A62,'Week 2 Roster'!$AG:$AG))</f>
        <v>0.0</v>
      </c>
      <c r="AB62" s="65">
        <f>IF(ISBLANK($A62),0,SUMIF('Week 2 Roster'!$B:$B,$A62,'Week 2 Roster'!$AI:$AI))</f>
        <v>0.0</v>
      </c>
      <c r="AC62" s="65">
        <f>IF(ISBLANK($A62),0,SUMIF('Week 2 Roster'!$B:$B,$A62,'Week 2 Roster'!$AK:$AK))</f>
        <v>0.0</v>
      </c>
      <c r="AD62" s="65">
        <f>IF(ISBLANK($A62),0,SUMIF('Week 2 Roster'!$B:$B,$A62,'Week 2 Roster'!$AM:$AM))</f>
        <v>0.0</v>
      </c>
      <c r="AE62" s="65">
        <f>IF(ISBLANK($A62),0,SUMIF('Week 2 Roster'!$B:$B,$A62,'Week 2 Roster'!$AO:$AO))</f>
        <v>0.0</v>
      </c>
      <c r="AF62" s="66">
        <f>IF(ISBLANK($A62),0,SUMIF('Week 2 Roster'!$B:$B,$A62,'Week 2 Roster'!$AP:$AP))</f>
        <v>0.0</v>
      </c>
      <c r="AG62" s="65">
        <f>IF(ISBLANK($A62),0,SUMIF('Week 2 Roster'!$B:$B,$A62,'Week 2 Roster'!$AQ:$AQ))</f>
        <v>0.0</v>
      </c>
      <c r="AH62" s="65">
        <f>IF(ISBLANK($A62),0,SUMIF('Week 2 Roster'!$B:$B,$A62,'Week 2 Roster'!$AR:$AR))</f>
        <v>0.0</v>
      </c>
      <c r="AI62" s="65">
        <f>IF(ISBLANK($A62),0,SUMIF('Week 2 Roster'!$B:$B,$A62,'Week 2 Roster'!$AS:$AS))</f>
        <v>0.0</v>
      </c>
      <c r="AJ62" s="65">
        <f t="shared" si="13"/>
        <v>0.0</v>
      </c>
      <c r="AK62" s="65"/>
    </row>
    <row r="63" spans="8:8">
      <c r="A63" s="61" t="str">
        <f>IF(ISBLANK(Stores!A63),"",Stores!A63)</f>
        <v/>
      </c>
      <c r="B63" s="64">
        <f t="shared" si="1"/>
        <v>0.0</v>
      </c>
      <c r="C63" s="64">
        <f t="shared" si="2"/>
        <v>0.0</v>
      </c>
      <c r="D63" s="64">
        <f t="shared" si="3"/>
        <v>0.0</v>
      </c>
      <c r="E63" s="64">
        <f t="shared" si="4"/>
        <v>0.0</v>
      </c>
      <c r="F63" s="64">
        <f t="shared" si="5"/>
        <v>0.0</v>
      </c>
      <c r="G63" s="64">
        <f t="shared" si="6"/>
        <v>0.0</v>
      </c>
      <c r="H63" s="61">
        <f t="shared" si="7"/>
        <v>0.0</v>
      </c>
      <c r="I63" s="64">
        <f t="shared" si="8"/>
        <v>0.0</v>
      </c>
      <c r="J63" s="64">
        <f t="shared" si="9"/>
        <v>0.0</v>
      </c>
      <c r="K63" s="64">
        <f t="shared" si="10"/>
        <v>0.0</v>
      </c>
      <c r="L63" s="64">
        <f t="shared" si="11"/>
        <v>0.0</v>
      </c>
      <c r="N63" s="65">
        <f>IF(ISBLANK($A63),0,SUMIF('Week 1 Roster'!$B:$B,$A63,'Week 1 Roster'!$AE:$AE))</f>
        <v>0.0</v>
      </c>
      <c r="O63" s="65">
        <f>IF(ISBLANK($A63),0,SUMIF('Week 1 Roster'!$B:$B,$A63,'Week 1 Roster'!$AG:$AG))</f>
        <v>0.0</v>
      </c>
      <c r="P63" s="65">
        <f>IF(ISBLANK($A63),0,SUMIF('Week 1 Roster'!$B:$B,$A63,'Week 1 Roster'!$AI:$AI))</f>
        <v>0.0</v>
      </c>
      <c r="Q63" s="65">
        <f>IF(ISBLANK($A63),0,SUMIF('Week 1 Roster'!$B:$B,$A63,'Week 1 Roster'!$AK:$AK))</f>
        <v>0.0</v>
      </c>
      <c r="R63" s="65">
        <f>IF(ISBLANK($A63),0,SUMIF('Week 1 Roster'!$B:$B,$A63,'Week 1 Roster'!$AM:$AM))</f>
        <v>0.0</v>
      </c>
      <c r="S63" s="65">
        <f>IF(ISBLANK($A63),0,SUMIF('Week 1 Roster'!$B:$B,$A63,'Week 1 Roster'!$AO:$AO))</f>
        <v>0.0</v>
      </c>
      <c r="T63" s="66">
        <f>IF(ISBLANK($A63),0,SUMIF('Week 1 Roster'!$B:$B,$A63,'Week 1 Roster'!$AP:$AP))</f>
        <v>0.0</v>
      </c>
      <c r="U63" s="65">
        <f>IF(ISBLANK($A63),0,SUMIF('Week 1 Roster'!$B:$B,$A63,'Week 1 Roster'!$AQ:$AQ))</f>
        <v>0.0</v>
      </c>
      <c r="V63" s="65">
        <f>IF(ISBLANK($A63),0,SUMIF('Week 1 Roster'!$B:$B,$A63,'Week 1 Roster'!$AR:$AR))</f>
        <v>0.0</v>
      </c>
      <c r="W63" s="65">
        <f>IF(ISBLANK($A63),0,SUMIF('Week 1 Roster'!$B:$B,$A63,'Week 1 Roster'!$AS:$AS))</f>
        <v>0.0</v>
      </c>
      <c r="X63" s="65">
        <f t="shared" si="12"/>
        <v>0.0</v>
      </c>
      <c r="Z63" s="65">
        <f>IF(ISBLANK($A63),0,SUMIF('Week 2 Roster'!$B:$B,$A63,'Week 2 Roster'!$AE:$AE))</f>
        <v>0.0</v>
      </c>
      <c r="AA63" s="65">
        <f>IF(ISBLANK($A63),0,SUMIF('Week 2 Roster'!$B:$B,$A63,'Week 2 Roster'!$AG:$AG))</f>
        <v>0.0</v>
      </c>
      <c r="AB63" s="65">
        <f>IF(ISBLANK($A63),0,SUMIF('Week 2 Roster'!$B:$B,$A63,'Week 2 Roster'!$AI:$AI))</f>
        <v>0.0</v>
      </c>
      <c r="AC63" s="65">
        <f>IF(ISBLANK($A63),0,SUMIF('Week 2 Roster'!$B:$B,$A63,'Week 2 Roster'!$AK:$AK))</f>
        <v>0.0</v>
      </c>
      <c r="AD63" s="65">
        <f>IF(ISBLANK($A63),0,SUMIF('Week 2 Roster'!$B:$B,$A63,'Week 2 Roster'!$AM:$AM))</f>
        <v>0.0</v>
      </c>
      <c r="AE63" s="65">
        <f>IF(ISBLANK($A63),0,SUMIF('Week 2 Roster'!$B:$B,$A63,'Week 2 Roster'!$AO:$AO))</f>
        <v>0.0</v>
      </c>
      <c r="AF63" s="66">
        <f>IF(ISBLANK($A63),0,SUMIF('Week 2 Roster'!$B:$B,$A63,'Week 2 Roster'!$AP:$AP))</f>
        <v>0.0</v>
      </c>
      <c r="AG63" s="65">
        <f>IF(ISBLANK($A63),0,SUMIF('Week 2 Roster'!$B:$B,$A63,'Week 2 Roster'!$AQ:$AQ))</f>
        <v>0.0</v>
      </c>
      <c r="AH63" s="65">
        <f>IF(ISBLANK($A63),0,SUMIF('Week 2 Roster'!$B:$B,$A63,'Week 2 Roster'!$AR:$AR))</f>
        <v>0.0</v>
      </c>
      <c r="AI63" s="65">
        <f>IF(ISBLANK($A63),0,SUMIF('Week 2 Roster'!$B:$B,$A63,'Week 2 Roster'!$AS:$AS))</f>
        <v>0.0</v>
      </c>
      <c r="AJ63" s="65">
        <f t="shared" si="13"/>
        <v>0.0</v>
      </c>
      <c r="AK63" s="65"/>
    </row>
    <row r="64" spans="8:8">
      <c r="A64" s="61" t="str">
        <f>IF(ISBLANK(Stores!A64),"",Stores!A64)</f>
        <v/>
      </c>
      <c r="B64" s="64">
        <f t="shared" si="1"/>
        <v>0.0</v>
      </c>
      <c r="C64" s="64">
        <f t="shared" si="2"/>
        <v>0.0</v>
      </c>
      <c r="D64" s="64">
        <f t="shared" si="3"/>
        <v>0.0</v>
      </c>
      <c r="E64" s="64">
        <f t="shared" si="4"/>
        <v>0.0</v>
      </c>
      <c r="F64" s="64">
        <f t="shared" si="5"/>
        <v>0.0</v>
      </c>
      <c r="G64" s="64">
        <f t="shared" si="6"/>
        <v>0.0</v>
      </c>
      <c r="H64" s="61">
        <f t="shared" si="7"/>
        <v>0.0</v>
      </c>
      <c r="I64" s="64">
        <f t="shared" si="8"/>
        <v>0.0</v>
      </c>
      <c r="J64" s="64">
        <f t="shared" si="9"/>
        <v>0.0</v>
      </c>
      <c r="K64" s="64">
        <f t="shared" si="10"/>
        <v>0.0</v>
      </c>
      <c r="L64" s="64">
        <f t="shared" si="11"/>
        <v>0.0</v>
      </c>
      <c r="N64" s="65">
        <f>IF(ISBLANK($A64),0,SUMIF('Week 1 Roster'!$B:$B,$A64,'Week 1 Roster'!$AE:$AE))</f>
        <v>0.0</v>
      </c>
      <c r="O64" s="65">
        <f>IF(ISBLANK($A64),0,SUMIF('Week 1 Roster'!$B:$B,$A64,'Week 1 Roster'!$AG:$AG))</f>
        <v>0.0</v>
      </c>
      <c r="P64" s="65">
        <f>IF(ISBLANK($A64),0,SUMIF('Week 1 Roster'!$B:$B,$A64,'Week 1 Roster'!$AI:$AI))</f>
        <v>0.0</v>
      </c>
      <c r="Q64" s="65">
        <f>IF(ISBLANK($A64),0,SUMIF('Week 1 Roster'!$B:$B,$A64,'Week 1 Roster'!$AK:$AK))</f>
        <v>0.0</v>
      </c>
      <c r="R64" s="65">
        <f>IF(ISBLANK($A64),0,SUMIF('Week 1 Roster'!$B:$B,$A64,'Week 1 Roster'!$AM:$AM))</f>
        <v>0.0</v>
      </c>
      <c r="S64" s="65">
        <f>IF(ISBLANK($A64),0,SUMIF('Week 1 Roster'!$B:$B,$A64,'Week 1 Roster'!$AO:$AO))</f>
        <v>0.0</v>
      </c>
      <c r="T64" s="66">
        <f>IF(ISBLANK($A64),0,SUMIF('Week 1 Roster'!$B:$B,$A64,'Week 1 Roster'!$AP:$AP))</f>
        <v>0.0</v>
      </c>
      <c r="U64" s="65">
        <f>IF(ISBLANK($A64),0,SUMIF('Week 1 Roster'!$B:$B,$A64,'Week 1 Roster'!$AQ:$AQ))</f>
        <v>0.0</v>
      </c>
      <c r="V64" s="65">
        <f>IF(ISBLANK($A64),0,SUMIF('Week 1 Roster'!$B:$B,$A64,'Week 1 Roster'!$AR:$AR))</f>
        <v>0.0</v>
      </c>
      <c r="W64" s="65">
        <f>IF(ISBLANK($A64),0,SUMIF('Week 1 Roster'!$B:$B,$A64,'Week 1 Roster'!$AS:$AS))</f>
        <v>0.0</v>
      </c>
      <c r="X64" s="65">
        <f t="shared" si="12"/>
        <v>0.0</v>
      </c>
      <c r="Z64" s="65">
        <f>IF(ISBLANK($A64),0,SUMIF('Week 2 Roster'!$B:$B,$A64,'Week 2 Roster'!$AE:$AE))</f>
        <v>0.0</v>
      </c>
      <c r="AA64" s="65">
        <f>IF(ISBLANK($A64),0,SUMIF('Week 2 Roster'!$B:$B,$A64,'Week 2 Roster'!$AG:$AG))</f>
        <v>0.0</v>
      </c>
      <c r="AB64" s="65">
        <f>IF(ISBLANK($A64),0,SUMIF('Week 2 Roster'!$B:$B,$A64,'Week 2 Roster'!$AI:$AI))</f>
        <v>0.0</v>
      </c>
      <c r="AC64" s="65">
        <f>IF(ISBLANK($A64),0,SUMIF('Week 2 Roster'!$B:$B,$A64,'Week 2 Roster'!$AK:$AK))</f>
        <v>0.0</v>
      </c>
      <c r="AD64" s="65">
        <f>IF(ISBLANK($A64),0,SUMIF('Week 2 Roster'!$B:$B,$A64,'Week 2 Roster'!$AM:$AM))</f>
        <v>0.0</v>
      </c>
      <c r="AE64" s="65">
        <f>IF(ISBLANK($A64),0,SUMIF('Week 2 Roster'!$B:$B,$A64,'Week 2 Roster'!$AO:$AO))</f>
        <v>0.0</v>
      </c>
      <c r="AF64" s="66">
        <f>IF(ISBLANK($A64),0,SUMIF('Week 2 Roster'!$B:$B,$A64,'Week 2 Roster'!$AP:$AP))</f>
        <v>0.0</v>
      </c>
      <c r="AG64" s="65">
        <f>IF(ISBLANK($A64),0,SUMIF('Week 2 Roster'!$B:$B,$A64,'Week 2 Roster'!$AQ:$AQ))</f>
        <v>0.0</v>
      </c>
      <c r="AH64" s="65">
        <f>IF(ISBLANK($A64),0,SUMIF('Week 2 Roster'!$B:$B,$A64,'Week 2 Roster'!$AR:$AR))</f>
        <v>0.0</v>
      </c>
      <c r="AI64" s="65">
        <f>IF(ISBLANK($A64),0,SUMIF('Week 2 Roster'!$B:$B,$A64,'Week 2 Roster'!$AS:$AS))</f>
        <v>0.0</v>
      </c>
      <c r="AJ64" s="65">
        <f t="shared" si="13"/>
        <v>0.0</v>
      </c>
      <c r="AK64" s="65"/>
    </row>
    <row r="65" spans="8:8">
      <c r="A65" s="61" t="str">
        <f>IF(ISBLANK(Stores!A65),"",Stores!A65)</f>
        <v/>
      </c>
      <c r="B65" s="64">
        <f t="shared" si="1"/>
        <v>0.0</v>
      </c>
      <c r="C65" s="64">
        <f t="shared" si="2"/>
        <v>0.0</v>
      </c>
      <c r="D65" s="64">
        <f t="shared" si="3"/>
        <v>0.0</v>
      </c>
      <c r="E65" s="64">
        <f t="shared" si="4"/>
        <v>0.0</v>
      </c>
      <c r="F65" s="64">
        <f t="shared" si="5"/>
        <v>0.0</v>
      </c>
      <c r="G65" s="64">
        <f t="shared" si="6"/>
        <v>0.0</v>
      </c>
      <c r="H65" s="61">
        <f t="shared" si="7"/>
        <v>0.0</v>
      </c>
      <c r="I65" s="64">
        <f t="shared" si="8"/>
        <v>0.0</v>
      </c>
      <c r="J65" s="64">
        <f t="shared" si="9"/>
        <v>0.0</v>
      </c>
      <c r="K65" s="64">
        <f t="shared" si="10"/>
        <v>0.0</v>
      </c>
      <c r="L65" s="64">
        <f t="shared" si="11"/>
        <v>0.0</v>
      </c>
      <c r="N65" s="65">
        <f>IF(ISBLANK($A65),0,SUMIF('Week 1 Roster'!$B:$B,$A65,'Week 1 Roster'!$AE:$AE))</f>
        <v>0.0</v>
      </c>
      <c r="O65" s="65">
        <f>IF(ISBLANK($A65),0,SUMIF('Week 1 Roster'!$B:$B,$A65,'Week 1 Roster'!$AG:$AG))</f>
        <v>0.0</v>
      </c>
      <c r="P65" s="65">
        <f>IF(ISBLANK($A65),0,SUMIF('Week 1 Roster'!$B:$B,$A65,'Week 1 Roster'!$AI:$AI))</f>
        <v>0.0</v>
      </c>
      <c r="Q65" s="65">
        <f>IF(ISBLANK($A65),0,SUMIF('Week 1 Roster'!$B:$B,$A65,'Week 1 Roster'!$AK:$AK))</f>
        <v>0.0</v>
      </c>
      <c r="R65" s="65">
        <f>IF(ISBLANK($A65),0,SUMIF('Week 1 Roster'!$B:$B,$A65,'Week 1 Roster'!$AM:$AM))</f>
        <v>0.0</v>
      </c>
      <c r="S65" s="65">
        <f>IF(ISBLANK($A65),0,SUMIF('Week 1 Roster'!$B:$B,$A65,'Week 1 Roster'!$AO:$AO))</f>
        <v>0.0</v>
      </c>
      <c r="T65" s="66">
        <f>IF(ISBLANK($A65),0,SUMIF('Week 1 Roster'!$B:$B,$A65,'Week 1 Roster'!$AP:$AP))</f>
        <v>0.0</v>
      </c>
      <c r="U65" s="65">
        <f>IF(ISBLANK($A65),0,SUMIF('Week 1 Roster'!$B:$B,$A65,'Week 1 Roster'!$AQ:$AQ))</f>
        <v>0.0</v>
      </c>
      <c r="V65" s="65">
        <f>IF(ISBLANK($A65),0,SUMIF('Week 1 Roster'!$B:$B,$A65,'Week 1 Roster'!$AR:$AR))</f>
        <v>0.0</v>
      </c>
      <c r="W65" s="65">
        <f>IF(ISBLANK($A65),0,SUMIF('Week 1 Roster'!$B:$B,$A65,'Week 1 Roster'!$AS:$AS))</f>
        <v>0.0</v>
      </c>
      <c r="X65" s="65">
        <f t="shared" si="12"/>
        <v>0.0</v>
      </c>
      <c r="Z65" s="65">
        <f>IF(ISBLANK($A65),0,SUMIF('Week 2 Roster'!$B:$B,$A65,'Week 2 Roster'!$AE:$AE))</f>
        <v>0.0</v>
      </c>
      <c r="AA65" s="65">
        <f>IF(ISBLANK($A65),0,SUMIF('Week 2 Roster'!$B:$B,$A65,'Week 2 Roster'!$AG:$AG))</f>
        <v>0.0</v>
      </c>
      <c r="AB65" s="65">
        <f>IF(ISBLANK($A65),0,SUMIF('Week 2 Roster'!$B:$B,$A65,'Week 2 Roster'!$AI:$AI))</f>
        <v>0.0</v>
      </c>
      <c r="AC65" s="65">
        <f>IF(ISBLANK($A65),0,SUMIF('Week 2 Roster'!$B:$B,$A65,'Week 2 Roster'!$AK:$AK))</f>
        <v>0.0</v>
      </c>
      <c r="AD65" s="65">
        <f>IF(ISBLANK($A65),0,SUMIF('Week 2 Roster'!$B:$B,$A65,'Week 2 Roster'!$AM:$AM))</f>
        <v>0.0</v>
      </c>
      <c r="AE65" s="65">
        <f>IF(ISBLANK($A65),0,SUMIF('Week 2 Roster'!$B:$B,$A65,'Week 2 Roster'!$AO:$AO))</f>
        <v>0.0</v>
      </c>
      <c r="AF65" s="66">
        <f>IF(ISBLANK($A65),0,SUMIF('Week 2 Roster'!$B:$B,$A65,'Week 2 Roster'!$AP:$AP))</f>
        <v>0.0</v>
      </c>
      <c r="AG65" s="65">
        <f>IF(ISBLANK($A65),0,SUMIF('Week 2 Roster'!$B:$B,$A65,'Week 2 Roster'!$AQ:$AQ))</f>
        <v>0.0</v>
      </c>
      <c r="AH65" s="65">
        <f>IF(ISBLANK($A65),0,SUMIF('Week 2 Roster'!$B:$B,$A65,'Week 2 Roster'!$AR:$AR))</f>
        <v>0.0</v>
      </c>
      <c r="AI65" s="65">
        <f>IF(ISBLANK($A65),0,SUMIF('Week 2 Roster'!$B:$B,$A65,'Week 2 Roster'!$AS:$AS))</f>
        <v>0.0</v>
      </c>
      <c r="AJ65" s="65">
        <f t="shared" si="13"/>
        <v>0.0</v>
      </c>
      <c r="AK65" s="65"/>
    </row>
    <row r="66" spans="8:8">
      <c r="A66" s="61" t="str">
        <f>IF(ISBLANK(Stores!A66),"",Stores!A66)</f>
        <v/>
      </c>
      <c r="B66" s="64">
        <f t="shared" si="1"/>
        <v>0.0</v>
      </c>
      <c r="C66" s="64">
        <f t="shared" si="2"/>
        <v>0.0</v>
      </c>
      <c r="D66" s="64">
        <f t="shared" si="3"/>
        <v>0.0</v>
      </c>
      <c r="E66" s="64">
        <f t="shared" si="4"/>
        <v>0.0</v>
      </c>
      <c r="F66" s="64">
        <f t="shared" si="5"/>
        <v>0.0</v>
      </c>
      <c r="G66" s="64">
        <f t="shared" si="6"/>
        <v>0.0</v>
      </c>
      <c r="H66" s="61">
        <f t="shared" si="7"/>
        <v>0.0</v>
      </c>
      <c r="I66" s="64">
        <f t="shared" si="8"/>
        <v>0.0</v>
      </c>
      <c r="J66" s="64">
        <f t="shared" si="9"/>
        <v>0.0</v>
      </c>
      <c r="K66" s="64">
        <f t="shared" si="10"/>
        <v>0.0</v>
      </c>
      <c r="L66" s="64">
        <f t="shared" si="11"/>
        <v>0.0</v>
      </c>
      <c r="N66" s="65">
        <f>IF(ISBLANK($A66),0,SUMIF('Week 1 Roster'!$B:$B,$A66,'Week 1 Roster'!$AE:$AE))</f>
        <v>0.0</v>
      </c>
      <c r="O66" s="65">
        <f>IF(ISBLANK($A66),0,SUMIF('Week 1 Roster'!$B:$B,$A66,'Week 1 Roster'!$AG:$AG))</f>
        <v>0.0</v>
      </c>
      <c r="P66" s="65">
        <f>IF(ISBLANK($A66),0,SUMIF('Week 1 Roster'!$B:$B,$A66,'Week 1 Roster'!$AI:$AI))</f>
        <v>0.0</v>
      </c>
      <c r="Q66" s="65">
        <f>IF(ISBLANK($A66),0,SUMIF('Week 1 Roster'!$B:$B,$A66,'Week 1 Roster'!$AK:$AK))</f>
        <v>0.0</v>
      </c>
      <c r="R66" s="65">
        <f>IF(ISBLANK($A66),0,SUMIF('Week 1 Roster'!$B:$B,$A66,'Week 1 Roster'!$AM:$AM))</f>
        <v>0.0</v>
      </c>
      <c r="S66" s="65">
        <f>IF(ISBLANK($A66),0,SUMIF('Week 1 Roster'!$B:$B,$A66,'Week 1 Roster'!$AO:$AO))</f>
        <v>0.0</v>
      </c>
      <c r="T66" s="66">
        <f>IF(ISBLANK($A66),0,SUMIF('Week 1 Roster'!$B:$B,$A66,'Week 1 Roster'!$AP:$AP))</f>
        <v>0.0</v>
      </c>
      <c r="U66" s="65">
        <f>IF(ISBLANK($A66),0,SUMIF('Week 1 Roster'!$B:$B,$A66,'Week 1 Roster'!$AQ:$AQ))</f>
        <v>0.0</v>
      </c>
      <c r="V66" s="65">
        <f>IF(ISBLANK($A66),0,SUMIF('Week 1 Roster'!$B:$B,$A66,'Week 1 Roster'!$AR:$AR))</f>
        <v>0.0</v>
      </c>
      <c r="W66" s="65">
        <f>IF(ISBLANK($A66),0,SUMIF('Week 1 Roster'!$B:$B,$A66,'Week 1 Roster'!$AS:$AS))</f>
        <v>0.0</v>
      </c>
      <c r="X66" s="65">
        <f t="shared" si="12"/>
        <v>0.0</v>
      </c>
      <c r="Z66" s="65">
        <f>IF(ISBLANK($A66),0,SUMIF('Week 2 Roster'!$B:$B,$A66,'Week 2 Roster'!$AE:$AE))</f>
        <v>0.0</v>
      </c>
      <c r="AA66" s="65">
        <f>IF(ISBLANK($A66),0,SUMIF('Week 2 Roster'!$B:$B,$A66,'Week 2 Roster'!$AG:$AG))</f>
        <v>0.0</v>
      </c>
      <c r="AB66" s="65">
        <f>IF(ISBLANK($A66),0,SUMIF('Week 2 Roster'!$B:$B,$A66,'Week 2 Roster'!$AI:$AI))</f>
        <v>0.0</v>
      </c>
      <c r="AC66" s="65">
        <f>IF(ISBLANK($A66),0,SUMIF('Week 2 Roster'!$B:$B,$A66,'Week 2 Roster'!$AK:$AK))</f>
        <v>0.0</v>
      </c>
      <c r="AD66" s="65">
        <f>IF(ISBLANK($A66),0,SUMIF('Week 2 Roster'!$B:$B,$A66,'Week 2 Roster'!$AM:$AM))</f>
        <v>0.0</v>
      </c>
      <c r="AE66" s="65">
        <f>IF(ISBLANK($A66),0,SUMIF('Week 2 Roster'!$B:$B,$A66,'Week 2 Roster'!$AO:$AO))</f>
        <v>0.0</v>
      </c>
      <c r="AF66" s="66">
        <f>IF(ISBLANK($A66),0,SUMIF('Week 2 Roster'!$B:$B,$A66,'Week 2 Roster'!$AP:$AP))</f>
        <v>0.0</v>
      </c>
      <c r="AG66" s="65">
        <f>IF(ISBLANK($A66),0,SUMIF('Week 2 Roster'!$B:$B,$A66,'Week 2 Roster'!$AQ:$AQ))</f>
        <v>0.0</v>
      </c>
      <c r="AH66" s="65">
        <f>IF(ISBLANK($A66),0,SUMIF('Week 2 Roster'!$B:$B,$A66,'Week 2 Roster'!$AR:$AR))</f>
        <v>0.0</v>
      </c>
      <c r="AI66" s="65">
        <f>IF(ISBLANK($A66),0,SUMIF('Week 2 Roster'!$B:$B,$A66,'Week 2 Roster'!$AS:$AS))</f>
        <v>0.0</v>
      </c>
      <c r="AJ66" s="65">
        <f t="shared" si="13"/>
        <v>0.0</v>
      </c>
      <c r="AK66" s="65"/>
    </row>
    <row r="67" spans="8:8">
      <c r="A67" s="61" t="str">
        <f>IF(ISBLANK(Stores!A67),"",Stores!A67)</f>
        <v/>
      </c>
      <c r="B67" s="64">
        <f t="shared" si="14" ref="B67:B130">N67+Z67</f>
        <v>0.0</v>
      </c>
      <c r="C67" s="64">
        <f t="shared" si="15" ref="C67:C130">O67+AA67</f>
        <v>0.0</v>
      </c>
      <c r="D67" s="64">
        <f t="shared" si="16" ref="D67:D130">P67+AB67</f>
        <v>0.0</v>
      </c>
      <c r="E67" s="64">
        <f t="shared" si="17" ref="E67:E130">Q67+AC67</f>
        <v>0.0</v>
      </c>
      <c r="F67" s="64">
        <f t="shared" si="18" ref="F67:F130">R67+AD67</f>
        <v>0.0</v>
      </c>
      <c r="G67" s="64">
        <f t="shared" si="19" ref="G67:G130">S67+AE67</f>
        <v>0.0</v>
      </c>
      <c r="H67" s="61">
        <f t="shared" si="20" ref="H67:H130">T67+AF67</f>
        <v>0.0</v>
      </c>
      <c r="I67" s="64">
        <f t="shared" si="21" ref="I67:I130">U67+AG67</f>
        <v>0.0</v>
      </c>
      <c r="J67" s="64">
        <f t="shared" si="22" ref="J67:J130">V67+AH67</f>
        <v>0.0</v>
      </c>
      <c r="K67" s="64">
        <f t="shared" si="23" ref="K67:K130">W67+AI67</f>
        <v>0.0</v>
      </c>
      <c r="L67" s="64">
        <f t="shared" si="24" ref="L67:L130">SUM(B67:G67,I67:K67)</f>
        <v>0.0</v>
      </c>
      <c r="N67" s="65">
        <f>IF(ISBLANK($A67),0,SUMIF('Week 1 Roster'!$B:$B,$A67,'Week 1 Roster'!$AE:$AE))</f>
        <v>0.0</v>
      </c>
      <c r="O67" s="65">
        <f>IF(ISBLANK($A67),0,SUMIF('Week 1 Roster'!$B:$B,$A67,'Week 1 Roster'!$AG:$AG))</f>
        <v>0.0</v>
      </c>
      <c r="P67" s="65">
        <f>IF(ISBLANK($A67),0,SUMIF('Week 1 Roster'!$B:$B,$A67,'Week 1 Roster'!$AI:$AI))</f>
        <v>0.0</v>
      </c>
      <c r="Q67" s="65">
        <f>IF(ISBLANK($A67),0,SUMIF('Week 1 Roster'!$B:$B,$A67,'Week 1 Roster'!$AK:$AK))</f>
        <v>0.0</v>
      </c>
      <c r="R67" s="65">
        <f>IF(ISBLANK($A67),0,SUMIF('Week 1 Roster'!$B:$B,$A67,'Week 1 Roster'!$AM:$AM))</f>
        <v>0.0</v>
      </c>
      <c r="S67" s="65">
        <f>IF(ISBLANK($A67),0,SUMIF('Week 1 Roster'!$B:$B,$A67,'Week 1 Roster'!$AO:$AO))</f>
        <v>0.0</v>
      </c>
      <c r="T67" s="66">
        <f>IF(ISBLANK($A67),0,SUMIF('Week 1 Roster'!$B:$B,$A67,'Week 1 Roster'!$AP:$AP))</f>
        <v>0.0</v>
      </c>
      <c r="U67" s="65">
        <f>IF(ISBLANK($A67),0,SUMIF('Week 1 Roster'!$B:$B,$A67,'Week 1 Roster'!$AQ:$AQ))</f>
        <v>0.0</v>
      </c>
      <c r="V67" s="65">
        <f>IF(ISBLANK($A67),0,SUMIF('Week 1 Roster'!$B:$B,$A67,'Week 1 Roster'!$AR:$AR))</f>
        <v>0.0</v>
      </c>
      <c r="W67" s="65">
        <f>IF(ISBLANK($A67),0,SUMIF('Week 1 Roster'!$B:$B,$A67,'Week 1 Roster'!$AS:$AS))</f>
        <v>0.0</v>
      </c>
      <c r="X67" s="65">
        <f t="shared" si="25" ref="X67:X130">SUM(N67:S67,U67:W67)</f>
        <v>0.0</v>
      </c>
      <c r="Z67" s="65">
        <f>IF(ISBLANK($A67),0,SUMIF('Week 2 Roster'!$B:$B,$A67,'Week 2 Roster'!$AE:$AE))</f>
        <v>0.0</v>
      </c>
      <c r="AA67" s="65">
        <f>IF(ISBLANK($A67),0,SUMIF('Week 2 Roster'!$B:$B,$A67,'Week 2 Roster'!$AG:$AG))</f>
        <v>0.0</v>
      </c>
      <c r="AB67" s="65">
        <f>IF(ISBLANK($A67),0,SUMIF('Week 2 Roster'!$B:$B,$A67,'Week 2 Roster'!$AI:$AI))</f>
        <v>0.0</v>
      </c>
      <c r="AC67" s="65">
        <f>IF(ISBLANK($A67),0,SUMIF('Week 2 Roster'!$B:$B,$A67,'Week 2 Roster'!$AK:$AK))</f>
        <v>0.0</v>
      </c>
      <c r="AD67" s="65">
        <f>IF(ISBLANK($A67),0,SUMIF('Week 2 Roster'!$B:$B,$A67,'Week 2 Roster'!$AM:$AM))</f>
        <v>0.0</v>
      </c>
      <c r="AE67" s="65">
        <f>IF(ISBLANK($A67),0,SUMIF('Week 2 Roster'!$B:$B,$A67,'Week 2 Roster'!$AO:$AO))</f>
        <v>0.0</v>
      </c>
      <c r="AF67" s="66">
        <f>IF(ISBLANK($A67),0,SUMIF('Week 2 Roster'!$B:$B,$A67,'Week 2 Roster'!$AP:$AP))</f>
        <v>0.0</v>
      </c>
      <c r="AG67" s="65">
        <f>IF(ISBLANK($A67),0,SUMIF('Week 2 Roster'!$B:$B,$A67,'Week 2 Roster'!$AQ:$AQ))</f>
        <v>0.0</v>
      </c>
      <c r="AH67" s="65">
        <f>IF(ISBLANK($A67),0,SUMIF('Week 2 Roster'!$B:$B,$A67,'Week 2 Roster'!$AR:$AR))</f>
        <v>0.0</v>
      </c>
      <c r="AI67" s="65">
        <f>IF(ISBLANK($A67),0,SUMIF('Week 2 Roster'!$B:$B,$A67,'Week 2 Roster'!$AS:$AS))</f>
        <v>0.0</v>
      </c>
      <c r="AJ67" s="65">
        <f t="shared" si="26" ref="AJ67:AJ130">SUM(Z67:AE67,AG67:AI67)</f>
        <v>0.0</v>
      </c>
      <c r="AK67" s="65"/>
    </row>
    <row r="68" spans="8:8">
      <c r="A68" s="61" t="str">
        <f>IF(ISBLANK(Stores!A68),"",Stores!A68)</f>
        <v/>
      </c>
      <c r="B68" s="64">
        <f t="shared" si="14"/>
        <v>0.0</v>
      </c>
      <c r="C68" s="64">
        <f t="shared" si="15"/>
        <v>0.0</v>
      </c>
      <c r="D68" s="64">
        <f t="shared" si="16"/>
        <v>0.0</v>
      </c>
      <c r="E68" s="64">
        <f t="shared" si="17"/>
        <v>0.0</v>
      </c>
      <c r="F68" s="64">
        <f t="shared" si="18"/>
        <v>0.0</v>
      </c>
      <c r="G68" s="64">
        <f t="shared" si="19"/>
        <v>0.0</v>
      </c>
      <c r="H68" s="61">
        <f t="shared" si="20"/>
        <v>0.0</v>
      </c>
      <c r="I68" s="64">
        <f t="shared" si="21"/>
        <v>0.0</v>
      </c>
      <c r="J68" s="64">
        <f t="shared" si="22"/>
        <v>0.0</v>
      </c>
      <c r="K68" s="64">
        <f t="shared" si="23"/>
        <v>0.0</v>
      </c>
      <c r="L68" s="64">
        <f t="shared" si="24"/>
        <v>0.0</v>
      </c>
      <c r="N68" s="65">
        <f>IF(ISBLANK($A68),0,SUMIF('Week 1 Roster'!$B:$B,$A68,'Week 1 Roster'!$AE:$AE))</f>
        <v>0.0</v>
      </c>
      <c r="O68" s="65">
        <f>IF(ISBLANK($A68),0,SUMIF('Week 1 Roster'!$B:$B,$A68,'Week 1 Roster'!$AG:$AG))</f>
        <v>0.0</v>
      </c>
      <c r="P68" s="65">
        <f>IF(ISBLANK($A68),0,SUMIF('Week 1 Roster'!$B:$B,$A68,'Week 1 Roster'!$AI:$AI))</f>
        <v>0.0</v>
      </c>
      <c r="Q68" s="65">
        <f>IF(ISBLANK($A68),0,SUMIF('Week 1 Roster'!$B:$B,$A68,'Week 1 Roster'!$AK:$AK))</f>
        <v>0.0</v>
      </c>
      <c r="R68" s="65">
        <f>IF(ISBLANK($A68),0,SUMIF('Week 1 Roster'!$B:$B,$A68,'Week 1 Roster'!$AM:$AM))</f>
        <v>0.0</v>
      </c>
      <c r="S68" s="65">
        <f>IF(ISBLANK($A68),0,SUMIF('Week 1 Roster'!$B:$B,$A68,'Week 1 Roster'!$AO:$AO))</f>
        <v>0.0</v>
      </c>
      <c r="T68" s="66">
        <f>IF(ISBLANK($A68),0,SUMIF('Week 1 Roster'!$B:$B,$A68,'Week 1 Roster'!$AP:$AP))</f>
        <v>0.0</v>
      </c>
      <c r="U68" s="65">
        <f>IF(ISBLANK($A68),0,SUMIF('Week 1 Roster'!$B:$B,$A68,'Week 1 Roster'!$AQ:$AQ))</f>
        <v>0.0</v>
      </c>
      <c r="V68" s="65">
        <f>IF(ISBLANK($A68),0,SUMIF('Week 1 Roster'!$B:$B,$A68,'Week 1 Roster'!$AR:$AR))</f>
        <v>0.0</v>
      </c>
      <c r="W68" s="65">
        <f>IF(ISBLANK($A68),0,SUMIF('Week 1 Roster'!$B:$B,$A68,'Week 1 Roster'!$AS:$AS))</f>
        <v>0.0</v>
      </c>
      <c r="X68" s="65">
        <f t="shared" si="25"/>
        <v>0.0</v>
      </c>
      <c r="Z68" s="65">
        <f>IF(ISBLANK($A68),0,SUMIF('Week 2 Roster'!$B:$B,$A68,'Week 2 Roster'!$AE:$AE))</f>
        <v>0.0</v>
      </c>
      <c r="AA68" s="65">
        <f>IF(ISBLANK($A68),0,SUMIF('Week 2 Roster'!$B:$B,$A68,'Week 2 Roster'!$AG:$AG))</f>
        <v>0.0</v>
      </c>
      <c r="AB68" s="65">
        <f>IF(ISBLANK($A68),0,SUMIF('Week 2 Roster'!$B:$B,$A68,'Week 2 Roster'!$AI:$AI))</f>
        <v>0.0</v>
      </c>
      <c r="AC68" s="65">
        <f>IF(ISBLANK($A68),0,SUMIF('Week 2 Roster'!$B:$B,$A68,'Week 2 Roster'!$AK:$AK))</f>
        <v>0.0</v>
      </c>
      <c r="AD68" s="65">
        <f>IF(ISBLANK($A68),0,SUMIF('Week 2 Roster'!$B:$B,$A68,'Week 2 Roster'!$AM:$AM))</f>
        <v>0.0</v>
      </c>
      <c r="AE68" s="65">
        <f>IF(ISBLANK($A68),0,SUMIF('Week 2 Roster'!$B:$B,$A68,'Week 2 Roster'!$AO:$AO))</f>
        <v>0.0</v>
      </c>
      <c r="AF68" s="66">
        <f>IF(ISBLANK($A68),0,SUMIF('Week 2 Roster'!$B:$B,$A68,'Week 2 Roster'!$AP:$AP))</f>
        <v>0.0</v>
      </c>
      <c r="AG68" s="65">
        <f>IF(ISBLANK($A68),0,SUMIF('Week 2 Roster'!$B:$B,$A68,'Week 2 Roster'!$AQ:$AQ))</f>
        <v>0.0</v>
      </c>
      <c r="AH68" s="65">
        <f>IF(ISBLANK($A68),0,SUMIF('Week 2 Roster'!$B:$B,$A68,'Week 2 Roster'!$AR:$AR))</f>
        <v>0.0</v>
      </c>
      <c r="AI68" s="65">
        <f>IF(ISBLANK($A68),0,SUMIF('Week 2 Roster'!$B:$B,$A68,'Week 2 Roster'!$AS:$AS))</f>
        <v>0.0</v>
      </c>
      <c r="AJ68" s="65">
        <f t="shared" si="26"/>
        <v>0.0</v>
      </c>
      <c r="AK68" s="65"/>
    </row>
    <row r="69" spans="8:8">
      <c r="A69" s="61" t="str">
        <f>IF(ISBLANK(Stores!A69),"",Stores!A69)</f>
        <v/>
      </c>
      <c r="B69" s="64">
        <f t="shared" si="14"/>
        <v>0.0</v>
      </c>
      <c r="C69" s="64">
        <f t="shared" si="15"/>
        <v>0.0</v>
      </c>
      <c r="D69" s="64">
        <f t="shared" si="16"/>
        <v>0.0</v>
      </c>
      <c r="E69" s="64">
        <f t="shared" si="17"/>
        <v>0.0</v>
      </c>
      <c r="F69" s="64">
        <f t="shared" si="18"/>
        <v>0.0</v>
      </c>
      <c r="G69" s="64">
        <f t="shared" si="19"/>
        <v>0.0</v>
      </c>
      <c r="H69" s="61">
        <f t="shared" si="20"/>
        <v>0.0</v>
      </c>
      <c r="I69" s="64">
        <f t="shared" si="21"/>
        <v>0.0</v>
      </c>
      <c r="J69" s="64">
        <f t="shared" si="22"/>
        <v>0.0</v>
      </c>
      <c r="K69" s="64">
        <f t="shared" si="23"/>
        <v>0.0</v>
      </c>
      <c r="L69" s="64">
        <f t="shared" si="24"/>
        <v>0.0</v>
      </c>
      <c r="N69" s="65">
        <f>IF(ISBLANK($A69),0,SUMIF('Week 1 Roster'!$B:$B,$A69,'Week 1 Roster'!$AE:$AE))</f>
        <v>0.0</v>
      </c>
      <c r="O69" s="65">
        <f>IF(ISBLANK($A69),0,SUMIF('Week 1 Roster'!$B:$B,$A69,'Week 1 Roster'!$AG:$AG))</f>
        <v>0.0</v>
      </c>
      <c r="P69" s="65">
        <f>IF(ISBLANK($A69),0,SUMIF('Week 1 Roster'!$B:$B,$A69,'Week 1 Roster'!$AI:$AI))</f>
        <v>0.0</v>
      </c>
      <c r="Q69" s="65">
        <f>IF(ISBLANK($A69),0,SUMIF('Week 1 Roster'!$B:$B,$A69,'Week 1 Roster'!$AK:$AK))</f>
        <v>0.0</v>
      </c>
      <c r="R69" s="65">
        <f>IF(ISBLANK($A69),0,SUMIF('Week 1 Roster'!$B:$B,$A69,'Week 1 Roster'!$AM:$AM))</f>
        <v>0.0</v>
      </c>
      <c r="S69" s="65">
        <f>IF(ISBLANK($A69),0,SUMIF('Week 1 Roster'!$B:$B,$A69,'Week 1 Roster'!$AO:$AO))</f>
        <v>0.0</v>
      </c>
      <c r="T69" s="66">
        <f>IF(ISBLANK($A69),0,SUMIF('Week 1 Roster'!$B:$B,$A69,'Week 1 Roster'!$AP:$AP))</f>
        <v>0.0</v>
      </c>
      <c r="U69" s="65">
        <f>IF(ISBLANK($A69),0,SUMIF('Week 1 Roster'!$B:$B,$A69,'Week 1 Roster'!$AQ:$AQ))</f>
        <v>0.0</v>
      </c>
      <c r="V69" s="65">
        <f>IF(ISBLANK($A69),0,SUMIF('Week 1 Roster'!$B:$B,$A69,'Week 1 Roster'!$AR:$AR))</f>
        <v>0.0</v>
      </c>
      <c r="W69" s="65">
        <f>IF(ISBLANK($A69),0,SUMIF('Week 1 Roster'!$B:$B,$A69,'Week 1 Roster'!$AS:$AS))</f>
        <v>0.0</v>
      </c>
      <c r="X69" s="65">
        <f t="shared" si="25"/>
        <v>0.0</v>
      </c>
      <c r="Z69" s="65">
        <f>IF(ISBLANK($A69),0,SUMIF('Week 2 Roster'!$B:$B,$A69,'Week 2 Roster'!$AE:$AE))</f>
        <v>0.0</v>
      </c>
      <c r="AA69" s="65">
        <f>IF(ISBLANK($A69),0,SUMIF('Week 2 Roster'!$B:$B,$A69,'Week 2 Roster'!$AG:$AG))</f>
        <v>0.0</v>
      </c>
      <c r="AB69" s="65">
        <f>IF(ISBLANK($A69),0,SUMIF('Week 2 Roster'!$B:$B,$A69,'Week 2 Roster'!$AI:$AI))</f>
        <v>0.0</v>
      </c>
      <c r="AC69" s="65">
        <f>IF(ISBLANK($A69),0,SUMIF('Week 2 Roster'!$B:$B,$A69,'Week 2 Roster'!$AK:$AK))</f>
        <v>0.0</v>
      </c>
      <c r="AD69" s="65">
        <f>IF(ISBLANK($A69),0,SUMIF('Week 2 Roster'!$B:$B,$A69,'Week 2 Roster'!$AM:$AM))</f>
        <v>0.0</v>
      </c>
      <c r="AE69" s="65">
        <f>IF(ISBLANK($A69),0,SUMIF('Week 2 Roster'!$B:$B,$A69,'Week 2 Roster'!$AO:$AO))</f>
        <v>0.0</v>
      </c>
      <c r="AF69" s="66">
        <f>IF(ISBLANK($A69),0,SUMIF('Week 2 Roster'!$B:$B,$A69,'Week 2 Roster'!$AP:$AP))</f>
        <v>0.0</v>
      </c>
      <c r="AG69" s="65">
        <f>IF(ISBLANK($A69),0,SUMIF('Week 2 Roster'!$B:$B,$A69,'Week 2 Roster'!$AQ:$AQ))</f>
        <v>0.0</v>
      </c>
      <c r="AH69" s="65">
        <f>IF(ISBLANK($A69),0,SUMIF('Week 2 Roster'!$B:$B,$A69,'Week 2 Roster'!$AR:$AR))</f>
        <v>0.0</v>
      </c>
      <c r="AI69" s="65">
        <f>IF(ISBLANK($A69),0,SUMIF('Week 2 Roster'!$B:$B,$A69,'Week 2 Roster'!$AS:$AS))</f>
        <v>0.0</v>
      </c>
      <c r="AJ69" s="65">
        <f t="shared" si="26"/>
        <v>0.0</v>
      </c>
      <c r="AK69" s="65"/>
    </row>
    <row r="70" spans="8:8">
      <c r="A70" s="61" t="str">
        <f>IF(ISBLANK(Stores!A70),"",Stores!A70)</f>
        <v/>
      </c>
      <c r="B70" s="64">
        <f t="shared" si="14"/>
        <v>0.0</v>
      </c>
      <c r="C70" s="64">
        <f t="shared" si="15"/>
        <v>0.0</v>
      </c>
      <c r="D70" s="64">
        <f t="shared" si="16"/>
        <v>0.0</v>
      </c>
      <c r="E70" s="64">
        <f t="shared" si="17"/>
        <v>0.0</v>
      </c>
      <c r="F70" s="64">
        <f t="shared" si="18"/>
        <v>0.0</v>
      </c>
      <c r="G70" s="64">
        <f t="shared" si="19"/>
        <v>0.0</v>
      </c>
      <c r="H70" s="61">
        <f t="shared" si="20"/>
        <v>0.0</v>
      </c>
      <c r="I70" s="64">
        <f t="shared" si="21"/>
        <v>0.0</v>
      </c>
      <c r="J70" s="64">
        <f t="shared" si="22"/>
        <v>0.0</v>
      </c>
      <c r="K70" s="64">
        <f t="shared" si="23"/>
        <v>0.0</v>
      </c>
      <c r="L70" s="64">
        <f t="shared" si="24"/>
        <v>0.0</v>
      </c>
      <c r="N70" s="65">
        <f>IF(ISBLANK($A70),0,SUMIF('Week 1 Roster'!$B:$B,$A70,'Week 1 Roster'!$AE:$AE))</f>
        <v>0.0</v>
      </c>
      <c r="O70" s="65">
        <f>IF(ISBLANK($A70),0,SUMIF('Week 1 Roster'!$B:$B,$A70,'Week 1 Roster'!$AG:$AG))</f>
        <v>0.0</v>
      </c>
      <c r="P70" s="65">
        <f>IF(ISBLANK($A70),0,SUMIF('Week 1 Roster'!$B:$B,$A70,'Week 1 Roster'!$AI:$AI))</f>
        <v>0.0</v>
      </c>
      <c r="Q70" s="65">
        <f>IF(ISBLANK($A70),0,SUMIF('Week 1 Roster'!$B:$B,$A70,'Week 1 Roster'!$AK:$AK))</f>
        <v>0.0</v>
      </c>
      <c r="R70" s="65">
        <f>IF(ISBLANK($A70),0,SUMIF('Week 1 Roster'!$B:$B,$A70,'Week 1 Roster'!$AM:$AM))</f>
        <v>0.0</v>
      </c>
      <c r="S70" s="65">
        <f>IF(ISBLANK($A70),0,SUMIF('Week 1 Roster'!$B:$B,$A70,'Week 1 Roster'!$AO:$AO))</f>
        <v>0.0</v>
      </c>
      <c r="T70" s="66">
        <f>IF(ISBLANK($A70),0,SUMIF('Week 1 Roster'!$B:$B,$A70,'Week 1 Roster'!$AP:$AP))</f>
        <v>0.0</v>
      </c>
      <c r="U70" s="65">
        <f>IF(ISBLANK($A70),0,SUMIF('Week 1 Roster'!$B:$B,$A70,'Week 1 Roster'!$AQ:$AQ))</f>
        <v>0.0</v>
      </c>
      <c r="V70" s="65">
        <f>IF(ISBLANK($A70),0,SUMIF('Week 1 Roster'!$B:$B,$A70,'Week 1 Roster'!$AR:$AR))</f>
        <v>0.0</v>
      </c>
      <c r="W70" s="65">
        <f>IF(ISBLANK($A70),0,SUMIF('Week 1 Roster'!$B:$B,$A70,'Week 1 Roster'!$AS:$AS))</f>
        <v>0.0</v>
      </c>
      <c r="X70" s="65">
        <f t="shared" si="25"/>
        <v>0.0</v>
      </c>
      <c r="Z70" s="65">
        <f>IF(ISBLANK($A70),0,SUMIF('Week 2 Roster'!$B:$B,$A70,'Week 2 Roster'!$AE:$AE))</f>
        <v>0.0</v>
      </c>
      <c r="AA70" s="65">
        <f>IF(ISBLANK($A70),0,SUMIF('Week 2 Roster'!$B:$B,$A70,'Week 2 Roster'!$AG:$AG))</f>
        <v>0.0</v>
      </c>
      <c r="AB70" s="65">
        <f>IF(ISBLANK($A70),0,SUMIF('Week 2 Roster'!$B:$B,$A70,'Week 2 Roster'!$AI:$AI))</f>
        <v>0.0</v>
      </c>
      <c r="AC70" s="65">
        <f>IF(ISBLANK($A70),0,SUMIF('Week 2 Roster'!$B:$B,$A70,'Week 2 Roster'!$AK:$AK))</f>
        <v>0.0</v>
      </c>
      <c r="AD70" s="65">
        <f>IF(ISBLANK($A70),0,SUMIF('Week 2 Roster'!$B:$B,$A70,'Week 2 Roster'!$AM:$AM))</f>
        <v>0.0</v>
      </c>
      <c r="AE70" s="65">
        <f>IF(ISBLANK($A70),0,SUMIF('Week 2 Roster'!$B:$B,$A70,'Week 2 Roster'!$AO:$AO))</f>
        <v>0.0</v>
      </c>
      <c r="AF70" s="66">
        <f>IF(ISBLANK($A70),0,SUMIF('Week 2 Roster'!$B:$B,$A70,'Week 2 Roster'!$AP:$AP))</f>
        <v>0.0</v>
      </c>
      <c r="AG70" s="65">
        <f>IF(ISBLANK($A70),0,SUMIF('Week 2 Roster'!$B:$B,$A70,'Week 2 Roster'!$AQ:$AQ))</f>
        <v>0.0</v>
      </c>
      <c r="AH70" s="65">
        <f>IF(ISBLANK($A70),0,SUMIF('Week 2 Roster'!$B:$B,$A70,'Week 2 Roster'!$AR:$AR))</f>
        <v>0.0</v>
      </c>
      <c r="AI70" s="65">
        <f>IF(ISBLANK($A70),0,SUMIF('Week 2 Roster'!$B:$B,$A70,'Week 2 Roster'!$AS:$AS))</f>
        <v>0.0</v>
      </c>
      <c r="AJ70" s="65">
        <f t="shared" si="26"/>
        <v>0.0</v>
      </c>
      <c r="AK70" s="65"/>
    </row>
    <row r="71" spans="8:8">
      <c r="A71" s="61" t="str">
        <f>IF(ISBLANK(Stores!A71),"",Stores!A71)</f>
        <v/>
      </c>
      <c r="B71" s="64">
        <f t="shared" si="14"/>
        <v>0.0</v>
      </c>
      <c r="C71" s="64">
        <f t="shared" si="15"/>
        <v>0.0</v>
      </c>
      <c r="D71" s="64">
        <f t="shared" si="16"/>
        <v>0.0</v>
      </c>
      <c r="E71" s="64">
        <f t="shared" si="17"/>
        <v>0.0</v>
      </c>
      <c r="F71" s="64">
        <f t="shared" si="18"/>
        <v>0.0</v>
      </c>
      <c r="G71" s="64">
        <f t="shared" si="19"/>
        <v>0.0</v>
      </c>
      <c r="H71" s="61">
        <f t="shared" si="20"/>
        <v>0.0</v>
      </c>
      <c r="I71" s="64">
        <f t="shared" si="21"/>
        <v>0.0</v>
      </c>
      <c r="J71" s="64">
        <f t="shared" si="22"/>
        <v>0.0</v>
      </c>
      <c r="K71" s="64">
        <f t="shared" si="23"/>
        <v>0.0</v>
      </c>
      <c r="L71" s="64">
        <f t="shared" si="24"/>
        <v>0.0</v>
      </c>
      <c r="N71" s="65">
        <f>IF(ISBLANK($A71),0,SUMIF('Week 1 Roster'!$B:$B,$A71,'Week 1 Roster'!$AE:$AE))</f>
        <v>0.0</v>
      </c>
      <c r="O71" s="65">
        <f>IF(ISBLANK($A71),0,SUMIF('Week 1 Roster'!$B:$B,$A71,'Week 1 Roster'!$AG:$AG))</f>
        <v>0.0</v>
      </c>
      <c r="P71" s="65">
        <f>IF(ISBLANK($A71),0,SUMIF('Week 1 Roster'!$B:$B,$A71,'Week 1 Roster'!$AI:$AI))</f>
        <v>0.0</v>
      </c>
      <c r="Q71" s="65">
        <f>IF(ISBLANK($A71),0,SUMIF('Week 1 Roster'!$B:$B,$A71,'Week 1 Roster'!$AK:$AK))</f>
        <v>0.0</v>
      </c>
      <c r="R71" s="65">
        <f>IF(ISBLANK($A71),0,SUMIF('Week 1 Roster'!$B:$B,$A71,'Week 1 Roster'!$AM:$AM))</f>
        <v>0.0</v>
      </c>
      <c r="S71" s="65">
        <f>IF(ISBLANK($A71),0,SUMIF('Week 1 Roster'!$B:$B,$A71,'Week 1 Roster'!$AO:$AO))</f>
        <v>0.0</v>
      </c>
      <c r="T71" s="66">
        <f>IF(ISBLANK($A71),0,SUMIF('Week 1 Roster'!$B:$B,$A71,'Week 1 Roster'!$AP:$AP))</f>
        <v>0.0</v>
      </c>
      <c r="U71" s="65">
        <f>IF(ISBLANK($A71),0,SUMIF('Week 1 Roster'!$B:$B,$A71,'Week 1 Roster'!$AQ:$AQ))</f>
        <v>0.0</v>
      </c>
      <c r="V71" s="65">
        <f>IF(ISBLANK($A71),0,SUMIF('Week 1 Roster'!$B:$B,$A71,'Week 1 Roster'!$AR:$AR))</f>
        <v>0.0</v>
      </c>
      <c r="W71" s="65">
        <f>IF(ISBLANK($A71),0,SUMIF('Week 1 Roster'!$B:$B,$A71,'Week 1 Roster'!$AS:$AS))</f>
        <v>0.0</v>
      </c>
      <c r="X71" s="65">
        <f t="shared" si="25"/>
        <v>0.0</v>
      </c>
      <c r="Z71" s="65">
        <f>IF(ISBLANK($A71),0,SUMIF('Week 2 Roster'!$B:$B,$A71,'Week 2 Roster'!$AE:$AE))</f>
        <v>0.0</v>
      </c>
      <c r="AA71" s="65">
        <f>IF(ISBLANK($A71),0,SUMIF('Week 2 Roster'!$B:$B,$A71,'Week 2 Roster'!$AG:$AG))</f>
        <v>0.0</v>
      </c>
      <c r="AB71" s="65">
        <f>IF(ISBLANK($A71),0,SUMIF('Week 2 Roster'!$B:$B,$A71,'Week 2 Roster'!$AI:$AI))</f>
        <v>0.0</v>
      </c>
      <c r="AC71" s="65">
        <f>IF(ISBLANK($A71),0,SUMIF('Week 2 Roster'!$B:$B,$A71,'Week 2 Roster'!$AK:$AK))</f>
        <v>0.0</v>
      </c>
      <c r="AD71" s="65">
        <f>IF(ISBLANK($A71),0,SUMIF('Week 2 Roster'!$B:$B,$A71,'Week 2 Roster'!$AM:$AM))</f>
        <v>0.0</v>
      </c>
      <c r="AE71" s="65">
        <f>IF(ISBLANK($A71),0,SUMIF('Week 2 Roster'!$B:$B,$A71,'Week 2 Roster'!$AO:$AO))</f>
        <v>0.0</v>
      </c>
      <c r="AF71" s="66">
        <f>IF(ISBLANK($A71),0,SUMIF('Week 2 Roster'!$B:$B,$A71,'Week 2 Roster'!$AP:$AP))</f>
        <v>0.0</v>
      </c>
      <c r="AG71" s="65">
        <f>IF(ISBLANK($A71),0,SUMIF('Week 2 Roster'!$B:$B,$A71,'Week 2 Roster'!$AQ:$AQ))</f>
        <v>0.0</v>
      </c>
      <c r="AH71" s="65">
        <f>IF(ISBLANK($A71),0,SUMIF('Week 2 Roster'!$B:$B,$A71,'Week 2 Roster'!$AR:$AR))</f>
        <v>0.0</v>
      </c>
      <c r="AI71" s="65">
        <f>IF(ISBLANK($A71),0,SUMIF('Week 2 Roster'!$B:$B,$A71,'Week 2 Roster'!$AS:$AS))</f>
        <v>0.0</v>
      </c>
      <c r="AJ71" s="65">
        <f t="shared" si="26"/>
        <v>0.0</v>
      </c>
      <c r="AK71" s="65"/>
    </row>
    <row r="72" spans="8:8">
      <c r="A72" s="61" t="str">
        <f>IF(ISBLANK(Stores!A72),"",Stores!A72)</f>
        <v/>
      </c>
      <c r="B72" s="64">
        <f t="shared" si="14"/>
        <v>0.0</v>
      </c>
      <c r="C72" s="64">
        <f t="shared" si="15"/>
        <v>0.0</v>
      </c>
      <c r="D72" s="64">
        <f t="shared" si="16"/>
        <v>0.0</v>
      </c>
      <c r="E72" s="64">
        <f t="shared" si="17"/>
        <v>0.0</v>
      </c>
      <c r="F72" s="64">
        <f t="shared" si="18"/>
        <v>0.0</v>
      </c>
      <c r="G72" s="64">
        <f t="shared" si="19"/>
        <v>0.0</v>
      </c>
      <c r="H72" s="61">
        <f t="shared" si="20"/>
        <v>0.0</v>
      </c>
      <c r="I72" s="64">
        <f t="shared" si="21"/>
        <v>0.0</v>
      </c>
      <c r="J72" s="64">
        <f t="shared" si="22"/>
        <v>0.0</v>
      </c>
      <c r="K72" s="64">
        <f t="shared" si="23"/>
        <v>0.0</v>
      </c>
      <c r="L72" s="64">
        <f t="shared" si="24"/>
        <v>0.0</v>
      </c>
      <c r="N72" s="65">
        <f>IF(ISBLANK($A72),0,SUMIF('Week 1 Roster'!$B:$B,$A72,'Week 1 Roster'!$AE:$AE))</f>
        <v>0.0</v>
      </c>
      <c r="O72" s="65">
        <f>IF(ISBLANK($A72),0,SUMIF('Week 1 Roster'!$B:$B,$A72,'Week 1 Roster'!$AG:$AG))</f>
        <v>0.0</v>
      </c>
      <c r="P72" s="65">
        <f>IF(ISBLANK($A72),0,SUMIF('Week 1 Roster'!$B:$B,$A72,'Week 1 Roster'!$AI:$AI))</f>
        <v>0.0</v>
      </c>
      <c r="Q72" s="65">
        <f>IF(ISBLANK($A72),0,SUMIF('Week 1 Roster'!$B:$B,$A72,'Week 1 Roster'!$AK:$AK))</f>
        <v>0.0</v>
      </c>
      <c r="R72" s="65">
        <f>IF(ISBLANK($A72),0,SUMIF('Week 1 Roster'!$B:$B,$A72,'Week 1 Roster'!$AM:$AM))</f>
        <v>0.0</v>
      </c>
      <c r="S72" s="65">
        <f>IF(ISBLANK($A72),0,SUMIF('Week 1 Roster'!$B:$B,$A72,'Week 1 Roster'!$AO:$AO))</f>
        <v>0.0</v>
      </c>
      <c r="T72" s="66">
        <f>IF(ISBLANK($A72),0,SUMIF('Week 1 Roster'!$B:$B,$A72,'Week 1 Roster'!$AP:$AP))</f>
        <v>0.0</v>
      </c>
      <c r="U72" s="65">
        <f>IF(ISBLANK($A72),0,SUMIF('Week 1 Roster'!$B:$B,$A72,'Week 1 Roster'!$AQ:$AQ))</f>
        <v>0.0</v>
      </c>
      <c r="V72" s="65">
        <f>IF(ISBLANK($A72),0,SUMIF('Week 1 Roster'!$B:$B,$A72,'Week 1 Roster'!$AR:$AR))</f>
        <v>0.0</v>
      </c>
      <c r="W72" s="65">
        <f>IF(ISBLANK($A72),0,SUMIF('Week 1 Roster'!$B:$B,$A72,'Week 1 Roster'!$AS:$AS))</f>
        <v>0.0</v>
      </c>
      <c r="X72" s="65">
        <f t="shared" si="25"/>
        <v>0.0</v>
      </c>
      <c r="Z72" s="65">
        <f>IF(ISBLANK($A72),0,SUMIF('Week 2 Roster'!$B:$B,$A72,'Week 2 Roster'!$AE:$AE))</f>
        <v>0.0</v>
      </c>
      <c r="AA72" s="65">
        <f>IF(ISBLANK($A72),0,SUMIF('Week 2 Roster'!$B:$B,$A72,'Week 2 Roster'!$AG:$AG))</f>
        <v>0.0</v>
      </c>
      <c r="AB72" s="65">
        <f>IF(ISBLANK($A72),0,SUMIF('Week 2 Roster'!$B:$B,$A72,'Week 2 Roster'!$AI:$AI))</f>
        <v>0.0</v>
      </c>
      <c r="AC72" s="65">
        <f>IF(ISBLANK($A72),0,SUMIF('Week 2 Roster'!$B:$B,$A72,'Week 2 Roster'!$AK:$AK))</f>
        <v>0.0</v>
      </c>
      <c r="AD72" s="65">
        <f>IF(ISBLANK($A72),0,SUMIF('Week 2 Roster'!$B:$B,$A72,'Week 2 Roster'!$AM:$AM))</f>
        <v>0.0</v>
      </c>
      <c r="AE72" s="65">
        <f>IF(ISBLANK($A72),0,SUMIF('Week 2 Roster'!$B:$B,$A72,'Week 2 Roster'!$AO:$AO))</f>
        <v>0.0</v>
      </c>
      <c r="AF72" s="66">
        <f>IF(ISBLANK($A72),0,SUMIF('Week 2 Roster'!$B:$B,$A72,'Week 2 Roster'!$AP:$AP))</f>
        <v>0.0</v>
      </c>
      <c r="AG72" s="65">
        <f>IF(ISBLANK($A72),0,SUMIF('Week 2 Roster'!$B:$B,$A72,'Week 2 Roster'!$AQ:$AQ))</f>
        <v>0.0</v>
      </c>
      <c r="AH72" s="65">
        <f>IF(ISBLANK($A72),0,SUMIF('Week 2 Roster'!$B:$B,$A72,'Week 2 Roster'!$AR:$AR))</f>
        <v>0.0</v>
      </c>
      <c r="AI72" s="65">
        <f>IF(ISBLANK($A72),0,SUMIF('Week 2 Roster'!$B:$B,$A72,'Week 2 Roster'!$AS:$AS))</f>
        <v>0.0</v>
      </c>
      <c r="AJ72" s="65">
        <f t="shared" si="26"/>
        <v>0.0</v>
      </c>
      <c r="AK72" s="65"/>
    </row>
    <row r="73" spans="8:8">
      <c r="A73" s="61" t="str">
        <f>IF(ISBLANK(Stores!A73),"",Stores!A73)</f>
        <v/>
      </c>
      <c r="B73" s="64">
        <f t="shared" si="14"/>
        <v>0.0</v>
      </c>
      <c r="C73" s="64">
        <f t="shared" si="15"/>
        <v>0.0</v>
      </c>
      <c r="D73" s="64">
        <f t="shared" si="16"/>
        <v>0.0</v>
      </c>
      <c r="E73" s="64">
        <f t="shared" si="17"/>
        <v>0.0</v>
      </c>
      <c r="F73" s="64">
        <f t="shared" si="18"/>
        <v>0.0</v>
      </c>
      <c r="G73" s="64">
        <f t="shared" si="19"/>
        <v>0.0</v>
      </c>
      <c r="H73" s="61">
        <f t="shared" si="20"/>
        <v>0.0</v>
      </c>
      <c r="I73" s="64">
        <f t="shared" si="21"/>
        <v>0.0</v>
      </c>
      <c r="J73" s="64">
        <f t="shared" si="22"/>
        <v>0.0</v>
      </c>
      <c r="K73" s="64">
        <f t="shared" si="23"/>
        <v>0.0</v>
      </c>
      <c r="L73" s="64">
        <f t="shared" si="24"/>
        <v>0.0</v>
      </c>
      <c r="N73" s="65">
        <f>IF(ISBLANK($A73),0,SUMIF('Week 1 Roster'!$B:$B,$A73,'Week 1 Roster'!$AE:$AE))</f>
        <v>0.0</v>
      </c>
      <c r="O73" s="65">
        <f>IF(ISBLANK($A73),0,SUMIF('Week 1 Roster'!$B:$B,$A73,'Week 1 Roster'!$AG:$AG))</f>
        <v>0.0</v>
      </c>
      <c r="P73" s="65">
        <f>IF(ISBLANK($A73),0,SUMIF('Week 1 Roster'!$B:$B,$A73,'Week 1 Roster'!$AI:$AI))</f>
        <v>0.0</v>
      </c>
      <c r="Q73" s="65">
        <f>IF(ISBLANK($A73),0,SUMIF('Week 1 Roster'!$B:$B,$A73,'Week 1 Roster'!$AK:$AK))</f>
        <v>0.0</v>
      </c>
      <c r="R73" s="65">
        <f>IF(ISBLANK($A73),0,SUMIF('Week 1 Roster'!$B:$B,$A73,'Week 1 Roster'!$AM:$AM))</f>
        <v>0.0</v>
      </c>
      <c r="S73" s="65">
        <f>IF(ISBLANK($A73),0,SUMIF('Week 1 Roster'!$B:$B,$A73,'Week 1 Roster'!$AO:$AO))</f>
        <v>0.0</v>
      </c>
      <c r="T73" s="66">
        <f>IF(ISBLANK($A73),0,SUMIF('Week 1 Roster'!$B:$B,$A73,'Week 1 Roster'!$AP:$AP))</f>
        <v>0.0</v>
      </c>
      <c r="U73" s="65">
        <f>IF(ISBLANK($A73),0,SUMIF('Week 1 Roster'!$B:$B,$A73,'Week 1 Roster'!$AQ:$AQ))</f>
        <v>0.0</v>
      </c>
      <c r="V73" s="65">
        <f>IF(ISBLANK($A73),0,SUMIF('Week 1 Roster'!$B:$B,$A73,'Week 1 Roster'!$AR:$AR))</f>
        <v>0.0</v>
      </c>
      <c r="W73" s="65">
        <f>IF(ISBLANK($A73),0,SUMIF('Week 1 Roster'!$B:$B,$A73,'Week 1 Roster'!$AS:$AS))</f>
        <v>0.0</v>
      </c>
      <c r="X73" s="65">
        <f t="shared" si="25"/>
        <v>0.0</v>
      </c>
      <c r="Z73" s="65">
        <f>IF(ISBLANK($A73),0,SUMIF('Week 2 Roster'!$B:$B,$A73,'Week 2 Roster'!$AE:$AE))</f>
        <v>0.0</v>
      </c>
      <c r="AA73" s="65">
        <f>IF(ISBLANK($A73),0,SUMIF('Week 2 Roster'!$B:$B,$A73,'Week 2 Roster'!$AG:$AG))</f>
        <v>0.0</v>
      </c>
      <c r="AB73" s="65">
        <f>IF(ISBLANK($A73),0,SUMIF('Week 2 Roster'!$B:$B,$A73,'Week 2 Roster'!$AI:$AI))</f>
        <v>0.0</v>
      </c>
      <c r="AC73" s="65">
        <f>IF(ISBLANK($A73),0,SUMIF('Week 2 Roster'!$B:$B,$A73,'Week 2 Roster'!$AK:$AK))</f>
        <v>0.0</v>
      </c>
      <c r="AD73" s="65">
        <f>IF(ISBLANK($A73),0,SUMIF('Week 2 Roster'!$B:$B,$A73,'Week 2 Roster'!$AM:$AM))</f>
        <v>0.0</v>
      </c>
      <c r="AE73" s="65">
        <f>IF(ISBLANK($A73),0,SUMIF('Week 2 Roster'!$B:$B,$A73,'Week 2 Roster'!$AO:$AO))</f>
        <v>0.0</v>
      </c>
      <c r="AF73" s="66">
        <f>IF(ISBLANK($A73),0,SUMIF('Week 2 Roster'!$B:$B,$A73,'Week 2 Roster'!$AP:$AP))</f>
        <v>0.0</v>
      </c>
      <c r="AG73" s="65">
        <f>IF(ISBLANK($A73),0,SUMIF('Week 2 Roster'!$B:$B,$A73,'Week 2 Roster'!$AQ:$AQ))</f>
        <v>0.0</v>
      </c>
      <c r="AH73" s="65">
        <f>IF(ISBLANK($A73),0,SUMIF('Week 2 Roster'!$B:$B,$A73,'Week 2 Roster'!$AR:$AR))</f>
        <v>0.0</v>
      </c>
      <c r="AI73" s="65">
        <f>IF(ISBLANK($A73),0,SUMIF('Week 2 Roster'!$B:$B,$A73,'Week 2 Roster'!$AS:$AS))</f>
        <v>0.0</v>
      </c>
      <c r="AJ73" s="65">
        <f t="shared" si="26"/>
        <v>0.0</v>
      </c>
      <c r="AK73" s="65"/>
    </row>
    <row r="74" spans="8:8">
      <c r="A74" s="61" t="str">
        <f>IF(ISBLANK(Stores!A74),"",Stores!A74)</f>
        <v/>
      </c>
      <c r="B74" s="64">
        <f t="shared" si="14"/>
        <v>0.0</v>
      </c>
      <c r="C74" s="64">
        <f t="shared" si="15"/>
        <v>0.0</v>
      </c>
      <c r="D74" s="64">
        <f t="shared" si="16"/>
        <v>0.0</v>
      </c>
      <c r="E74" s="64">
        <f t="shared" si="17"/>
        <v>0.0</v>
      </c>
      <c r="F74" s="64">
        <f t="shared" si="18"/>
        <v>0.0</v>
      </c>
      <c r="G74" s="64">
        <f t="shared" si="19"/>
        <v>0.0</v>
      </c>
      <c r="H74" s="61">
        <f t="shared" si="20"/>
        <v>0.0</v>
      </c>
      <c r="I74" s="64">
        <f t="shared" si="21"/>
        <v>0.0</v>
      </c>
      <c r="J74" s="64">
        <f t="shared" si="22"/>
        <v>0.0</v>
      </c>
      <c r="K74" s="64">
        <f t="shared" si="23"/>
        <v>0.0</v>
      </c>
      <c r="L74" s="64">
        <f t="shared" si="24"/>
        <v>0.0</v>
      </c>
      <c r="N74" s="65">
        <f>IF(ISBLANK($A74),0,SUMIF('Week 1 Roster'!$B:$B,$A74,'Week 1 Roster'!$AE:$AE))</f>
        <v>0.0</v>
      </c>
      <c r="O74" s="65">
        <f>IF(ISBLANK($A74),0,SUMIF('Week 1 Roster'!$B:$B,$A74,'Week 1 Roster'!$AG:$AG))</f>
        <v>0.0</v>
      </c>
      <c r="P74" s="65">
        <f>IF(ISBLANK($A74),0,SUMIF('Week 1 Roster'!$B:$B,$A74,'Week 1 Roster'!$AI:$AI))</f>
        <v>0.0</v>
      </c>
      <c r="Q74" s="65">
        <f>IF(ISBLANK($A74),0,SUMIF('Week 1 Roster'!$B:$B,$A74,'Week 1 Roster'!$AK:$AK))</f>
        <v>0.0</v>
      </c>
      <c r="R74" s="65">
        <f>IF(ISBLANK($A74),0,SUMIF('Week 1 Roster'!$B:$B,$A74,'Week 1 Roster'!$AM:$AM))</f>
        <v>0.0</v>
      </c>
      <c r="S74" s="65">
        <f>IF(ISBLANK($A74),0,SUMIF('Week 1 Roster'!$B:$B,$A74,'Week 1 Roster'!$AO:$AO))</f>
        <v>0.0</v>
      </c>
      <c r="T74" s="66">
        <f>IF(ISBLANK($A74),0,SUMIF('Week 1 Roster'!$B:$B,$A74,'Week 1 Roster'!$AP:$AP))</f>
        <v>0.0</v>
      </c>
      <c r="U74" s="65">
        <f>IF(ISBLANK($A74),0,SUMIF('Week 1 Roster'!$B:$B,$A74,'Week 1 Roster'!$AQ:$AQ))</f>
        <v>0.0</v>
      </c>
      <c r="V74" s="65">
        <f>IF(ISBLANK($A74),0,SUMIF('Week 1 Roster'!$B:$B,$A74,'Week 1 Roster'!$AR:$AR))</f>
        <v>0.0</v>
      </c>
      <c r="W74" s="65">
        <f>IF(ISBLANK($A74),0,SUMIF('Week 1 Roster'!$B:$B,$A74,'Week 1 Roster'!$AS:$AS))</f>
        <v>0.0</v>
      </c>
      <c r="X74" s="65">
        <f t="shared" si="25"/>
        <v>0.0</v>
      </c>
      <c r="Z74" s="65">
        <f>IF(ISBLANK($A74),0,SUMIF('Week 2 Roster'!$B:$B,$A74,'Week 2 Roster'!$AE:$AE))</f>
        <v>0.0</v>
      </c>
      <c r="AA74" s="65">
        <f>IF(ISBLANK($A74),0,SUMIF('Week 2 Roster'!$B:$B,$A74,'Week 2 Roster'!$AG:$AG))</f>
        <v>0.0</v>
      </c>
      <c r="AB74" s="65">
        <f>IF(ISBLANK($A74),0,SUMIF('Week 2 Roster'!$B:$B,$A74,'Week 2 Roster'!$AI:$AI))</f>
        <v>0.0</v>
      </c>
      <c r="AC74" s="65">
        <f>IF(ISBLANK($A74),0,SUMIF('Week 2 Roster'!$B:$B,$A74,'Week 2 Roster'!$AK:$AK))</f>
        <v>0.0</v>
      </c>
      <c r="AD74" s="65">
        <f>IF(ISBLANK($A74),0,SUMIF('Week 2 Roster'!$B:$B,$A74,'Week 2 Roster'!$AM:$AM))</f>
        <v>0.0</v>
      </c>
      <c r="AE74" s="65">
        <f>IF(ISBLANK($A74),0,SUMIF('Week 2 Roster'!$B:$B,$A74,'Week 2 Roster'!$AO:$AO))</f>
        <v>0.0</v>
      </c>
      <c r="AF74" s="66">
        <f>IF(ISBLANK($A74),0,SUMIF('Week 2 Roster'!$B:$B,$A74,'Week 2 Roster'!$AP:$AP))</f>
        <v>0.0</v>
      </c>
      <c r="AG74" s="65">
        <f>IF(ISBLANK($A74),0,SUMIF('Week 2 Roster'!$B:$B,$A74,'Week 2 Roster'!$AQ:$AQ))</f>
        <v>0.0</v>
      </c>
      <c r="AH74" s="65">
        <f>IF(ISBLANK($A74),0,SUMIF('Week 2 Roster'!$B:$B,$A74,'Week 2 Roster'!$AR:$AR))</f>
        <v>0.0</v>
      </c>
      <c r="AI74" s="65">
        <f>IF(ISBLANK($A74),0,SUMIF('Week 2 Roster'!$B:$B,$A74,'Week 2 Roster'!$AS:$AS))</f>
        <v>0.0</v>
      </c>
      <c r="AJ74" s="65">
        <f t="shared" si="26"/>
        <v>0.0</v>
      </c>
      <c r="AK74" s="65"/>
    </row>
    <row r="75" spans="8:8">
      <c r="A75" s="61" t="str">
        <f>IF(ISBLANK(Stores!A75),"",Stores!A75)</f>
        <v/>
      </c>
      <c r="B75" s="64">
        <f t="shared" si="14"/>
        <v>0.0</v>
      </c>
      <c r="C75" s="64">
        <f t="shared" si="15"/>
        <v>0.0</v>
      </c>
      <c r="D75" s="64">
        <f t="shared" si="16"/>
        <v>0.0</v>
      </c>
      <c r="E75" s="64">
        <f t="shared" si="17"/>
        <v>0.0</v>
      </c>
      <c r="F75" s="64">
        <f t="shared" si="18"/>
        <v>0.0</v>
      </c>
      <c r="G75" s="64">
        <f t="shared" si="19"/>
        <v>0.0</v>
      </c>
      <c r="H75" s="61">
        <f t="shared" si="20"/>
        <v>0.0</v>
      </c>
      <c r="I75" s="64">
        <f t="shared" si="21"/>
        <v>0.0</v>
      </c>
      <c r="J75" s="64">
        <f t="shared" si="22"/>
        <v>0.0</v>
      </c>
      <c r="K75" s="64">
        <f t="shared" si="23"/>
        <v>0.0</v>
      </c>
      <c r="L75" s="64">
        <f t="shared" si="24"/>
        <v>0.0</v>
      </c>
      <c r="N75" s="65">
        <f>IF(ISBLANK($A75),0,SUMIF('Week 1 Roster'!$B:$B,$A75,'Week 1 Roster'!$AE:$AE))</f>
        <v>0.0</v>
      </c>
      <c r="O75" s="65">
        <f>IF(ISBLANK($A75),0,SUMIF('Week 1 Roster'!$B:$B,$A75,'Week 1 Roster'!$AG:$AG))</f>
        <v>0.0</v>
      </c>
      <c r="P75" s="65">
        <f>IF(ISBLANK($A75),0,SUMIF('Week 1 Roster'!$B:$B,$A75,'Week 1 Roster'!$AI:$AI))</f>
        <v>0.0</v>
      </c>
      <c r="Q75" s="65">
        <f>IF(ISBLANK($A75),0,SUMIF('Week 1 Roster'!$B:$B,$A75,'Week 1 Roster'!$AK:$AK))</f>
        <v>0.0</v>
      </c>
      <c r="R75" s="65">
        <f>IF(ISBLANK($A75),0,SUMIF('Week 1 Roster'!$B:$B,$A75,'Week 1 Roster'!$AM:$AM))</f>
        <v>0.0</v>
      </c>
      <c r="S75" s="65">
        <f>IF(ISBLANK($A75),0,SUMIF('Week 1 Roster'!$B:$B,$A75,'Week 1 Roster'!$AO:$AO))</f>
        <v>0.0</v>
      </c>
      <c r="T75" s="66">
        <f>IF(ISBLANK($A75),0,SUMIF('Week 1 Roster'!$B:$B,$A75,'Week 1 Roster'!$AP:$AP))</f>
        <v>0.0</v>
      </c>
      <c r="U75" s="65">
        <f>IF(ISBLANK($A75),0,SUMIF('Week 1 Roster'!$B:$B,$A75,'Week 1 Roster'!$AQ:$AQ))</f>
        <v>0.0</v>
      </c>
      <c r="V75" s="65">
        <f>IF(ISBLANK($A75),0,SUMIF('Week 1 Roster'!$B:$B,$A75,'Week 1 Roster'!$AR:$AR))</f>
        <v>0.0</v>
      </c>
      <c r="W75" s="65">
        <f>IF(ISBLANK($A75),0,SUMIF('Week 1 Roster'!$B:$B,$A75,'Week 1 Roster'!$AS:$AS))</f>
        <v>0.0</v>
      </c>
      <c r="X75" s="65">
        <f t="shared" si="25"/>
        <v>0.0</v>
      </c>
      <c r="Z75" s="65">
        <f>IF(ISBLANK($A75),0,SUMIF('Week 2 Roster'!$B:$B,$A75,'Week 2 Roster'!$AE:$AE))</f>
        <v>0.0</v>
      </c>
      <c r="AA75" s="65">
        <f>IF(ISBLANK($A75),0,SUMIF('Week 2 Roster'!$B:$B,$A75,'Week 2 Roster'!$AG:$AG))</f>
        <v>0.0</v>
      </c>
      <c r="AB75" s="65">
        <f>IF(ISBLANK($A75),0,SUMIF('Week 2 Roster'!$B:$B,$A75,'Week 2 Roster'!$AI:$AI))</f>
        <v>0.0</v>
      </c>
      <c r="AC75" s="65">
        <f>IF(ISBLANK($A75),0,SUMIF('Week 2 Roster'!$B:$B,$A75,'Week 2 Roster'!$AK:$AK))</f>
        <v>0.0</v>
      </c>
      <c r="AD75" s="65">
        <f>IF(ISBLANK($A75),0,SUMIF('Week 2 Roster'!$B:$B,$A75,'Week 2 Roster'!$AM:$AM))</f>
        <v>0.0</v>
      </c>
      <c r="AE75" s="65">
        <f>IF(ISBLANK($A75),0,SUMIF('Week 2 Roster'!$B:$B,$A75,'Week 2 Roster'!$AO:$AO))</f>
        <v>0.0</v>
      </c>
      <c r="AF75" s="66">
        <f>IF(ISBLANK($A75),0,SUMIF('Week 2 Roster'!$B:$B,$A75,'Week 2 Roster'!$AP:$AP))</f>
        <v>0.0</v>
      </c>
      <c r="AG75" s="65">
        <f>IF(ISBLANK($A75),0,SUMIF('Week 2 Roster'!$B:$B,$A75,'Week 2 Roster'!$AQ:$AQ))</f>
        <v>0.0</v>
      </c>
      <c r="AH75" s="65">
        <f>IF(ISBLANK($A75),0,SUMIF('Week 2 Roster'!$B:$B,$A75,'Week 2 Roster'!$AR:$AR))</f>
        <v>0.0</v>
      </c>
      <c r="AI75" s="65">
        <f>IF(ISBLANK($A75),0,SUMIF('Week 2 Roster'!$B:$B,$A75,'Week 2 Roster'!$AS:$AS))</f>
        <v>0.0</v>
      </c>
      <c r="AJ75" s="65">
        <f t="shared" si="26"/>
        <v>0.0</v>
      </c>
      <c r="AK75" s="65"/>
    </row>
    <row r="76" spans="8:8">
      <c r="A76" s="61" t="str">
        <f>IF(ISBLANK(Stores!A76),"",Stores!A76)</f>
        <v/>
      </c>
      <c r="B76" s="64">
        <f t="shared" si="14"/>
        <v>0.0</v>
      </c>
      <c r="C76" s="64">
        <f t="shared" si="15"/>
        <v>0.0</v>
      </c>
      <c r="D76" s="64">
        <f t="shared" si="16"/>
        <v>0.0</v>
      </c>
      <c r="E76" s="64">
        <f t="shared" si="17"/>
        <v>0.0</v>
      </c>
      <c r="F76" s="64">
        <f t="shared" si="18"/>
        <v>0.0</v>
      </c>
      <c r="G76" s="64">
        <f t="shared" si="19"/>
        <v>0.0</v>
      </c>
      <c r="H76" s="61">
        <f t="shared" si="20"/>
        <v>0.0</v>
      </c>
      <c r="I76" s="64">
        <f t="shared" si="21"/>
        <v>0.0</v>
      </c>
      <c r="J76" s="64">
        <f t="shared" si="22"/>
        <v>0.0</v>
      </c>
      <c r="K76" s="64">
        <f t="shared" si="23"/>
        <v>0.0</v>
      </c>
      <c r="L76" s="64">
        <f t="shared" si="24"/>
        <v>0.0</v>
      </c>
      <c r="N76" s="65">
        <f>IF(ISBLANK($A76),0,SUMIF('Week 1 Roster'!$B:$B,$A76,'Week 1 Roster'!$AE:$AE))</f>
        <v>0.0</v>
      </c>
      <c r="O76" s="65">
        <f>IF(ISBLANK($A76),0,SUMIF('Week 1 Roster'!$B:$B,$A76,'Week 1 Roster'!$AG:$AG))</f>
        <v>0.0</v>
      </c>
      <c r="P76" s="65">
        <f>IF(ISBLANK($A76),0,SUMIF('Week 1 Roster'!$B:$B,$A76,'Week 1 Roster'!$AI:$AI))</f>
        <v>0.0</v>
      </c>
      <c r="Q76" s="65">
        <f>IF(ISBLANK($A76),0,SUMIF('Week 1 Roster'!$B:$B,$A76,'Week 1 Roster'!$AK:$AK))</f>
        <v>0.0</v>
      </c>
      <c r="R76" s="65">
        <f>IF(ISBLANK($A76),0,SUMIF('Week 1 Roster'!$B:$B,$A76,'Week 1 Roster'!$AM:$AM))</f>
        <v>0.0</v>
      </c>
      <c r="S76" s="65">
        <f>IF(ISBLANK($A76),0,SUMIF('Week 1 Roster'!$B:$B,$A76,'Week 1 Roster'!$AO:$AO))</f>
        <v>0.0</v>
      </c>
      <c r="T76" s="66">
        <f>IF(ISBLANK($A76),0,SUMIF('Week 1 Roster'!$B:$B,$A76,'Week 1 Roster'!$AP:$AP))</f>
        <v>0.0</v>
      </c>
      <c r="U76" s="65">
        <f>IF(ISBLANK($A76),0,SUMIF('Week 1 Roster'!$B:$B,$A76,'Week 1 Roster'!$AQ:$AQ))</f>
        <v>0.0</v>
      </c>
      <c r="V76" s="65">
        <f>IF(ISBLANK($A76),0,SUMIF('Week 1 Roster'!$B:$B,$A76,'Week 1 Roster'!$AR:$AR))</f>
        <v>0.0</v>
      </c>
      <c r="W76" s="65">
        <f>IF(ISBLANK($A76),0,SUMIF('Week 1 Roster'!$B:$B,$A76,'Week 1 Roster'!$AS:$AS))</f>
        <v>0.0</v>
      </c>
      <c r="X76" s="65">
        <f t="shared" si="25"/>
        <v>0.0</v>
      </c>
      <c r="Z76" s="65">
        <f>IF(ISBLANK($A76),0,SUMIF('Week 2 Roster'!$B:$B,$A76,'Week 2 Roster'!$AE:$AE))</f>
        <v>0.0</v>
      </c>
      <c r="AA76" s="65">
        <f>IF(ISBLANK($A76),0,SUMIF('Week 2 Roster'!$B:$B,$A76,'Week 2 Roster'!$AG:$AG))</f>
        <v>0.0</v>
      </c>
      <c r="AB76" s="65">
        <f>IF(ISBLANK($A76),0,SUMIF('Week 2 Roster'!$B:$B,$A76,'Week 2 Roster'!$AI:$AI))</f>
        <v>0.0</v>
      </c>
      <c r="AC76" s="65">
        <f>IF(ISBLANK($A76),0,SUMIF('Week 2 Roster'!$B:$B,$A76,'Week 2 Roster'!$AK:$AK))</f>
        <v>0.0</v>
      </c>
      <c r="AD76" s="65">
        <f>IF(ISBLANK($A76),0,SUMIF('Week 2 Roster'!$B:$B,$A76,'Week 2 Roster'!$AM:$AM))</f>
        <v>0.0</v>
      </c>
      <c r="AE76" s="65">
        <f>IF(ISBLANK($A76),0,SUMIF('Week 2 Roster'!$B:$B,$A76,'Week 2 Roster'!$AO:$AO))</f>
        <v>0.0</v>
      </c>
      <c r="AF76" s="66">
        <f>IF(ISBLANK($A76),0,SUMIF('Week 2 Roster'!$B:$B,$A76,'Week 2 Roster'!$AP:$AP))</f>
        <v>0.0</v>
      </c>
      <c r="AG76" s="65">
        <f>IF(ISBLANK($A76),0,SUMIF('Week 2 Roster'!$B:$B,$A76,'Week 2 Roster'!$AQ:$AQ))</f>
        <v>0.0</v>
      </c>
      <c r="AH76" s="65">
        <f>IF(ISBLANK($A76),0,SUMIF('Week 2 Roster'!$B:$B,$A76,'Week 2 Roster'!$AR:$AR))</f>
        <v>0.0</v>
      </c>
      <c r="AI76" s="65">
        <f>IF(ISBLANK($A76),0,SUMIF('Week 2 Roster'!$B:$B,$A76,'Week 2 Roster'!$AS:$AS))</f>
        <v>0.0</v>
      </c>
      <c r="AJ76" s="65">
        <f t="shared" si="26"/>
        <v>0.0</v>
      </c>
      <c r="AK76" s="65"/>
    </row>
    <row r="77" spans="8:8">
      <c r="A77" s="61" t="str">
        <f>IF(ISBLANK(Stores!A77),"",Stores!A77)</f>
        <v/>
      </c>
      <c r="B77" s="64">
        <f t="shared" si="14"/>
        <v>0.0</v>
      </c>
      <c r="C77" s="64">
        <f t="shared" si="15"/>
        <v>0.0</v>
      </c>
      <c r="D77" s="64">
        <f t="shared" si="16"/>
        <v>0.0</v>
      </c>
      <c r="E77" s="64">
        <f t="shared" si="17"/>
        <v>0.0</v>
      </c>
      <c r="F77" s="64">
        <f t="shared" si="18"/>
        <v>0.0</v>
      </c>
      <c r="G77" s="64">
        <f t="shared" si="19"/>
        <v>0.0</v>
      </c>
      <c r="H77" s="61">
        <f t="shared" si="20"/>
        <v>0.0</v>
      </c>
      <c r="I77" s="64">
        <f t="shared" si="21"/>
        <v>0.0</v>
      </c>
      <c r="J77" s="64">
        <f t="shared" si="22"/>
        <v>0.0</v>
      </c>
      <c r="K77" s="64">
        <f t="shared" si="23"/>
        <v>0.0</v>
      </c>
      <c r="L77" s="64">
        <f t="shared" si="24"/>
        <v>0.0</v>
      </c>
      <c r="N77" s="65">
        <f>IF(ISBLANK($A77),0,SUMIF('Week 1 Roster'!$B:$B,$A77,'Week 1 Roster'!$AE:$AE))</f>
        <v>0.0</v>
      </c>
      <c r="O77" s="65">
        <f>IF(ISBLANK($A77),0,SUMIF('Week 1 Roster'!$B:$B,$A77,'Week 1 Roster'!$AG:$AG))</f>
        <v>0.0</v>
      </c>
      <c r="P77" s="65">
        <f>IF(ISBLANK($A77),0,SUMIF('Week 1 Roster'!$B:$B,$A77,'Week 1 Roster'!$AI:$AI))</f>
        <v>0.0</v>
      </c>
      <c r="Q77" s="65">
        <f>IF(ISBLANK($A77),0,SUMIF('Week 1 Roster'!$B:$B,$A77,'Week 1 Roster'!$AK:$AK))</f>
        <v>0.0</v>
      </c>
      <c r="R77" s="65">
        <f>IF(ISBLANK($A77),0,SUMIF('Week 1 Roster'!$B:$B,$A77,'Week 1 Roster'!$AM:$AM))</f>
        <v>0.0</v>
      </c>
      <c r="S77" s="65">
        <f>IF(ISBLANK($A77),0,SUMIF('Week 1 Roster'!$B:$B,$A77,'Week 1 Roster'!$AO:$AO))</f>
        <v>0.0</v>
      </c>
      <c r="T77" s="66">
        <f>IF(ISBLANK($A77),0,SUMIF('Week 1 Roster'!$B:$B,$A77,'Week 1 Roster'!$AP:$AP))</f>
        <v>0.0</v>
      </c>
      <c r="U77" s="65">
        <f>IF(ISBLANK($A77),0,SUMIF('Week 1 Roster'!$B:$B,$A77,'Week 1 Roster'!$AQ:$AQ))</f>
        <v>0.0</v>
      </c>
      <c r="V77" s="65">
        <f>IF(ISBLANK($A77),0,SUMIF('Week 1 Roster'!$B:$B,$A77,'Week 1 Roster'!$AR:$AR))</f>
        <v>0.0</v>
      </c>
      <c r="W77" s="65">
        <f>IF(ISBLANK($A77),0,SUMIF('Week 1 Roster'!$B:$B,$A77,'Week 1 Roster'!$AS:$AS))</f>
        <v>0.0</v>
      </c>
      <c r="X77" s="65">
        <f t="shared" si="25"/>
        <v>0.0</v>
      </c>
      <c r="Z77" s="65">
        <f>IF(ISBLANK($A77),0,SUMIF('Week 2 Roster'!$B:$B,$A77,'Week 2 Roster'!$AE:$AE))</f>
        <v>0.0</v>
      </c>
      <c r="AA77" s="65">
        <f>IF(ISBLANK($A77),0,SUMIF('Week 2 Roster'!$B:$B,$A77,'Week 2 Roster'!$AG:$AG))</f>
        <v>0.0</v>
      </c>
      <c r="AB77" s="65">
        <f>IF(ISBLANK($A77),0,SUMIF('Week 2 Roster'!$B:$B,$A77,'Week 2 Roster'!$AI:$AI))</f>
        <v>0.0</v>
      </c>
      <c r="AC77" s="65">
        <f>IF(ISBLANK($A77),0,SUMIF('Week 2 Roster'!$B:$B,$A77,'Week 2 Roster'!$AK:$AK))</f>
        <v>0.0</v>
      </c>
      <c r="AD77" s="65">
        <f>IF(ISBLANK($A77),0,SUMIF('Week 2 Roster'!$B:$B,$A77,'Week 2 Roster'!$AM:$AM))</f>
        <v>0.0</v>
      </c>
      <c r="AE77" s="65">
        <f>IF(ISBLANK($A77),0,SUMIF('Week 2 Roster'!$B:$B,$A77,'Week 2 Roster'!$AO:$AO))</f>
        <v>0.0</v>
      </c>
      <c r="AF77" s="66">
        <f>IF(ISBLANK($A77),0,SUMIF('Week 2 Roster'!$B:$B,$A77,'Week 2 Roster'!$AP:$AP))</f>
        <v>0.0</v>
      </c>
      <c r="AG77" s="65">
        <f>IF(ISBLANK($A77),0,SUMIF('Week 2 Roster'!$B:$B,$A77,'Week 2 Roster'!$AQ:$AQ))</f>
        <v>0.0</v>
      </c>
      <c r="AH77" s="65">
        <f>IF(ISBLANK($A77),0,SUMIF('Week 2 Roster'!$B:$B,$A77,'Week 2 Roster'!$AR:$AR))</f>
        <v>0.0</v>
      </c>
      <c r="AI77" s="65">
        <f>IF(ISBLANK($A77),0,SUMIF('Week 2 Roster'!$B:$B,$A77,'Week 2 Roster'!$AS:$AS))</f>
        <v>0.0</v>
      </c>
      <c r="AJ77" s="65">
        <f t="shared" si="26"/>
        <v>0.0</v>
      </c>
      <c r="AK77" s="65"/>
    </row>
    <row r="78" spans="8:8">
      <c r="A78" s="61" t="str">
        <f>IF(ISBLANK(Stores!A78),"",Stores!A78)</f>
        <v/>
      </c>
      <c r="B78" s="64">
        <f t="shared" si="14"/>
        <v>0.0</v>
      </c>
      <c r="C78" s="64">
        <f t="shared" si="15"/>
        <v>0.0</v>
      </c>
      <c r="D78" s="64">
        <f t="shared" si="16"/>
        <v>0.0</v>
      </c>
      <c r="E78" s="64">
        <f t="shared" si="17"/>
        <v>0.0</v>
      </c>
      <c r="F78" s="64">
        <f t="shared" si="18"/>
        <v>0.0</v>
      </c>
      <c r="G78" s="64">
        <f t="shared" si="19"/>
        <v>0.0</v>
      </c>
      <c r="H78" s="61">
        <f t="shared" si="20"/>
        <v>0.0</v>
      </c>
      <c r="I78" s="64">
        <f t="shared" si="21"/>
        <v>0.0</v>
      </c>
      <c r="J78" s="64">
        <f t="shared" si="22"/>
        <v>0.0</v>
      </c>
      <c r="K78" s="64">
        <f t="shared" si="23"/>
        <v>0.0</v>
      </c>
      <c r="L78" s="64">
        <f t="shared" si="24"/>
        <v>0.0</v>
      </c>
      <c r="N78" s="65">
        <f>IF(ISBLANK($A78),0,SUMIF('Week 1 Roster'!$B:$B,$A78,'Week 1 Roster'!$AE:$AE))</f>
        <v>0.0</v>
      </c>
      <c r="O78" s="65">
        <f>IF(ISBLANK($A78),0,SUMIF('Week 1 Roster'!$B:$B,$A78,'Week 1 Roster'!$AG:$AG))</f>
        <v>0.0</v>
      </c>
      <c r="P78" s="65">
        <f>IF(ISBLANK($A78),0,SUMIF('Week 1 Roster'!$B:$B,$A78,'Week 1 Roster'!$AI:$AI))</f>
        <v>0.0</v>
      </c>
      <c r="Q78" s="65">
        <f>IF(ISBLANK($A78),0,SUMIF('Week 1 Roster'!$B:$B,$A78,'Week 1 Roster'!$AK:$AK))</f>
        <v>0.0</v>
      </c>
      <c r="R78" s="65">
        <f>IF(ISBLANK($A78),0,SUMIF('Week 1 Roster'!$B:$B,$A78,'Week 1 Roster'!$AM:$AM))</f>
        <v>0.0</v>
      </c>
      <c r="S78" s="65">
        <f>IF(ISBLANK($A78),0,SUMIF('Week 1 Roster'!$B:$B,$A78,'Week 1 Roster'!$AO:$AO))</f>
        <v>0.0</v>
      </c>
      <c r="T78" s="66">
        <f>IF(ISBLANK($A78),0,SUMIF('Week 1 Roster'!$B:$B,$A78,'Week 1 Roster'!$AP:$AP))</f>
        <v>0.0</v>
      </c>
      <c r="U78" s="65">
        <f>IF(ISBLANK($A78),0,SUMIF('Week 1 Roster'!$B:$B,$A78,'Week 1 Roster'!$AQ:$AQ))</f>
        <v>0.0</v>
      </c>
      <c r="V78" s="65">
        <f>IF(ISBLANK($A78),0,SUMIF('Week 1 Roster'!$B:$B,$A78,'Week 1 Roster'!$AR:$AR))</f>
        <v>0.0</v>
      </c>
      <c r="W78" s="65">
        <f>IF(ISBLANK($A78),0,SUMIF('Week 1 Roster'!$B:$B,$A78,'Week 1 Roster'!$AS:$AS))</f>
        <v>0.0</v>
      </c>
      <c r="X78" s="65">
        <f t="shared" si="25"/>
        <v>0.0</v>
      </c>
      <c r="Z78" s="65">
        <f>IF(ISBLANK($A78),0,SUMIF('Week 2 Roster'!$B:$B,$A78,'Week 2 Roster'!$AE:$AE))</f>
        <v>0.0</v>
      </c>
      <c r="AA78" s="65">
        <f>IF(ISBLANK($A78),0,SUMIF('Week 2 Roster'!$B:$B,$A78,'Week 2 Roster'!$AG:$AG))</f>
        <v>0.0</v>
      </c>
      <c r="AB78" s="65">
        <f>IF(ISBLANK($A78),0,SUMIF('Week 2 Roster'!$B:$B,$A78,'Week 2 Roster'!$AI:$AI))</f>
        <v>0.0</v>
      </c>
      <c r="AC78" s="65">
        <f>IF(ISBLANK($A78),0,SUMIF('Week 2 Roster'!$B:$B,$A78,'Week 2 Roster'!$AK:$AK))</f>
        <v>0.0</v>
      </c>
      <c r="AD78" s="65">
        <f>IF(ISBLANK($A78),0,SUMIF('Week 2 Roster'!$B:$B,$A78,'Week 2 Roster'!$AM:$AM))</f>
        <v>0.0</v>
      </c>
      <c r="AE78" s="65">
        <f>IF(ISBLANK($A78),0,SUMIF('Week 2 Roster'!$B:$B,$A78,'Week 2 Roster'!$AO:$AO))</f>
        <v>0.0</v>
      </c>
      <c r="AF78" s="66">
        <f>IF(ISBLANK($A78),0,SUMIF('Week 2 Roster'!$B:$B,$A78,'Week 2 Roster'!$AP:$AP))</f>
        <v>0.0</v>
      </c>
      <c r="AG78" s="65">
        <f>IF(ISBLANK($A78),0,SUMIF('Week 2 Roster'!$B:$B,$A78,'Week 2 Roster'!$AQ:$AQ))</f>
        <v>0.0</v>
      </c>
      <c r="AH78" s="65">
        <f>IF(ISBLANK($A78),0,SUMIF('Week 2 Roster'!$B:$B,$A78,'Week 2 Roster'!$AR:$AR))</f>
        <v>0.0</v>
      </c>
      <c r="AI78" s="65">
        <f>IF(ISBLANK($A78),0,SUMIF('Week 2 Roster'!$B:$B,$A78,'Week 2 Roster'!$AS:$AS))</f>
        <v>0.0</v>
      </c>
      <c r="AJ78" s="65">
        <f t="shared" si="26"/>
        <v>0.0</v>
      </c>
      <c r="AK78" s="65"/>
    </row>
    <row r="79" spans="8:8">
      <c r="A79" s="61" t="str">
        <f>IF(ISBLANK(Stores!A79),"",Stores!A79)</f>
        <v/>
      </c>
      <c r="B79" s="64">
        <f t="shared" si="14"/>
        <v>0.0</v>
      </c>
      <c r="C79" s="64">
        <f t="shared" si="15"/>
        <v>0.0</v>
      </c>
      <c r="D79" s="64">
        <f t="shared" si="16"/>
        <v>0.0</v>
      </c>
      <c r="E79" s="64">
        <f t="shared" si="17"/>
        <v>0.0</v>
      </c>
      <c r="F79" s="64">
        <f t="shared" si="18"/>
        <v>0.0</v>
      </c>
      <c r="G79" s="64">
        <f t="shared" si="19"/>
        <v>0.0</v>
      </c>
      <c r="H79" s="61">
        <f t="shared" si="20"/>
        <v>0.0</v>
      </c>
      <c r="I79" s="64">
        <f t="shared" si="21"/>
        <v>0.0</v>
      </c>
      <c r="J79" s="64">
        <f t="shared" si="22"/>
        <v>0.0</v>
      </c>
      <c r="K79" s="64">
        <f t="shared" si="23"/>
        <v>0.0</v>
      </c>
      <c r="L79" s="64">
        <f t="shared" si="24"/>
        <v>0.0</v>
      </c>
      <c r="N79" s="65">
        <f>IF(ISBLANK($A79),0,SUMIF('Week 1 Roster'!$B:$B,$A79,'Week 1 Roster'!$AE:$AE))</f>
        <v>0.0</v>
      </c>
      <c r="O79" s="65">
        <f>IF(ISBLANK($A79),0,SUMIF('Week 1 Roster'!$B:$B,$A79,'Week 1 Roster'!$AG:$AG))</f>
        <v>0.0</v>
      </c>
      <c r="P79" s="65">
        <f>IF(ISBLANK($A79),0,SUMIF('Week 1 Roster'!$B:$B,$A79,'Week 1 Roster'!$AI:$AI))</f>
        <v>0.0</v>
      </c>
      <c r="Q79" s="65">
        <f>IF(ISBLANK($A79),0,SUMIF('Week 1 Roster'!$B:$B,$A79,'Week 1 Roster'!$AK:$AK))</f>
        <v>0.0</v>
      </c>
      <c r="R79" s="65">
        <f>IF(ISBLANK($A79),0,SUMIF('Week 1 Roster'!$B:$B,$A79,'Week 1 Roster'!$AM:$AM))</f>
        <v>0.0</v>
      </c>
      <c r="S79" s="65">
        <f>IF(ISBLANK($A79),0,SUMIF('Week 1 Roster'!$B:$B,$A79,'Week 1 Roster'!$AO:$AO))</f>
        <v>0.0</v>
      </c>
      <c r="T79" s="66">
        <f>IF(ISBLANK($A79),0,SUMIF('Week 1 Roster'!$B:$B,$A79,'Week 1 Roster'!$AP:$AP))</f>
        <v>0.0</v>
      </c>
      <c r="U79" s="65">
        <f>IF(ISBLANK($A79),0,SUMIF('Week 1 Roster'!$B:$B,$A79,'Week 1 Roster'!$AQ:$AQ))</f>
        <v>0.0</v>
      </c>
      <c r="V79" s="65">
        <f>IF(ISBLANK($A79),0,SUMIF('Week 1 Roster'!$B:$B,$A79,'Week 1 Roster'!$AR:$AR))</f>
        <v>0.0</v>
      </c>
      <c r="W79" s="65">
        <f>IF(ISBLANK($A79),0,SUMIF('Week 1 Roster'!$B:$B,$A79,'Week 1 Roster'!$AS:$AS))</f>
        <v>0.0</v>
      </c>
      <c r="X79" s="65">
        <f t="shared" si="25"/>
        <v>0.0</v>
      </c>
      <c r="Z79" s="65">
        <f>IF(ISBLANK($A79),0,SUMIF('Week 2 Roster'!$B:$B,$A79,'Week 2 Roster'!$AE:$AE))</f>
        <v>0.0</v>
      </c>
      <c r="AA79" s="65">
        <f>IF(ISBLANK($A79),0,SUMIF('Week 2 Roster'!$B:$B,$A79,'Week 2 Roster'!$AG:$AG))</f>
        <v>0.0</v>
      </c>
      <c r="AB79" s="65">
        <f>IF(ISBLANK($A79),0,SUMIF('Week 2 Roster'!$B:$B,$A79,'Week 2 Roster'!$AI:$AI))</f>
        <v>0.0</v>
      </c>
      <c r="AC79" s="65">
        <f>IF(ISBLANK($A79),0,SUMIF('Week 2 Roster'!$B:$B,$A79,'Week 2 Roster'!$AK:$AK))</f>
        <v>0.0</v>
      </c>
      <c r="AD79" s="65">
        <f>IF(ISBLANK($A79),0,SUMIF('Week 2 Roster'!$B:$B,$A79,'Week 2 Roster'!$AM:$AM))</f>
        <v>0.0</v>
      </c>
      <c r="AE79" s="65">
        <f>IF(ISBLANK($A79),0,SUMIF('Week 2 Roster'!$B:$B,$A79,'Week 2 Roster'!$AO:$AO))</f>
        <v>0.0</v>
      </c>
      <c r="AF79" s="66">
        <f>IF(ISBLANK($A79),0,SUMIF('Week 2 Roster'!$B:$B,$A79,'Week 2 Roster'!$AP:$AP))</f>
        <v>0.0</v>
      </c>
      <c r="AG79" s="65">
        <f>IF(ISBLANK($A79),0,SUMIF('Week 2 Roster'!$B:$B,$A79,'Week 2 Roster'!$AQ:$AQ))</f>
        <v>0.0</v>
      </c>
      <c r="AH79" s="65">
        <f>IF(ISBLANK($A79),0,SUMIF('Week 2 Roster'!$B:$B,$A79,'Week 2 Roster'!$AR:$AR))</f>
        <v>0.0</v>
      </c>
      <c r="AI79" s="65">
        <f>IF(ISBLANK($A79),0,SUMIF('Week 2 Roster'!$B:$B,$A79,'Week 2 Roster'!$AS:$AS))</f>
        <v>0.0</v>
      </c>
      <c r="AJ79" s="65">
        <f t="shared" si="26"/>
        <v>0.0</v>
      </c>
      <c r="AK79" s="65"/>
    </row>
    <row r="80" spans="8:8">
      <c r="A80" s="61" t="str">
        <f>IF(ISBLANK(Stores!A80),"",Stores!A80)</f>
        <v/>
      </c>
      <c r="B80" s="64">
        <f t="shared" si="14"/>
        <v>0.0</v>
      </c>
      <c r="C80" s="64">
        <f t="shared" si="15"/>
        <v>0.0</v>
      </c>
      <c r="D80" s="64">
        <f t="shared" si="16"/>
        <v>0.0</v>
      </c>
      <c r="E80" s="64">
        <f t="shared" si="17"/>
        <v>0.0</v>
      </c>
      <c r="F80" s="64">
        <f t="shared" si="18"/>
        <v>0.0</v>
      </c>
      <c r="G80" s="64">
        <f t="shared" si="19"/>
        <v>0.0</v>
      </c>
      <c r="H80" s="61">
        <f t="shared" si="20"/>
        <v>0.0</v>
      </c>
      <c r="I80" s="64">
        <f t="shared" si="21"/>
        <v>0.0</v>
      </c>
      <c r="J80" s="64">
        <f t="shared" si="22"/>
        <v>0.0</v>
      </c>
      <c r="K80" s="64">
        <f t="shared" si="23"/>
        <v>0.0</v>
      </c>
      <c r="L80" s="64">
        <f t="shared" si="24"/>
        <v>0.0</v>
      </c>
      <c r="N80" s="65">
        <f>IF(ISBLANK($A80),0,SUMIF('Week 1 Roster'!$B:$B,$A80,'Week 1 Roster'!$AE:$AE))</f>
        <v>0.0</v>
      </c>
      <c r="O80" s="65">
        <f>IF(ISBLANK($A80),0,SUMIF('Week 1 Roster'!$B:$B,$A80,'Week 1 Roster'!$AG:$AG))</f>
        <v>0.0</v>
      </c>
      <c r="P80" s="65">
        <f>IF(ISBLANK($A80),0,SUMIF('Week 1 Roster'!$B:$B,$A80,'Week 1 Roster'!$AI:$AI))</f>
        <v>0.0</v>
      </c>
      <c r="Q80" s="65">
        <f>IF(ISBLANK($A80),0,SUMIF('Week 1 Roster'!$B:$B,$A80,'Week 1 Roster'!$AK:$AK))</f>
        <v>0.0</v>
      </c>
      <c r="R80" s="65">
        <f>IF(ISBLANK($A80),0,SUMIF('Week 1 Roster'!$B:$B,$A80,'Week 1 Roster'!$AM:$AM))</f>
        <v>0.0</v>
      </c>
      <c r="S80" s="65">
        <f>IF(ISBLANK($A80),0,SUMIF('Week 1 Roster'!$B:$B,$A80,'Week 1 Roster'!$AO:$AO))</f>
        <v>0.0</v>
      </c>
      <c r="T80" s="66">
        <f>IF(ISBLANK($A80),0,SUMIF('Week 1 Roster'!$B:$B,$A80,'Week 1 Roster'!$AP:$AP))</f>
        <v>0.0</v>
      </c>
      <c r="U80" s="65">
        <f>IF(ISBLANK($A80),0,SUMIF('Week 1 Roster'!$B:$B,$A80,'Week 1 Roster'!$AQ:$AQ))</f>
        <v>0.0</v>
      </c>
      <c r="V80" s="65">
        <f>IF(ISBLANK($A80),0,SUMIF('Week 1 Roster'!$B:$B,$A80,'Week 1 Roster'!$AR:$AR))</f>
        <v>0.0</v>
      </c>
      <c r="W80" s="65">
        <f>IF(ISBLANK($A80),0,SUMIF('Week 1 Roster'!$B:$B,$A80,'Week 1 Roster'!$AS:$AS))</f>
        <v>0.0</v>
      </c>
      <c r="X80" s="65">
        <f t="shared" si="25"/>
        <v>0.0</v>
      </c>
      <c r="Z80" s="65">
        <f>IF(ISBLANK($A80),0,SUMIF('Week 2 Roster'!$B:$B,$A80,'Week 2 Roster'!$AE:$AE))</f>
        <v>0.0</v>
      </c>
      <c r="AA80" s="65">
        <f>IF(ISBLANK($A80),0,SUMIF('Week 2 Roster'!$B:$B,$A80,'Week 2 Roster'!$AG:$AG))</f>
        <v>0.0</v>
      </c>
      <c r="AB80" s="65">
        <f>IF(ISBLANK($A80),0,SUMIF('Week 2 Roster'!$B:$B,$A80,'Week 2 Roster'!$AI:$AI))</f>
        <v>0.0</v>
      </c>
      <c r="AC80" s="65">
        <f>IF(ISBLANK($A80),0,SUMIF('Week 2 Roster'!$B:$B,$A80,'Week 2 Roster'!$AK:$AK))</f>
        <v>0.0</v>
      </c>
      <c r="AD80" s="65">
        <f>IF(ISBLANK($A80),0,SUMIF('Week 2 Roster'!$B:$B,$A80,'Week 2 Roster'!$AM:$AM))</f>
        <v>0.0</v>
      </c>
      <c r="AE80" s="65">
        <f>IF(ISBLANK($A80),0,SUMIF('Week 2 Roster'!$B:$B,$A80,'Week 2 Roster'!$AO:$AO))</f>
        <v>0.0</v>
      </c>
      <c r="AF80" s="66">
        <f>IF(ISBLANK($A80),0,SUMIF('Week 2 Roster'!$B:$B,$A80,'Week 2 Roster'!$AP:$AP))</f>
        <v>0.0</v>
      </c>
      <c r="AG80" s="65">
        <f>IF(ISBLANK($A80),0,SUMIF('Week 2 Roster'!$B:$B,$A80,'Week 2 Roster'!$AQ:$AQ))</f>
        <v>0.0</v>
      </c>
      <c r="AH80" s="65">
        <f>IF(ISBLANK($A80),0,SUMIF('Week 2 Roster'!$B:$B,$A80,'Week 2 Roster'!$AR:$AR))</f>
        <v>0.0</v>
      </c>
      <c r="AI80" s="65">
        <f>IF(ISBLANK($A80),0,SUMIF('Week 2 Roster'!$B:$B,$A80,'Week 2 Roster'!$AS:$AS))</f>
        <v>0.0</v>
      </c>
      <c r="AJ80" s="65">
        <f t="shared" si="26"/>
        <v>0.0</v>
      </c>
      <c r="AK80" s="65"/>
    </row>
    <row r="81" spans="8:8">
      <c r="A81" s="61" t="str">
        <f>IF(ISBLANK(Stores!A81),"",Stores!A81)</f>
        <v/>
      </c>
      <c r="B81" s="64">
        <f t="shared" si="14"/>
        <v>0.0</v>
      </c>
      <c r="C81" s="64">
        <f t="shared" si="15"/>
        <v>0.0</v>
      </c>
      <c r="D81" s="64">
        <f t="shared" si="16"/>
        <v>0.0</v>
      </c>
      <c r="E81" s="64">
        <f t="shared" si="17"/>
        <v>0.0</v>
      </c>
      <c r="F81" s="64">
        <f t="shared" si="18"/>
        <v>0.0</v>
      </c>
      <c r="G81" s="64">
        <f t="shared" si="19"/>
        <v>0.0</v>
      </c>
      <c r="H81" s="61">
        <f t="shared" si="20"/>
        <v>0.0</v>
      </c>
      <c r="I81" s="64">
        <f t="shared" si="21"/>
        <v>0.0</v>
      </c>
      <c r="J81" s="64">
        <f t="shared" si="22"/>
        <v>0.0</v>
      </c>
      <c r="K81" s="64">
        <f t="shared" si="23"/>
        <v>0.0</v>
      </c>
      <c r="L81" s="64">
        <f t="shared" si="24"/>
        <v>0.0</v>
      </c>
      <c r="N81" s="65">
        <f>IF(ISBLANK($A81),0,SUMIF('Week 1 Roster'!$B:$B,$A81,'Week 1 Roster'!$AE:$AE))</f>
        <v>0.0</v>
      </c>
      <c r="O81" s="65">
        <f>IF(ISBLANK($A81),0,SUMIF('Week 1 Roster'!$B:$B,$A81,'Week 1 Roster'!$AG:$AG))</f>
        <v>0.0</v>
      </c>
      <c r="P81" s="65">
        <f>IF(ISBLANK($A81),0,SUMIF('Week 1 Roster'!$B:$B,$A81,'Week 1 Roster'!$AI:$AI))</f>
        <v>0.0</v>
      </c>
      <c r="Q81" s="65">
        <f>IF(ISBLANK($A81),0,SUMIF('Week 1 Roster'!$B:$B,$A81,'Week 1 Roster'!$AK:$AK))</f>
        <v>0.0</v>
      </c>
      <c r="R81" s="65">
        <f>IF(ISBLANK($A81),0,SUMIF('Week 1 Roster'!$B:$B,$A81,'Week 1 Roster'!$AM:$AM))</f>
        <v>0.0</v>
      </c>
      <c r="S81" s="65">
        <f>IF(ISBLANK($A81),0,SUMIF('Week 1 Roster'!$B:$B,$A81,'Week 1 Roster'!$AO:$AO))</f>
        <v>0.0</v>
      </c>
      <c r="T81" s="66">
        <f>IF(ISBLANK($A81),0,SUMIF('Week 1 Roster'!$B:$B,$A81,'Week 1 Roster'!$AP:$AP))</f>
        <v>0.0</v>
      </c>
      <c r="U81" s="65">
        <f>IF(ISBLANK($A81),0,SUMIF('Week 1 Roster'!$B:$B,$A81,'Week 1 Roster'!$AQ:$AQ))</f>
        <v>0.0</v>
      </c>
      <c r="V81" s="65">
        <f>IF(ISBLANK($A81),0,SUMIF('Week 1 Roster'!$B:$B,$A81,'Week 1 Roster'!$AR:$AR))</f>
        <v>0.0</v>
      </c>
      <c r="W81" s="65">
        <f>IF(ISBLANK($A81),0,SUMIF('Week 1 Roster'!$B:$B,$A81,'Week 1 Roster'!$AS:$AS))</f>
        <v>0.0</v>
      </c>
      <c r="X81" s="65">
        <f t="shared" si="25"/>
        <v>0.0</v>
      </c>
      <c r="Z81" s="65">
        <f>IF(ISBLANK($A81),0,SUMIF('Week 2 Roster'!$B:$B,$A81,'Week 2 Roster'!$AE:$AE))</f>
        <v>0.0</v>
      </c>
      <c r="AA81" s="65">
        <f>IF(ISBLANK($A81),0,SUMIF('Week 2 Roster'!$B:$B,$A81,'Week 2 Roster'!$AG:$AG))</f>
        <v>0.0</v>
      </c>
      <c r="AB81" s="65">
        <f>IF(ISBLANK($A81),0,SUMIF('Week 2 Roster'!$B:$B,$A81,'Week 2 Roster'!$AI:$AI))</f>
        <v>0.0</v>
      </c>
      <c r="AC81" s="65">
        <f>IF(ISBLANK($A81),0,SUMIF('Week 2 Roster'!$B:$B,$A81,'Week 2 Roster'!$AK:$AK))</f>
        <v>0.0</v>
      </c>
      <c r="AD81" s="65">
        <f>IF(ISBLANK($A81),0,SUMIF('Week 2 Roster'!$B:$B,$A81,'Week 2 Roster'!$AM:$AM))</f>
        <v>0.0</v>
      </c>
      <c r="AE81" s="65">
        <f>IF(ISBLANK($A81),0,SUMIF('Week 2 Roster'!$B:$B,$A81,'Week 2 Roster'!$AO:$AO))</f>
        <v>0.0</v>
      </c>
      <c r="AF81" s="66">
        <f>IF(ISBLANK($A81),0,SUMIF('Week 2 Roster'!$B:$B,$A81,'Week 2 Roster'!$AP:$AP))</f>
        <v>0.0</v>
      </c>
      <c r="AG81" s="65">
        <f>IF(ISBLANK($A81),0,SUMIF('Week 2 Roster'!$B:$B,$A81,'Week 2 Roster'!$AQ:$AQ))</f>
        <v>0.0</v>
      </c>
      <c r="AH81" s="65">
        <f>IF(ISBLANK($A81),0,SUMIF('Week 2 Roster'!$B:$B,$A81,'Week 2 Roster'!$AR:$AR))</f>
        <v>0.0</v>
      </c>
      <c r="AI81" s="65">
        <f>IF(ISBLANK($A81),0,SUMIF('Week 2 Roster'!$B:$B,$A81,'Week 2 Roster'!$AS:$AS))</f>
        <v>0.0</v>
      </c>
      <c r="AJ81" s="65">
        <f t="shared" si="26"/>
        <v>0.0</v>
      </c>
      <c r="AK81" s="65"/>
    </row>
    <row r="82" spans="8:8">
      <c r="A82" s="61" t="str">
        <f>IF(ISBLANK(Stores!A82),"",Stores!A82)</f>
        <v/>
      </c>
      <c r="B82" s="64">
        <f t="shared" si="14"/>
        <v>0.0</v>
      </c>
      <c r="C82" s="64">
        <f t="shared" si="15"/>
        <v>0.0</v>
      </c>
      <c r="D82" s="64">
        <f t="shared" si="16"/>
        <v>0.0</v>
      </c>
      <c r="E82" s="64">
        <f t="shared" si="17"/>
        <v>0.0</v>
      </c>
      <c r="F82" s="64">
        <f t="shared" si="18"/>
        <v>0.0</v>
      </c>
      <c r="G82" s="64">
        <f t="shared" si="19"/>
        <v>0.0</v>
      </c>
      <c r="H82" s="61">
        <f t="shared" si="20"/>
        <v>0.0</v>
      </c>
      <c r="I82" s="64">
        <f t="shared" si="21"/>
        <v>0.0</v>
      </c>
      <c r="J82" s="64">
        <f t="shared" si="22"/>
        <v>0.0</v>
      </c>
      <c r="K82" s="64">
        <f t="shared" si="23"/>
        <v>0.0</v>
      </c>
      <c r="L82" s="64">
        <f t="shared" si="24"/>
        <v>0.0</v>
      </c>
      <c r="N82" s="65">
        <f>IF(ISBLANK($A82),0,SUMIF('Week 1 Roster'!$B:$B,$A82,'Week 1 Roster'!$AE:$AE))</f>
        <v>0.0</v>
      </c>
      <c r="O82" s="65">
        <f>IF(ISBLANK($A82),0,SUMIF('Week 1 Roster'!$B:$B,$A82,'Week 1 Roster'!$AG:$AG))</f>
        <v>0.0</v>
      </c>
      <c r="P82" s="65">
        <f>IF(ISBLANK($A82),0,SUMIF('Week 1 Roster'!$B:$B,$A82,'Week 1 Roster'!$AI:$AI))</f>
        <v>0.0</v>
      </c>
      <c r="Q82" s="65">
        <f>IF(ISBLANK($A82),0,SUMIF('Week 1 Roster'!$B:$B,$A82,'Week 1 Roster'!$AK:$AK))</f>
        <v>0.0</v>
      </c>
      <c r="R82" s="65">
        <f>IF(ISBLANK($A82),0,SUMIF('Week 1 Roster'!$B:$B,$A82,'Week 1 Roster'!$AM:$AM))</f>
        <v>0.0</v>
      </c>
      <c r="S82" s="65">
        <f>IF(ISBLANK($A82),0,SUMIF('Week 1 Roster'!$B:$B,$A82,'Week 1 Roster'!$AO:$AO))</f>
        <v>0.0</v>
      </c>
      <c r="T82" s="66">
        <f>IF(ISBLANK($A82),0,SUMIF('Week 1 Roster'!$B:$B,$A82,'Week 1 Roster'!$AP:$AP))</f>
        <v>0.0</v>
      </c>
      <c r="U82" s="65">
        <f>IF(ISBLANK($A82),0,SUMIF('Week 1 Roster'!$B:$B,$A82,'Week 1 Roster'!$AQ:$AQ))</f>
        <v>0.0</v>
      </c>
      <c r="V82" s="65">
        <f>IF(ISBLANK($A82),0,SUMIF('Week 1 Roster'!$B:$B,$A82,'Week 1 Roster'!$AR:$AR))</f>
        <v>0.0</v>
      </c>
      <c r="W82" s="65">
        <f>IF(ISBLANK($A82),0,SUMIF('Week 1 Roster'!$B:$B,$A82,'Week 1 Roster'!$AS:$AS))</f>
        <v>0.0</v>
      </c>
      <c r="X82" s="65">
        <f t="shared" si="25"/>
        <v>0.0</v>
      </c>
      <c r="Z82" s="65">
        <f>IF(ISBLANK($A82),0,SUMIF('Week 2 Roster'!$B:$B,$A82,'Week 2 Roster'!$AE:$AE))</f>
        <v>0.0</v>
      </c>
      <c r="AA82" s="65">
        <f>IF(ISBLANK($A82),0,SUMIF('Week 2 Roster'!$B:$B,$A82,'Week 2 Roster'!$AG:$AG))</f>
        <v>0.0</v>
      </c>
      <c r="AB82" s="65">
        <f>IF(ISBLANK($A82),0,SUMIF('Week 2 Roster'!$B:$B,$A82,'Week 2 Roster'!$AI:$AI))</f>
        <v>0.0</v>
      </c>
      <c r="AC82" s="65">
        <f>IF(ISBLANK($A82),0,SUMIF('Week 2 Roster'!$B:$B,$A82,'Week 2 Roster'!$AK:$AK))</f>
        <v>0.0</v>
      </c>
      <c r="AD82" s="65">
        <f>IF(ISBLANK($A82),0,SUMIF('Week 2 Roster'!$B:$B,$A82,'Week 2 Roster'!$AM:$AM))</f>
        <v>0.0</v>
      </c>
      <c r="AE82" s="65">
        <f>IF(ISBLANK($A82),0,SUMIF('Week 2 Roster'!$B:$B,$A82,'Week 2 Roster'!$AO:$AO))</f>
        <v>0.0</v>
      </c>
      <c r="AF82" s="66">
        <f>IF(ISBLANK($A82),0,SUMIF('Week 2 Roster'!$B:$B,$A82,'Week 2 Roster'!$AP:$AP))</f>
        <v>0.0</v>
      </c>
      <c r="AG82" s="65">
        <f>IF(ISBLANK($A82),0,SUMIF('Week 2 Roster'!$B:$B,$A82,'Week 2 Roster'!$AQ:$AQ))</f>
        <v>0.0</v>
      </c>
      <c r="AH82" s="65">
        <f>IF(ISBLANK($A82),0,SUMIF('Week 2 Roster'!$B:$B,$A82,'Week 2 Roster'!$AR:$AR))</f>
        <v>0.0</v>
      </c>
      <c r="AI82" s="65">
        <f>IF(ISBLANK($A82),0,SUMIF('Week 2 Roster'!$B:$B,$A82,'Week 2 Roster'!$AS:$AS))</f>
        <v>0.0</v>
      </c>
      <c r="AJ82" s="65">
        <f t="shared" si="26"/>
        <v>0.0</v>
      </c>
      <c r="AK82" s="65"/>
    </row>
    <row r="83" spans="8:8">
      <c r="A83" s="61" t="str">
        <f>IF(ISBLANK(Stores!A83),"",Stores!A83)</f>
        <v/>
      </c>
      <c r="B83" s="64">
        <f t="shared" si="14"/>
        <v>0.0</v>
      </c>
      <c r="C83" s="64">
        <f t="shared" si="15"/>
        <v>0.0</v>
      </c>
      <c r="D83" s="64">
        <f t="shared" si="16"/>
        <v>0.0</v>
      </c>
      <c r="E83" s="64">
        <f t="shared" si="17"/>
        <v>0.0</v>
      </c>
      <c r="F83" s="64">
        <f t="shared" si="18"/>
        <v>0.0</v>
      </c>
      <c r="G83" s="64">
        <f t="shared" si="19"/>
        <v>0.0</v>
      </c>
      <c r="H83" s="61">
        <f t="shared" si="20"/>
        <v>0.0</v>
      </c>
      <c r="I83" s="64">
        <f t="shared" si="21"/>
        <v>0.0</v>
      </c>
      <c r="J83" s="64">
        <f t="shared" si="22"/>
        <v>0.0</v>
      </c>
      <c r="K83" s="64">
        <f t="shared" si="23"/>
        <v>0.0</v>
      </c>
      <c r="L83" s="64">
        <f t="shared" si="24"/>
        <v>0.0</v>
      </c>
      <c r="N83" s="65">
        <f>IF(ISBLANK($A83),0,SUMIF('Week 1 Roster'!$B:$B,$A83,'Week 1 Roster'!$AE:$AE))</f>
        <v>0.0</v>
      </c>
      <c r="O83" s="65">
        <f>IF(ISBLANK($A83),0,SUMIF('Week 1 Roster'!$B:$B,$A83,'Week 1 Roster'!$AG:$AG))</f>
        <v>0.0</v>
      </c>
      <c r="P83" s="65">
        <f>IF(ISBLANK($A83),0,SUMIF('Week 1 Roster'!$B:$B,$A83,'Week 1 Roster'!$AI:$AI))</f>
        <v>0.0</v>
      </c>
      <c r="Q83" s="65">
        <f>IF(ISBLANK($A83),0,SUMIF('Week 1 Roster'!$B:$B,$A83,'Week 1 Roster'!$AK:$AK))</f>
        <v>0.0</v>
      </c>
      <c r="R83" s="65">
        <f>IF(ISBLANK($A83),0,SUMIF('Week 1 Roster'!$B:$B,$A83,'Week 1 Roster'!$AM:$AM))</f>
        <v>0.0</v>
      </c>
      <c r="S83" s="65">
        <f>IF(ISBLANK($A83),0,SUMIF('Week 1 Roster'!$B:$B,$A83,'Week 1 Roster'!$AO:$AO))</f>
        <v>0.0</v>
      </c>
      <c r="T83" s="66">
        <f>IF(ISBLANK($A83),0,SUMIF('Week 1 Roster'!$B:$B,$A83,'Week 1 Roster'!$AP:$AP))</f>
        <v>0.0</v>
      </c>
      <c r="U83" s="65">
        <f>IF(ISBLANK($A83),0,SUMIF('Week 1 Roster'!$B:$B,$A83,'Week 1 Roster'!$AQ:$AQ))</f>
        <v>0.0</v>
      </c>
      <c r="V83" s="65">
        <f>IF(ISBLANK($A83),0,SUMIF('Week 1 Roster'!$B:$B,$A83,'Week 1 Roster'!$AR:$AR))</f>
        <v>0.0</v>
      </c>
      <c r="W83" s="65">
        <f>IF(ISBLANK($A83),0,SUMIF('Week 1 Roster'!$B:$B,$A83,'Week 1 Roster'!$AS:$AS))</f>
        <v>0.0</v>
      </c>
      <c r="X83" s="65">
        <f t="shared" si="25"/>
        <v>0.0</v>
      </c>
      <c r="Z83" s="65">
        <f>IF(ISBLANK($A83),0,SUMIF('Week 2 Roster'!$B:$B,$A83,'Week 2 Roster'!$AE:$AE))</f>
        <v>0.0</v>
      </c>
      <c r="AA83" s="65">
        <f>IF(ISBLANK($A83),0,SUMIF('Week 2 Roster'!$B:$B,$A83,'Week 2 Roster'!$AG:$AG))</f>
        <v>0.0</v>
      </c>
      <c r="AB83" s="65">
        <f>IF(ISBLANK($A83),0,SUMIF('Week 2 Roster'!$B:$B,$A83,'Week 2 Roster'!$AI:$AI))</f>
        <v>0.0</v>
      </c>
      <c r="AC83" s="65">
        <f>IF(ISBLANK($A83),0,SUMIF('Week 2 Roster'!$B:$B,$A83,'Week 2 Roster'!$AK:$AK))</f>
        <v>0.0</v>
      </c>
      <c r="AD83" s="65">
        <f>IF(ISBLANK($A83),0,SUMIF('Week 2 Roster'!$B:$B,$A83,'Week 2 Roster'!$AM:$AM))</f>
        <v>0.0</v>
      </c>
      <c r="AE83" s="65">
        <f>IF(ISBLANK($A83),0,SUMIF('Week 2 Roster'!$B:$B,$A83,'Week 2 Roster'!$AO:$AO))</f>
        <v>0.0</v>
      </c>
      <c r="AF83" s="66">
        <f>IF(ISBLANK($A83),0,SUMIF('Week 2 Roster'!$B:$B,$A83,'Week 2 Roster'!$AP:$AP))</f>
        <v>0.0</v>
      </c>
      <c r="AG83" s="65">
        <f>IF(ISBLANK($A83),0,SUMIF('Week 2 Roster'!$B:$B,$A83,'Week 2 Roster'!$AQ:$AQ))</f>
        <v>0.0</v>
      </c>
      <c r="AH83" s="65">
        <f>IF(ISBLANK($A83),0,SUMIF('Week 2 Roster'!$B:$B,$A83,'Week 2 Roster'!$AR:$AR))</f>
        <v>0.0</v>
      </c>
      <c r="AI83" s="65">
        <f>IF(ISBLANK($A83),0,SUMIF('Week 2 Roster'!$B:$B,$A83,'Week 2 Roster'!$AS:$AS))</f>
        <v>0.0</v>
      </c>
      <c r="AJ83" s="65">
        <f t="shared" si="26"/>
        <v>0.0</v>
      </c>
      <c r="AK83" s="65"/>
    </row>
    <row r="84" spans="8:8">
      <c r="A84" s="61" t="str">
        <f>IF(ISBLANK(Stores!A84),"",Stores!A84)</f>
        <v/>
      </c>
      <c r="B84" s="64">
        <f t="shared" si="14"/>
        <v>0.0</v>
      </c>
      <c r="C84" s="64">
        <f t="shared" si="15"/>
        <v>0.0</v>
      </c>
      <c r="D84" s="64">
        <f t="shared" si="16"/>
        <v>0.0</v>
      </c>
      <c r="E84" s="64">
        <f t="shared" si="17"/>
        <v>0.0</v>
      </c>
      <c r="F84" s="64">
        <f t="shared" si="18"/>
        <v>0.0</v>
      </c>
      <c r="G84" s="64">
        <f t="shared" si="19"/>
        <v>0.0</v>
      </c>
      <c r="H84" s="61">
        <f t="shared" si="20"/>
        <v>0.0</v>
      </c>
      <c r="I84" s="64">
        <f t="shared" si="21"/>
        <v>0.0</v>
      </c>
      <c r="J84" s="64">
        <f t="shared" si="22"/>
        <v>0.0</v>
      </c>
      <c r="K84" s="64">
        <f t="shared" si="23"/>
        <v>0.0</v>
      </c>
      <c r="L84" s="64">
        <f t="shared" si="24"/>
        <v>0.0</v>
      </c>
      <c r="N84" s="65">
        <f>IF(ISBLANK($A84),0,SUMIF('Week 1 Roster'!$B:$B,$A84,'Week 1 Roster'!$AE:$AE))</f>
        <v>0.0</v>
      </c>
      <c r="O84" s="65">
        <f>IF(ISBLANK($A84),0,SUMIF('Week 1 Roster'!$B:$B,$A84,'Week 1 Roster'!$AG:$AG))</f>
        <v>0.0</v>
      </c>
      <c r="P84" s="65">
        <f>IF(ISBLANK($A84),0,SUMIF('Week 1 Roster'!$B:$B,$A84,'Week 1 Roster'!$AI:$AI))</f>
        <v>0.0</v>
      </c>
      <c r="Q84" s="65">
        <f>IF(ISBLANK($A84),0,SUMIF('Week 1 Roster'!$B:$B,$A84,'Week 1 Roster'!$AK:$AK))</f>
        <v>0.0</v>
      </c>
      <c r="R84" s="65">
        <f>IF(ISBLANK($A84),0,SUMIF('Week 1 Roster'!$B:$B,$A84,'Week 1 Roster'!$AM:$AM))</f>
        <v>0.0</v>
      </c>
      <c r="S84" s="65">
        <f>IF(ISBLANK($A84),0,SUMIF('Week 1 Roster'!$B:$B,$A84,'Week 1 Roster'!$AO:$AO))</f>
        <v>0.0</v>
      </c>
      <c r="T84" s="66">
        <f>IF(ISBLANK($A84),0,SUMIF('Week 1 Roster'!$B:$B,$A84,'Week 1 Roster'!$AP:$AP))</f>
        <v>0.0</v>
      </c>
      <c r="U84" s="65">
        <f>IF(ISBLANK($A84),0,SUMIF('Week 1 Roster'!$B:$B,$A84,'Week 1 Roster'!$AQ:$AQ))</f>
        <v>0.0</v>
      </c>
      <c r="V84" s="65">
        <f>IF(ISBLANK($A84),0,SUMIF('Week 1 Roster'!$B:$B,$A84,'Week 1 Roster'!$AR:$AR))</f>
        <v>0.0</v>
      </c>
      <c r="W84" s="65">
        <f>IF(ISBLANK($A84),0,SUMIF('Week 1 Roster'!$B:$B,$A84,'Week 1 Roster'!$AS:$AS))</f>
        <v>0.0</v>
      </c>
      <c r="X84" s="65">
        <f t="shared" si="25"/>
        <v>0.0</v>
      </c>
      <c r="Z84" s="65">
        <f>IF(ISBLANK($A84),0,SUMIF('Week 2 Roster'!$B:$B,$A84,'Week 2 Roster'!$AE:$AE))</f>
        <v>0.0</v>
      </c>
      <c r="AA84" s="65">
        <f>IF(ISBLANK($A84),0,SUMIF('Week 2 Roster'!$B:$B,$A84,'Week 2 Roster'!$AG:$AG))</f>
        <v>0.0</v>
      </c>
      <c r="AB84" s="65">
        <f>IF(ISBLANK($A84),0,SUMIF('Week 2 Roster'!$B:$B,$A84,'Week 2 Roster'!$AI:$AI))</f>
        <v>0.0</v>
      </c>
      <c r="AC84" s="65">
        <f>IF(ISBLANK($A84),0,SUMIF('Week 2 Roster'!$B:$B,$A84,'Week 2 Roster'!$AK:$AK))</f>
        <v>0.0</v>
      </c>
      <c r="AD84" s="65">
        <f>IF(ISBLANK($A84),0,SUMIF('Week 2 Roster'!$B:$B,$A84,'Week 2 Roster'!$AM:$AM))</f>
        <v>0.0</v>
      </c>
      <c r="AE84" s="65">
        <f>IF(ISBLANK($A84),0,SUMIF('Week 2 Roster'!$B:$B,$A84,'Week 2 Roster'!$AO:$AO))</f>
        <v>0.0</v>
      </c>
      <c r="AF84" s="66">
        <f>IF(ISBLANK($A84),0,SUMIF('Week 2 Roster'!$B:$B,$A84,'Week 2 Roster'!$AP:$AP))</f>
        <v>0.0</v>
      </c>
      <c r="AG84" s="65">
        <f>IF(ISBLANK($A84),0,SUMIF('Week 2 Roster'!$B:$B,$A84,'Week 2 Roster'!$AQ:$AQ))</f>
        <v>0.0</v>
      </c>
      <c r="AH84" s="65">
        <f>IF(ISBLANK($A84),0,SUMIF('Week 2 Roster'!$B:$B,$A84,'Week 2 Roster'!$AR:$AR))</f>
        <v>0.0</v>
      </c>
      <c r="AI84" s="65">
        <f>IF(ISBLANK($A84),0,SUMIF('Week 2 Roster'!$B:$B,$A84,'Week 2 Roster'!$AS:$AS))</f>
        <v>0.0</v>
      </c>
      <c r="AJ84" s="65">
        <f t="shared" si="26"/>
        <v>0.0</v>
      </c>
      <c r="AK84" s="65"/>
    </row>
    <row r="85" spans="8:8">
      <c r="A85" s="61" t="str">
        <f>IF(ISBLANK(Stores!A85),"",Stores!A85)</f>
        <v/>
      </c>
      <c r="B85" s="64">
        <f t="shared" si="14"/>
        <v>0.0</v>
      </c>
      <c r="C85" s="64">
        <f t="shared" si="15"/>
        <v>0.0</v>
      </c>
      <c r="D85" s="64">
        <f t="shared" si="16"/>
        <v>0.0</v>
      </c>
      <c r="E85" s="64">
        <f t="shared" si="17"/>
        <v>0.0</v>
      </c>
      <c r="F85" s="64">
        <f t="shared" si="18"/>
        <v>0.0</v>
      </c>
      <c r="G85" s="64">
        <f t="shared" si="19"/>
        <v>0.0</v>
      </c>
      <c r="H85" s="61">
        <f t="shared" si="20"/>
        <v>0.0</v>
      </c>
      <c r="I85" s="64">
        <f t="shared" si="21"/>
        <v>0.0</v>
      </c>
      <c r="J85" s="64">
        <f t="shared" si="22"/>
        <v>0.0</v>
      </c>
      <c r="K85" s="64">
        <f t="shared" si="23"/>
        <v>0.0</v>
      </c>
      <c r="L85" s="64">
        <f t="shared" si="24"/>
        <v>0.0</v>
      </c>
      <c r="N85" s="65">
        <f>IF(ISBLANK($A85),0,SUMIF('Week 1 Roster'!$B:$B,$A85,'Week 1 Roster'!$AE:$AE))</f>
        <v>0.0</v>
      </c>
      <c r="O85" s="65">
        <f>IF(ISBLANK($A85),0,SUMIF('Week 1 Roster'!$B:$B,$A85,'Week 1 Roster'!$AG:$AG))</f>
        <v>0.0</v>
      </c>
      <c r="P85" s="65">
        <f>IF(ISBLANK($A85),0,SUMIF('Week 1 Roster'!$B:$B,$A85,'Week 1 Roster'!$AI:$AI))</f>
        <v>0.0</v>
      </c>
      <c r="Q85" s="65">
        <f>IF(ISBLANK($A85),0,SUMIF('Week 1 Roster'!$B:$B,$A85,'Week 1 Roster'!$AK:$AK))</f>
        <v>0.0</v>
      </c>
      <c r="R85" s="65">
        <f>IF(ISBLANK($A85),0,SUMIF('Week 1 Roster'!$B:$B,$A85,'Week 1 Roster'!$AM:$AM))</f>
        <v>0.0</v>
      </c>
      <c r="S85" s="65">
        <f>IF(ISBLANK($A85),0,SUMIF('Week 1 Roster'!$B:$B,$A85,'Week 1 Roster'!$AO:$AO))</f>
        <v>0.0</v>
      </c>
      <c r="T85" s="66">
        <f>IF(ISBLANK($A85),0,SUMIF('Week 1 Roster'!$B:$B,$A85,'Week 1 Roster'!$AP:$AP))</f>
        <v>0.0</v>
      </c>
      <c r="U85" s="65">
        <f>IF(ISBLANK($A85),0,SUMIF('Week 1 Roster'!$B:$B,$A85,'Week 1 Roster'!$AQ:$AQ))</f>
        <v>0.0</v>
      </c>
      <c r="V85" s="65">
        <f>IF(ISBLANK($A85),0,SUMIF('Week 1 Roster'!$B:$B,$A85,'Week 1 Roster'!$AR:$AR))</f>
        <v>0.0</v>
      </c>
      <c r="W85" s="65">
        <f>IF(ISBLANK($A85),0,SUMIF('Week 1 Roster'!$B:$B,$A85,'Week 1 Roster'!$AS:$AS))</f>
        <v>0.0</v>
      </c>
      <c r="X85" s="65">
        <f t="shared" si="25"/>
        <v>0.0</v>
      </c>
      <c r="Z85" s="65">
        <f>IF(ISBLANK($A85),0,SUMIF('Week 2 Roster'!$B:$B,$A85,'Week 2 Roster'!$AE:$AE))</f>
        <v>0.0</v>
      </c>
      <c r="AA85" s="65">
        <f>IF(ISBLANK($A85),0,SUMIF('Week 2 Roster'!$B:$B,$A85,'Week 2 Roster'!$AG:$AG))</f>
        <v>0.0</v>
      </c>
      <c r="AB85" s="65">
        <f>IF(ISBLANK($A85),0,SUMIF('Week 2 Roster'!$B:$B,$A85,'Week 2 Roster'!$AI:$AI))</f>
        <v>0.0</v>
      </c>
      <c r="AC85" s="65">
        <f>IF(ISBLANK($A85),0,SUMIF('Week 2 Roster'!$B:$B,$A85,'Week 2 Roster'!$AK:$AK))</f>
        <v>0.0</v>
      </c>
      <c r="AD85" s="65">
        <f>IF(ISBLANK($A85),0,SUMIF('Week 2 Roster'!$B:$B,$A85,'Week 2 Roster'!$AM:$AM))</f>
        <v>0.0</v>
      </c>
      <c r="AE85" s="65">
        <f>IF(ISBLANK($A85),0,SUMIF('Week 2 Roster'!$B:$B,$A85,'Week 2 Roster'!$AO:$AO))</f>
        <v>0.0</v>
      </c>
      <c r="AF85" s="66">
        <f>IF(ISBLANK($A85),0,SUMIF('Week 2 Roster'!$B:$B,$A85,'Week 2 Roster'!$AP:$AP))</f>
        <v>0.0</v>
      </c>
      <c r="AG85" s="65">
        <f>IF(ISBLANK($A85),0,SUMIF('Week 2 Roster'!$B:$B,$A85,'Week 2 Roster'!$AQ:$AQ))</f>
        <v>0.0</v>
      </c>
      <c r="AH85" s="65">
        <f>IF(ISBLANK($A85),0,SUMIF('Week 2 Roster'!$B:$B,$A85,'Week 2 Roster'!$AR:$AR))</f>
        <v>0.0</v>
      </c>
      <c r="AI85" s="65">
        <f>IF(ISBLANK($A85),0,SUMIF('Week 2 Roster'!$B:$B,$A85,'Week 2 Roster'!$AS:$AS))</f>
        <v>0.0</v>
      </c>
      <c r="AJ85" s="65">
        <f t="shared" si="26"/>
        <v>0.0</v>
      </c>
      <c r="AK85" s="65"/>
    </row>
    <row r="86" spans="8:8">
      <c r="A86" s="61" t="str">
        <f>IF(ISBLANK(Stores!A86),"",Stores!A86)</f>
        <v/>
      </c>
      <c r="B86" s="64">
        <f t="shared" si="14"/>
        <v>0.0</v>
      </c>
      <c r="C86" s="64">
        <f t="shared" si="15"/>
        <v>0.0</v>
      </c>
      <c r="D86" s="64">
        <f t="shared" si="16"/>
        <v>0.0</v>
      </c>
      <c r="E86" s="64">
        <f t="shared" si="17"/>
        <v>0.0</v>
      </c>
      <c r="F86" s="64">
        <f t="shared" si="18"/>
        <v>0.0</v>
      </c>
      <c r="G86" s="64">
        <f t="shared" si="19"/>
        <v>0.0</v>
      </c>
      <c r="H86" s="61">
        <f t="shared" si="20"/>
        <v>0.0</v>
      </c>
      <c r="I86" s="64">
        <f t="shared" si="21"/>
        <v>0.0</v>
      </c>
      <c r="J86" s="64">
        <f t="shared" si="22"/>
        <v>0.0</v>
      </c>
      <c r="K86" s="64">
        <f t="shared" si="23"/>
        <v>0.0</v>
      </c>
      <c r="L86" s="64">
        <f t="shared" si="24"/>
        <v>0.0</v>
      </c>
      <c r="N86" s="65">
        <f>IF(ISBLANK($A86),0,SUMIF('Week 1 Roster'!$B:$B,$A86,'Week 1 Roster'!$AE:$AE))</f>
        <v>0.0</v>
      </c>
      <c r="O86" s="65">
        <f>IF(ISBLANK($A86),0,SUMIF('Week 1 Roster'!$B:$B,$A86,'Week 1 Roster'!$AG:$AG))</f>
        <v>0.0</v>
      </c>
      <c r="P86" s="65">
        <f>IF(ISBLANK($A86),0,SUMIF('Week 1 Roster'!$B:$B,$A86,'Week 1 Roster'!$AI:$AI))</f>
        <v>0.0</v>
      </c>
      <c r="Q86" s="65">
        <f>IF(ISBLANK($A86),0,SUMIF('Week 1 Roster'!$B:$B,$A86,'Week 1 Roster'!$AK:$AK))</f>
        <v>0.0</v>
      </c>
      <c r="R86" s="65">
        <f>IF(ISBLANK($A86),0,SUMIF('Week 1 Roster'!$B:$B,$A86,'Week 1 Roster'!$AM:$AM))</f>
        <v>0.0</v>
      </c>
      <c r="S86" s="65">
        <f>IF(ISBLANK($A86),0,SUMIF('Week 1 Roster'!$B:$B,$A86,'Week 1 Roster'!$AO:$AO))</f>
        <v>0.0</v>
      </c>
      <c r="T86" s="66">
        <f>IF(ISBLANK($A86),0,SUMIF('Week 1 Roster'!$B:$B,$A86,'Week 1 Roster'!$AP:$AP))</f>
        <v>0.0</v>
      </c>
      <c r="U86" s="65">
        <f>IF(ISBLANK($A86),0,SUMIF('Week 1 Roster'!$B:$B,$A86,'Week 1 Roster'!$AQ:$AQ))</f>
        <v>0.0</v>
      </c>
      <c r="V86" s="65">
        <f>IF(ISBLANK($A86),0,SUMIF('Week 1 Roster'!$B:$B,$A86,'Week 1 Roster'!$AR:$AR))</f>
        <v>0.0</v>
      </c>
      <c r="W86" s="65">
        <f>IF(ISBLANK($A86),0,SUMIF('Week 1 Roster'!$B:$B,$A86,'Week 1 Roster'!$AS:$AS))</f>
        <v>0.0</v>
      </c>
      <c r="X86" s="65">
        <f t="shared" si="25"/>
        <v>0.0</v>
      </c>
      <c r="Z86" s="65">
        <f>IF(ISBLANK($A86),0,SUMIF('Week 2 Roster'!$B:$B,$A86,'Week 2 Roster'!$AE:$AE))</f>
        <v>0.0</v>
      </c>
      <c r="AA86" s="65">
        <f>IF(ISBLANK($A86),0,SUMIF('Week 2 Roster'!$B:$B,$A86,'Week 2 Roster'!$AG:$AG))</f>
        <v>0.0</v>
      </c>
      <c r="AB86" s="65">
        <f>IF(ISBLANK($A86),0,SUMIF('Week 2 Roster'!$B:$B,$A86,'Week 2 Roster'!$AI:$AI))</f>
        <v>0.0</v>
      </c>
      <c r="AC86" s="65">
        <f>IF(ISBLANK($A86),0,SUMIF('Week 2 Roster'!$B:$B,$A86,'Week 2 Roster'!$AK:$AK))</f>
        <v>0.0</v>
      </c>
      <c r="AD86" s="65">
        <f>IF(ISBLANK($A86),0,SUMIF('Week 2 Roster'!$B:$B,$A86,'Week 2 Roster'!$AM:$AM))</f>
        <v>0.0</v>
      </c>
      <c r="AE86" s="65">
        <f>IF(ISBLANK($A86),0,SUMIF('Week 2 Roster'!$B:$B,$A86,'Week 2 Roster'!$AO:$AO))</f>
        <v>0.0</v>
      </c>
      <c r="AF86" s="66">
        <f>IF(ISBLANK($A86),0,SUMIF('Week 2 Roster'!$B:$B,$A86,'Week 2 Roster'!$AP:$AP))</f>
        <v>0.0</v>
      </c>
      <c r="AG86" s="65">
        <f>IF(ISBLANK($A86),0,SUMIF('Week 2 Roster'!$B:$B,$A86,'Week 2 Roster'!$AQ:$AQ))</f>
        <v>0.0</v>
      </c>
      <c r="AH86" s="65">
        <f>IF(ISBLANK($A86),0,SUMIF('Week 2 Roster'!$B:$B,$A86,'Week 2 Roster'!$AR:$AR))</f>
        <v>0.0</v>
      </c>
      <c r="AI86" s="65">
        <f>IF(ISBLANK($A86),0,SUMIF('Week 2 Roster'!$B:$B,$A86,'Week 2 Roster'!$AS:$AS))</f>
        <v>0.0</v>
      </c>
      <c r="AJ86" s="65">
        <f t="shared" si="26"/>
        <v>0.0</v>
      </c>
      <c r="AK86" s="65"/>
    </row>
    <row r="87" spans="8:8">
      <c r="A87" s="61" t="str">
        <f>IF(ISBLANK(Stores!A87),"",Stores!A87)</f>
        <v/>
      </c>
      <c r="B87" s="64">
        <f t="shared" si="14"/>
        <v>0.0</v>
      </c>
      <c r="C87" s="64">
        <f t="shared" si="15"/>
        <v>0.0</v>
      </c>
      <c r="D87" s="64">
        <f t="shared" si="16"/>
        <v>0.0</v>
      </c>
      <c r="E87" s="64">
        <f t="shared" si="17"/>
        <v>0.0</v>
      </c>
      <c r="F87" s="64">
        <f t="shared" si="18"/>
        <v>0.0</v>
      </c>
      <c r="G87" s="64">
        <f t="shared" si="19"/>
        <v>0.0</v>
      </c>
      <c r="H87" s="61">
        <f t="shared" si="20"/>
        <v>0.0</v>
      </c>
      <c r="I87" s="64">
        <f t="shared" si="21"/>
        <v>0.0</v>
      </c>
      <c r="J87" s="64">
        <f t="shared" si="22"/>
        <v>0.0</v>
      </c>
      <c r="K87" s="64">
        <f t="shared" si="23"/>
        <v>0.0</v>
      </c>
      <c r="L87" s="64">
        <f t="shared" si="24"/>
        <v>0.0</v>
      </c>
      <c r="N87" s="65">
        <f>IF(ISBLANK($A87),0,SUMIF('Week 1 Roster'!$B:$B,$A87,'Week 1 Roster'!$AE:$AE))</f>
        <v>0.0</v>
      </c>
      <c r="O87" s="65">
        <f>IF(ISBLANK($A87),0,SUMIF('Week 1 Roster'!$B:$B,$A87,'Week 1 Roster'!$AG:$AG))</f>
        <v>0.0</v>
      </c>
      <c r="P87" s="65">
        <f>IF(ISBLANK($A87),0,SUMIF('Week 1 Roster'!$B:$B,$A87,'Week 1 Roster'!$AI:$AI))</f>
        <v>0.0</v>
      </c>
      <c r="Q87" s="65">
        <f>IF(ISBLANK($A87),0,SUMIF('Week 1 Roster'!$B:$B,$A87,'Week 1 Roster'!$AK:$AK))</f>
        <v>0.0</v>
      </c>
      <c r="R87" s="65">
        <f>IF(ISBLANK($A87),0,SUMIF('Week 1 Roster'!$B:$B,$A87,'Week 1 Roster'!$AM:$AM))</f>
        <v>0.0</v>
      </c>
      <c r="S87" s="65">
        <f>IF(ISBLANK($A87),0,SUMIF('Week 1 Roster'!$B:$B,$A87,'Week 1 Roster'!$AO:$AO))</f>
        <v>0.0</v>
      </c>
      <c r="T87" s="66">
        <f>IF(ISBLANK($A87),0,SUMIF('Week 1 Roster'!$B:$B,$A87,'Week 1 Roster'!$AP:$AP))</f>
        <v>0.0</v>
      </c>
      <c r="U87" s="65">
        <f>IF(ISBLANK($A87),0,SUMIF('Week 1 Roster'!$B:$B,$A87,'Week 1 Roster'!$AQ:$AQ))</f>
        <v>0.0</v>
      </c>
      <c r="V87" s="65">
        <f>IF(ISBLANK($A87),0,SUMIF('Week 1 Roster'!$B:$B,$A87,'Week 1 Roster'!$AR:$AR))</f>
        <v>0.0</v>
      </c>
      <c r="W87" s="65">
        <f>IF(ISBLANK($A87),0,SUMIF('Week 1 Roster'!$B:$B,$A87,'Week 1 Roster'!$AS:$AS))</f>
        <v>0.0</v>
      </c>
      <c r="X87" s="65">
        <f t="shared" si="25"/>
        <v>0.0</v>
      </c>
      <c r="Z87" s="65">
        <f>IF(ISBLANK($A87),0,SUMIF('Week 2 Roster'!$B:$B,$A87,'Week 2 Roster'!$AE:$AE))</f>
        <v>0.0</v>
      </c>
      <c r="AA87" s="65">
        <f>IF(ISBLANK($A87),0,SUMIF('Week 2 Roster'!$B:$B,$A87,'Week 2 Roster'!$AG:$AG))</f>
        <v>0.0</v>
      </c>
      <c r="AB87" s="65">
        <f>IF(ISBLANK($A87),0,SUMIF('Week 2 Roster'!$B:$B,$A87,'Week 2 Roster'!$AI:$AI))</f>
        <v>0.0</v>
      </c>
      <c r="AC87" s="65">
        <f>IF(ISBLANK($A87),0,SUMIF('Week 2 Roster'!$B:$B,$A87,'Week 2 Roster'!$AK:$AK))</f>
        <v>0.0</v>
      </c>
      <c r="AD87" s="65">
        <f>IF(ISBLANK($A87),0,SUMIF('Week 2 Roster'!$B:$B,$A87,'Week 2 Roster'!$AM:$AM))</f>
        <v>0.0</v>
      </c>
      <c r="AE87" s="65">
        <f>IF(ISBLANK($A87),0,SUMIF('Week 2 Roster'!$B:$B,$A87,'Week 2 Roster'!$AO:$AO))</f>
        <v>0.0</v>
      </c>
      <c r="AF87" s="66">
        <f>IF(ISBLANK($A87),0,SUMIF('Week 2 Roster'!$B:$B,$A87,'Week 2 Roster'!$AP:$AP))</f>
        <v>0.0</v>
      </c>
      <c r="AG87" s="65">
        <f>IF(ISBLANK($A87),0,SUMIF('Week 2 Roster'!$B:$B,$A87,'Week 2 Roster'!$AQ:$AQ))</f>
        <v>0.0</v>
      </c>
      <c r="AH87" s="65">
        <f>IF(ISBLANK($A87),0,SUMIF('Week 2 Roster'!$B:$B,$A87,'Week 2 Roster'!$AR:$AR))</f>
        <v>0.0</v>
      </c>
      <c r="AI87" s="65">
        <f>IF(ISBLANK($A87),0,SUMIF('Week 2 Roster'!$B:$B,$A87,'Week 2 Roster'!$AS:$AS))</f>
        <v>0.0</v>
      </c>
      <c r="AJ87" s="65">
        <f t="shared" si="26"/>
        <v>0.0</v>
      </c>
      <c r="AK87" s="65"/>
    </row>
    <row r="88" spans="8:8">
      <c r="A88" s="61" t="str">
        <f>IF(ISBLANK(Stores!A88),"",Stores!A88)</f>
        <v/>
      </c>
      <c r="B88" s="64">
        <f t="shared" si="14"/>
        <v>0.0</v>
      </c>
      <c r="C88" s="64">
        <f t="shared" si="15"/>
        <v>0.0</v>
      </c>
      <c r="D88" s="64">
        <f t="shared" si="16"/>
        <v>0.0</v>
      </c>
      <c r="E88" s="64">
        <f t="shared" si="17"/>
        <v>0.0</v>
      </c>
      <c r="F88" s="64">
        <f t="shared" si="18"/>
        <v>0.0</v>
      </c>
      <c r="G88" s="64">
        <f t="shared" si="19"/>
        <v>0.0</v>
      </c>
      <c r="H88" s="61">
        <f t="shared" si="20"/>
        <v>0.0</v>
      </c>
      <c r="I88" s="64">
        <f t="shared" si="21"/>
        <v>0.0</v>
      </c>
      <c r="J88" s="64">
        <f t="shared" si="22"/>
        <v>0.0</v>
      </c>
      <c r="K88" s="64">
        <f t="shared" si="23"/>
        <v>0.0</v>
      </c>
      <c r="L88" s="64">
        <f t="shared" si="24"/>
        <v>0.0</v>
      </c>
      <c r="N88" s="65">
        <f>IF(ISBLANK($A88),0,SUMIF('Week 1 Roster'!$B:$B,$A88,'Week 1 Roster'!$AE:$AE))</f>
        <v>0.0</v>
      </c>
      <c r="O88" s="65">
        <f>IF(ISBLANK($A88),0,SUMIF('Week 1 Roster'!$B:$B,$A88,'Week 1 Roster'!$AG:$AG))</f>
        <v>0.0</v>
      </c>
      <c r="P88" s="65">
        <f>IF(ISBLANK($A88),0,SUMIF('Week 1 Roster'!$B:$B,$A88,'Week 1 Roster'!$AI:$AI))</f>
        <v>0.0</v>
      </c>
      <c r="Q88" s="65">
        <f>IF(ISBLANK($A88),0,SUMIF('Week 1 Roster'!$B:$B,$A88,'Week 1 Roster'!$AK:$AK))</f>
        <v>0.0</v>
      </c>
      <c r="R88" s="65">
        <f>IF(ISBLANK($A88),0,SUMIF('Week 1 Roster'!$B:$B,$A88,'Week 1 Roster'!$AM:$AM))</f>
        <v>0.0</v>
      </c>
      <c r="S88" s="65">
        <f>IF(ISBLANK($A88),0,SUMIF('Week 1 Roster'!$B:$B,$A88,'Week 1 Roster'!$AO:$AO))</f>
        <v>0.0</v>
      </c>
      <c r="T88" s="66">
        <f>IF(ISBLANK($A88),0,SUMIF('Week 1 Roster'!$B:$B,$A88,'Week 1 Roster'!$AP:$AP))</f>
        <v>0.0</v>
      </c>
      <c r="U88" s="65">
        <f>IF(ISBLANK($A88),0,SUMIF('Week 1 Roster'!$B:$B,$A88,'Week 1 Roster'!$AQ:$AQ))</f>
        <v>0.0</v>
      </c>
      <c r="V88" s="65">
        <f>IF(ISBLANK($A88),0,SUMIF('Week 1 Roster'!$B:$B,$A88,'Week 1 Roster'!$AR:$AR))</f>
        <v>0.0</v>
      </c>
      <c r="W88" s="65">
        <f>IF(ISBLANK($A88),0,SUMIF('Week 1 Roster'!$B:$B,$A88,'Week 1 Roster'!$AS:$AS))</f>
        <v>0.0</v>
      </c>
      <c r="X88" s="65">
        <f t="shared" si="25"/>
        <v>0.0</v>
      </c>
      <c r="Z88" s="65">
        <f>IF(ISBLANK($A88),0,SUMIF('Week 2 Roster'!$B:$B,$A88,'Week 2 Roster'!$AE:$AE))</f>
        <v>0.0</v>
      </c>
      <c r="AA88" s="65">
        <f>IF(ISBLANK($A88),0,SUMIF('Week 2 Roster'!$B:$B,$A88,'Week 2 Roster'!$AG:$AG))</f>
        <v>0.0</v>
      </c>
      <c r="AB88" s="65">
        <f>IF(ISBLANK($A88),0,SUMIF('Week 2 Roster'!$B:$B,$A88,'Week 2 Roster'!$AI:$AI))</f>
        <v>0.0</v>
      </c>
      <c r="AC88" s="65">
        <f>IF(ISBLANK($A88),0,SUMIF('Week 2 Roster'!$B:$B,$A88,'Week 2 Roster'!$AK:$AK))</f>
        <v>0.0</v>
      </c>
      <c r="AD88" s="65">
        <f>IF(ISBLANK($A88),0,SUMIF('Week 2 Roster'!$B:$B,$A88,'Week 2 Roster'!$AM:$AM))</f>
        <v>0.0</v>
      </c>
      <c r="AE88" s="65">
        <f>IF(ISBLANK($A88),0,SUMIF('Week 2 Roster'!$B:$B,$A88,'Week 2 Roster'!$AO:$AO))</f>
        <v>0.0</v>
      </c>
      <c r="AF88" s="66">
        <f>IF(ISBLANK($A88),0,SUMIF('Week 2 Roster'!$B:$B,$A88,'Week 2 Roster'!$AP:$AP))</f>
        <v>0.0</v>
      </c>
      <c r="AG88" s="65">
        <f>IF(ISBLANK($A88),0,SUMIF('Week 2 Roster'!$B:$B,$A88,'Week 2 Roster'!$AQ:$AQ))</f>
        <v>0.0</v>
      </c>
      <c r="AH88" s="65">
        <f>IF(ISBLANK($A88),0,SUMIF('Week 2 Roster'!$B:$B,$A88,'Week 2 Roster'!$AR:$AR))</f>
        <v>0.0</v>
      </c>
      <c r="AI88" s="65">
        <f>IF(ISBLANK($A88),0,SUMIF('Week 2 Roster'!$B:$B,$A88,'Week 2 Roster'!$AS:$AS))</f>
        <v>0.0</v>
      </c>
      <c r="AJ88" s="65">
        <f t="shared" si="26"/>
        <v>0.0</v>
      </c>
      <c r="AK88" s="65"/>
    </row>
    <row r="89" spans="8:8">
      <c r="A89" s="61" t="str">
        <f>IF(ISBLANK(Stores!A89),"",Stores!A89)</f>
        <v/>
      </c>
      <c r="B89" s="64">
        <f t="shared" si="14"/>
        <v>0.0</v>
      </c>
      <c r="C89" s="64">
        <f t="shared" si="15"/>
        <v>0.0</v>
      </c>
      <c r="D89" s="64">
        <f t="shared" si="16"/>
        <v>0.0</v>
      </c>
      <c r="E89" s="64">
        <f t="shared" si="17"/>
        <v>0.0</v>
      </c>
      <c r="F89" s="64">
        <f t="shared" si="18"/>
        <v>0.0</v>
      </c>
      <c r="G89" s="64">
        <f t="shared" si="19"/>
        <v>0.0</v>
      </c>
      <c r="H89" s="61">
        <f t="shared" si="20"/>
        <v>0.0</v>
      </c>
      <c r="I89" s="64">
        <f t="shared" si="21"/>
        <v>0.0</v>
      </c>
      <c r="J89" s="64">
        <f t="shared" si="22"/>
        <v>0.0</v>
      </c>
      <c r="K89" s="64">
        <f t="shared" si="23"/>
        <v>0.0</v>
      </c>
      <c r="L89" s="64">
        <f t="shared" si="24"/>
        <v>0.0</v>
      </c>
      <c r="N89" s="65">
        <f>IF(ISBLANK($A89),0,SUMIF('Week 1 Roster'!$B:$B,$A89,'Week 1 Roster'!$AE:$AE))</f>
        <v>0.0</v>
      </c>
      <c r="O89" s="65">
        <f>IF(ISBLANK($A89),0,SUMIF('Week 1 Roster'!$B:$B,$A89,'Week 1 Roster'!$AG:$AG))</f>
        <v>0.0</v>
      </c>
      <c r="P89" s="65">
        <f>IF(ISBLANK($A89),0,SUMIF('Week 1 Roster'!$B:$B,$A89,'Week 1 Roster'!$AI:$AI))</f>
        <v>0.0</v>
      </c>
      <c r="Q89" s="65">
        <f>IF(ISBLANK($A89),0,SUMIF('Week 1 Roster'!$B:$B,$A89,'Week 1 Roster'!$AK:$AK))</f>
        <v>0.0</v>
      </c>
      <c r="R89" s="65">
        <f>IF(ISBLANK($A89),0,SUMIF('Week 1 Roster'!$B:$B,$A89,'Week 1 Roster'!$AM:$AM))</f>
        <v>0.0</v>
      </c>
      <c r="S89" s="65">
        <f>IF(ISBLANK($A89),0,SUMIF('Week 1 Roster'!$B:$B,$A89,'Week 1 Roster'!$AO:$AO))</f>
        <v>0.0</v>
      </c>
      <c r="T89" s="66">
        <f>IF(ISBLANK($A89),0,SUMIF('Week 1 Roster'!$B:$B,$A89,'Week 1 Roster'!$AP:$AP))</f>
        <v>0.0</v>
      </c>
      <c r="U89" s="65">
        <f>IF(ISBLANK($A89),0,SUMIF('Week 1 Roster'!$B:$B,$A89,'Week 1 Roster'!$AQ:$AQ))</f>
        <v>0.0</v>
      </c>
      <c r="V89" s="65">
        <f>IF(ISBLANK($A89),0,SUMIF('Week 1 Roster'!$B:$B,$A89,'Week 1 Roster'!$AR:$AR))</f>
        <v>0.0</v>
      </c>
      <c r="W89" s="65">
        <f>IF(ISBLANK($A89),0,SUMIF('Week 1 Roster'!$B:$B,$A89,'Week 1 Roster'!$AS:$AS))</f>
        <v>0.0</v>
      </c>
      <c r="X89" s="65">
        <f t="shared" si="25"/>
        <v>0.0</v>
      </c>
      <c r="Z89" s="65">
        <f>IF(ISBLANK($A89),0,SUMIF('Week 2 Roster'!$B:$B,$A89,'Week 2 Roster'!$AE:$AE))</f>
        <v>0.0</v>
      </c>
      <c r="AA89" s="65">
        <f>IF(ISBLANK($A89),0,SUMIF('Week 2 Roster'!$B:$B,$A89,'Week 2 Roster'!$AG:$AG))</f>
        <v>0.0</v>
      </c>
      <c r="AB89" s="65">
        <f>IF(ISBLANK($A89),0,SUMIF('Week 2 Roster'!$B:$B,$A89,'Week 2 Roster'!$AI:$AI))</f>
        <v>0.0</v>
      </c>
      <c r="AC89" s="65">
        <f>IF(ISBLANK($A89),0,SUMIF('Week 2 Roster'!$B:$B,$A89,'Week 2 Roster'!$AK:$AK))</f>
        <v>0.0</v>
      </c>
      <c r="AD89" s="65">
        <f>IF(ISBLANK($A89),0,SUMIF('Week 2 Roster'!$B:$B,$A89,'Week 2 Roster'!$AM:$AM))</f>
        <v>0.0</v>
      </c>
      <c r="AE89" s="65">
        <f>IF(ISBLANK($A89),0,SUMIF('Week 2 Roster'!$B:$B,$A89,'Week 2 Roster'!$AO:$AO))</f>
        <v>0.0</v>
      </c>
      <c r="AF89" s="66">
        <f>IF(ISBLANK($A89),0,SUMIF('Week 2 Roster'!$B:$B,$A89,'Week 2 Roster'!$AP:$AP))</f>
        <v>0.0</v>
      </c>
      <c r="AG89" s="65">
        <f>IF(ISBLANK($A89),0,SUMIF('Week 2 Roster'!$B:$B,$A89,'Week 2 Roster'!$AQ:$AQ))</f>
        <v>0.0</v>
      </c>
      <c r="AH89" s="65">
        <f>IF(ISBLANK($A89),0,SUMIF('Week 2 Roster'!$B:$B,$A89,'Week 2 Roster'!$AR:$AR))</f>
        <v>0.0</v>
      </c>
      <c r="AI89" s="65">
        <f>IF(ISBLANK($A89),0,SUMIF('Week 2 Roster'!$B:$B,$A89,'Week 2 Roster'!$AS:$AS))</f>
        <v>0.0</v>
      </c>
      <c r="AJ89" s="65">
        <f t="shared" si="26"/>
        <v>0.0</v>
      </c>
      <c r="AK89" s="65"/>
    </row>
    <row r="90" spans="8:8">
      <c r="A90" s="61" t="str">
        <f>IF(ISBLANK(Stores!A90),"",Stores!A90)</f>
        <v/>
      </c>
      <c r="B90" s="64">
        <f t="shared" si="14"/>
        <v>0.0</v>
      </c>
      <c r="C90" s="64">
        <f t="shared" si="15"/>
        <v>0.0</v>
      </c>
      <c r="D90" s="64">
        <f t="shared" si="16"/>
        <v>0.0</v>
      </c>
      <c r="E90" s="64">
        <f t="shared" si="17"/>
        <v>0.0</v>
      </c>
      <c r="F90" s="64">
        <f t="shared" si="18"/>
        <v>0.0</v>
      </c>
      <c r="G90" s="64">
        <f t="shared" si="19"/>
        <v>0.0</v>
      </c>
      <c r="H90" s="61">
        <f t="shared" si="20"/>
        <v>0.0</v>
      </c>
      <c r="I90" s="64">
        <f t="shared" si="21"/>
        <v>0.0</v>
      </c>
      <c r="J90" s="64">
        <f t="shared" si="22"/>
        <v>0.0</v>
      </c>
      <c r="K90" s="64">
        <f t="shared" si="23"/>
        <v>0.0</v>
      </c>
      <c r="L90" s="64">
        <f t="shared" si="24"/>
        <v>0.0</v>
      </c>
      <c r="N90" s="65">
        <f>IF(ISBLANK($A90),0,SUMIF('Week 1 Roster'!$B:$B,$A90,'Week 1 Roster'!$AE:$AE))</f>
        <v>0.0</v>
      </c>
      <c r="O90" s="65">
        <f>IF(ISBLANK($A90),0,SUMIF('Week 1 Roster'!$B:$B,$A90,'Week 1 Roster'!$AG:$AG))</f>
        <v>0.0</v>
      </c>
      <c r="P90" s="65">
        <f>IF(ISBLANK($A90),0,SUMIF('Week 1 Roster'!$B:$B,$A90,'Week 1 Roster'!$AI:$AI))</f>
        <v>0.0</v>
      </c>
      <c r="Q90" s="65">
        <f>IF(ISBLANK($A90),0,SUMIF('Week 1 Roster'!$B:$B,$A90,'Week 1 Roster'!$AK:$AK))</f>
        <v>0.0</v>
      </c>
      <c r="R90" s="65">
        <f>IF(ISBLANK($A90),0,SUMIF('Week 1 Roster'!$B:$B,$A90,'Week 1 Roster'!$AM:$AM))</f>
        <v>0.0</v>
      </c>
      <c r="S90" s="65">
        <f>IF(ISBLANK($A90),0,SUMIF('Week 1 Roster'!$B:$B,$A90,'Week 1 Roster'!$AO:$AO))</f>
        <v>0.0</v>
      </c>
      <c r="T90" s="66">
        <f>IF(ISBLANK($A90),0,SUMIF('Week 1 Roster'!$B:$B,$A90,'Week 1 Roster'!$AP:$AP))</f>
        <v>0.0</v>
      </c>
      <c r="U90" s="65">
        <f>IF(ISBLANK($A90),0,SUMIF('Week 1 Roster'!$B:$B,$A90,'Week 1 Roster'!$AQ:$AQ))</f>
        <v>0.0</v>
      </c>
      <c r="V90" s="65">
        <f>IF(ISBLANK($A90),0,SUMIF('Week 1 Roster'!$B:$B,$A90,'Week 1 Roster'!$AR:$AR))</f>
        <v>0.0</v>
      </c>
      <c r="W90" s="65">
        <f>IF(ISBLANK($A90),0,SUMIF('Week 1 Roster'!$B:$B,$A90,'Week 1 Roster'!$AS:$AS))</f>
        <v>0.0</v>
      </c>
      <c r="X90" s="65">
        <f t="shared" si="25"/>
        <v>0.0</v>
      </c>
      <c r="Z90" s="65">
        <f>IF(ISBLANK($A90),0,SUMIF('Week 2 Roster'!$B:$B,$A90,'Week 2 Roster'!$AE:$AE))</f>
        <v>0.0</v>
      </c>
      <c r="AA90" s="65">
        <f>IF(ISBLANK($A90),0,SUMIF('Week 2 Roster'!$B:$B,$A90,'Week 2 Roster'!$AG:$AG))</f>
        <v>0.0</v>
      </c>
      <c r="AB90" s="65">
        <f>IF(ISBLANK($A90),0,SUMIF('Week 2 Roster'!$B:$B,$A90,'Week 2 Roster'!$AI:$AI))</f>
        <v>0.0</v>
      </c>
      <c r="AC90" s="65">
        <f>IF(ISBLANK($A90),0,SUMIF('Week 2 Roster'!$B:$B,$A90,'Week 2 Roster'!$AK:$AK))</f>
        <v>0.0</v>
      </c>
      <c r="AD90" s="65">
        <f>IF(ISBLANK($A90),0,SUMIF('Week 2 Roster'!$B:$B,$A90,'Week 2 Roster'!$AM:$AM))</f>
        <v>0.0</v>
      </c>
      <c r="AE90" s="65">
        <f>IF(ISBLANK($A90),0,SUMIF('Week 2 Roster'!$B:$B,$A90,'Week 2 Roster'!$AO:$AO))</f>
        <v>0.0</v>
      </c>
      <c r="AF90" s="66">
        <f>IF(ISBLANK($A90),0,SUMIF('Week 2 Roster'!$B:$B,$A90,'Week 2 Roster'!$AP:$AP))</f>
        <v>0.0</v>
      </c>
      <c r="AG90" s="65">
        <f>IF(ISBLANK($A90),0,SUMIF('Week 2 Roster'!$B:$B,$A90,'Week 2 Roster'!$AQ:$AQ))</f>
        <v>0.0</v>
      </c>
      <c r="AH90" s="65">
        <f>IF(ISBLANK($A90),0,SUMIF('Week 2 Roster'!$B:$B,$A90,'Week 2 Roster'!$AR:$AR))</f>
        <v>0.0</v>
      </c>
      <c r="AI90" s="65">
        <f>IF(ISBLANK($A90),0,SUMIF('Week 2 Roster'!$B:$B,$A90,'Week 2 Roster'!$AS:$AS))</f>
        <v>0.0</v>
      </c>
      <c r="AJ90" s="65">
        <f t="shared" si="26"/>
        <v>0.0</v>
      </c>
      <c r="AK90" s="65"/>
    </row>
    <row r="91" spans="8:8">
      <c r="A91" s="61" t="str">
        <f>IF(ISBLANK(Stores!A91),"",Stores!A91)</f>
        <v/>
      </c>
      <c r="B91" s="64">
        <f t="shared" si="14"/>
        <v>0.0</v>
      </c>
      <c r="C91" s="64">
        <f t="shared" si="15"/>
        <v>0.0</v>
      </c>
      <c r="D91" s="64">
        <f t="shared" si="16"/>
        <v>0.0</v>
      </c>
      <c r="E91" s="64">
        <f t="shared" si="17"/>
        <v>0.0</v>
      </c>
      <c r="F91" s="64">
        <f t="shared" si="18"/>
        <v>0.0</v>
      </c>
      <c r="G91" s="64">
        <f t="shared" si="19"/>
        <v>0.0</v>
      </c>
      <c r="H91" s="61">
        <f t="shared" si="20"/>
        <v>0.0</v>
      </c>
      <c r="I91" s="64">
        <f t="shared" si="21"/>
        <v>0.0</v>
      </c>
      <c r="J91" s="64">
        <f t="shared" si="22"/>
        <v>0.0</v>
      </c>
      <c r="K91" s="64">
        <f t="shared" si="23"/>
        <v>0.0</v>
      </c>
      <c r="L91" s="64">
        <f t="shared" si="24"/>
        <v>0.0</v>
      </c>
      <c r="N91" s="65">
        <f>IF(ISBLANK($A91),0,SUMIF('Week 1 Roster'!$B:$B,$A91,'Week 1 Roster'!$AE:$AE))</f>
        <v>0.0</v>
      </c>
      <c r="O91" s="65">
        <f>IF(ISBLANK($A91),0,SUMIF('Week 1 Roster'!$B:$B,$A91,'Week 1 Roster'!$AG:$AG))</f>
        <v>0.0</v>
      </c>
      <c r="P91" s="65">
        <f>IF(ISBLANK($A91),0,SUMIF('Week 1 Roster'!$B:$B,$A91,'Week 1 Roster'!$AI:$AI))</f>
        <v>0.0</v>
      </c>
      <c r="Q91" s="65">
        <f>IF(ISBLANK($A91),0,SUMIF('Week 1 Roster'!$B:$B,$A91,'Week 1 Roster'!$AK:$AK))</f>
        <v>0.0</v>
      </c>
      <c r="R91" s="65">
        <f>IF(ISBLANK($A91),0,SUMIF('Week 1 Roster'!$B:$B,$A91,'Week 1 Roster'!$AM:$AM))</f>
        <v>0.0</v>
      </c>
      <c r="S91" s="65">
        <f>IF(ISBLANK($A91),0,SUMIF('Week 1 Roster'!$B:$B,$A91,'Week 1 Roster'!$AO:$AO))</f>
        <v>0.0</v>
      </c>
      <c r="T91" s="66">
        <f>IF(ISBLANK($A91),0,SUMIF('Week 1 Roster'!$B:$B,$A91,'Week 1 Roster'!$AP:$AP))</f>
        <v>0.0</v>
      </c>
      <c r="U91" s="65">
        <f>IF(ISBLANK($A91),0,SUMIF('Week 1 Roster'!$B:$B,$A91,'Week 1 Roster'!$AQ:$AQ))</f>
        <v>0.0</v>
      </c>
      <c r="V91" s="65">
        <f>IF(ISBLANK($A91),0,SUMIF('Week 1 Roster'!$B:$B,$A91,'Week 1 Roster'!$AR:$AR))</f>
        <v>0.0</v>
      </c>
      <c r="W91" s="65">
        <f>IF(ISBLANK($A91),0,SUMIF('Week 1 Roster'!$B:$B,$A91,'Week 1 Roster'!$AS:$AS))</f>
        <v>0.0</v>
      </c>
      <c r="X91" s="65">
        <f t="shared" si="25"/>
        <v>0.0</v>
      </c>
      <c r="Z91" s="65">
        <f>IF(ISBLANK($A91),0,SUMIF('Week 2 Roster'!$B:$B,$A91,'Week 2 Roster'!$AE:$AE))</f>
        <v>0.0</v>
      </c>
      <c r="AA91" s="65">
        <f>IF(ISBLANK($A91),0,SUMIF('Week 2 Roster'!$B:$B,$A91,'Week 2 Roster'!$AG:$AG))</f>
        <v>0.0</v>
      </c>
      <c r="AB91" s="65">
        <f>IF(ISBLANK($A91),0,SUMIF('Week 2 Roster'!$B:$B,$A91,'Week 2 Roster'!$AI:$AI))</f>
        <v>0.0</v>
      </c>
      <c r="AC91" s="65">
        <f>IF(ISBLANK($A91),0,SUMIF('Week 2 Roster'!$B:$B,$A91,'Week 2 Roster'!$AK:$AK))</f>
        <v>0.0</v>
      </c>
      <c r="AD91" s="65">
        <f>IF(ISBLANK($A91),0,SUMIF('Week 2 Roster'!$B:$B,$A91,'Week 2 Roster'!$AM:$AM))</f>
        <v>0.0</v>
      </c>
      <c r="AE91" s="65">
        <f>IF(ISBLANK($A91),0,SUMIF('Week 2 Roster'!$B:$B,$A91,'Week 2 Roster'!$AO:$AO))</f>
        <v>0.0</v>
      </c>
      <c r="AF91" s="66">
        <f>IF(ISBLANK($A91),0,SUMIF('Week 2 Roster'!$B:$B,$A91,'Week 2 Roster'!$AP:$AP))</f>
        <v>0.0</v>
      </c>
      <c r="AG91" s="65">
        <f>IF(ISBLANK($A91),0,SUMIF('Week 2 Roster'!$B:$B,$A91,'Week 2 Roster'!$AQ:$AQ))</f>
        <v>0.0</v>
      </c>
      <c r="AH91" s="65">
        <f>IF(ISBLANK($A91),0,SUMIF('Week 2 Roster'!$B:$B,$A91,'Week 2 Roster'!$AR:$AR))</f>
        <v>0.0</v>
      </c>
      <c r="AI91" s="65">
        <f>IF(ISBLANK($A91),0,SUMIF('Week 2 Roster'!$B:$B,$A91,'Week 2 Roster'!$AS:$AS))</f>
        <v>0.0</v>
      </c>
      <c r="AJ91" s="65">
        <f t="shared" si="26"/>
        <v>0.0</v>
      </c>
      <c r="AK91" s="65"/>
    </row>
    <row r="92" spans="8:8">
      <c r="A92" s="61" t="str">
        <f>IF(ISBLANK(Stores!A92),"",Stores!A92)</f>
        <v/>
      </c>
      <c r="B92" s="64">
        <f t="shared" si="14"/>
        <v>0.0</v>
      </c>
      <c r="C92" s="64">
        <f t="shared" si="15"/>
        <v>0.0</v>
      </c>
      <c r="D92" s="64">
        <f t="shared" si="16"/>
        <v>0.0</v>
      </c>
      <c r="E92" s="64">
        <f t="shared" si="17"/>
        <v>0.0</v>
      </c>
      <c r="F92" s="64">
        <f t="shared" si="18"/>
        <v>0.0</v>
      </c>
      <c r="G92" s="64">
        <f t="shared" si="19"/>
        <v>0.0</v>
      </c>
      <c r="H92" s="61">
        <f t="shared" si="20"/>
        <v>0.0</v>
      </c>
      <c r="I92" s="64">
        <f t="shared" si="21"/>
        <v>0.0</v>
      </c>
      <c r="J92" s="64">
        <f t="shared" si="22"/>
        <v>0.0</v>
      </c>
      <c r="K92" s="64">
        <f t="shared" si="23"/>
        <v>0.0</v>
      </c>
      <c r="L92" s="64">
        <f t="shared" si="24"/>
        <v>0.0</v>
      </c>
      <c r="N92" s="65">
        <f>IF(ISBLANK($A92),0,SUMIF('Week 1 Roster'!$B:$B,$A92,'Week 1 Roster'!$AE:$AE))</f>
        <v>0.0</v>
      </c>
      <c r="O92" s="65">
        <f>IF(ISBLANK($A92),0,SUMIF('Week 1 Roster'!$B:$B,$A92,'Week 1 Roster'!$AG:$AG))</f>
        <v>0.0</v>
      </c>
      <c r="P92" s="65">
        <f>IF(ISBLANK($A92),0,SUMIF('Week 1 Roster'!$B:$B,$A92,'Week 1 Roster'!$AI:$AI))</f>
        <v>0.0</v>
      </c>
      <c r="Q92" s="65">
        <f>IF(ISBLANK($A92),0,SUMIF('Week 1 Roster'!$B:$B,$A92,'Week 1 Roster'!$AK:$AK))</f>
        <v>0.0</v>
      </c>
      <c r="R92" s="65">
        <f>IF(ISBLANK($A92),0,SUMIF('Week 1 Roster'!$B:$B,$A92,'Week 1 Roster'!$AM:$AM))</f>
        <v>0.0</v>
      </c>
      <c r="S92" s="65">
        <f>IF(ISBLANK($A92),0,SUMIF('Week 1 Roster'!$B:$B,$A92,'Week 1 Roster'!$AO:$AO))</f>
        <v>0.0</v>
      </c>
      <c r="T92" s="66">
        <f>IF(ISBLANK($A92),0,SUMIF('Week 1 Roster'!$B:$B,$A92,'Week 1 Roster'!$AP:$AP))</f>
        <v>0.0</v>
      </c>
      <c r="U92" s="65">
        <f>IF(ISBLANK($A92),0,SUMIF('Week 1 Roster'!$B:$B,$A92,'Week 1 Roster'!$AQ:$AQ))</f>
        <v>0.0</v>
      </c>
      <c r="V92" s="65">
        <f>IF(ISBLANK($A92),0,SUMIF('Week 1 Roster'!$B:$B,$A92,'Week 1 Roster'!$AR:$AR))</f>
        <v>0.0</v>
      </c>
      <c r="W92" s="65">
        <f>IF(ISBLANK($A92),0,SUMIF('Week 1 Roster'!$B:$B,$A92,'Week 1 Roster'!$AS:$AS))</f>
        <v>0.0</v>
      </c>
      <c r="X92" s="65">
        <f t="shared" si="25"/>
        <v>0.0</v>
      </c>
      <c r="Z92" s="65">
        <f>IF(ISBLANK($A92),0,SUMIF('Week 2 Roster'!$B:$B,$A92,'Week 2 Roster'!$AE:$AE))</f>
        <v>0.0</v>
      </c>
      <c r="AA92" s="65">
        <f>IF(ISBLANK($A92),0,SUMIF('Week 2 Roster'!$B:$B,$A92,'Week 2 Roster'!$AG:$AG))</f>
        <v>0.0</v>
      </c>
      <c r="AB92" s="65">
        <f>IF(ISBLANK($A92),0,SUMIF('Week 2 Roster'!$B:$B,$A92,'Week 2 Roster'!$AI:$AI))</f>
        <v>0.0</v>
      </c>
      <c r="AC92" s="65">
        <f>IF(ISBLANK($A92),0,SUMIF('Week 2 Roster'!$B:$B,$A92,'Week 2 Roster'!$AK:$AK))</f>
        <v>0.0</v>
      </c>
      <c r="AD92" s="65">
        <f>IF(ISBLANK($A92),0,SUMIF('Week 2 Roster'!$B:$B,$A92,'Week 2 Roster'!$AM:$AM))</f>
        <v>0.0</v>
      </c>
      <c r="AE92" s="65">
        <f>IF(ISBLANK($A92),0,SUMIF('Week 2 Roster'!$B:$B,$A92,'Week 2 Roster'!$AO:$AO))</f>
        <v>0.0</v>
      </c>
      <c r="AF92" s="66">
        <f>IF(ISBLANK($A92),0,SUMIF('Week 2 Roster'!$B:$B,$A92,'Week 2 Roster'!$AP:$AP))</f>
        <v>0.0</v>
      </c>
      <c r="AG92" s="65">
        <f>IF(ISBLANK($A92),0,SUMIF('Week 2 Roster'!$B:$B,$A92,'Week 2 Roster'!$AQ:$AQ))</f>
        <v>0.0</v>
      </c>
      <c r="AH92" s="65">
        <f>IF(ISBLANK($A92),0,SUMIF('Week 2 Roster'!$B:$B,$A92,'Week 2 Roster'!$AR:$AR))</f>
        <v>0.0</v>
      </c>
      <c r="AI92" s="65">
        <f>IF(ISBLANK($A92),0,SUMIF('Week 2 Roster'!$B:$B,$A92,'Week 2 Roster'!$AS:$AS))</f>
        <v>0.0</v>
      </c>
      <c r="AJ92" s="65">
        <f t="shared" si="26"/>
        <v>0.0</v>
      </c>
      <c r="AK92" s="65"/>
    </row>
    <row r="93" spans="8:8">
      <c r="A93" s="61" t="str">
        <f>IF(ISBLANK(Stores!A93),"",Stores!A93)</f>
        <v/>
      </c>
      <c r="B93" s="64">
        <f t="shared" si="14"/>
        <v>0.0</v>
      </c>
      <c r="C93" s="64">
        <f t="shared" si="15"/>
        <v>0.0</v>
      </c>
      <c r="D93" s="64">
        <f t="shared" si="16"/>
        <v>0.0</v>
      </c>
      <c r="E93" s="64">
        <f t="shared" si="17"/>
        <v>0.0</v>
      </c>
      <c r="F93" s="64">
        <f t="shared" si="18"/>
        <v>0.0</v>
      </c>
      <c r="G93" s="64">
        <f t="shared" si="19"/>
        <v>0.0</v>
      </c>
      <c r="H93" s="61">
        <f t="shared" si="20"/>
        <v>0.0</v>
      </c>
      <c r="I93" s="64">
        <f t="shared" si="21"/>
        <v>0.0</v>
      </c>
      <c r="J93" s="64">
        <f t="shared" si="22"/>
        <v>0.0</v>
      </c>
      <c r="K93" s="64">
        <f t="shared" si="23"/>
        <v>0.0</v>
      </c>
      <c r="L93" s="64">
        <f t="shared" si="24"/>
        <v>0.0</v>
      </c>
      <c r="N93" s="65">
        <f>IF(ISBLANK($A93),0,SUMIF('Week 1 Roster'!$B:$B,$A93,'Week 1 Roster'!$AE:$AE))</f>
        <v>0.0</v>
      </c>
      <c r="O93" s="65">
        <f>IF(ISBLANK($A93),0,SUMIF('Week 1 Roster'!$B:$B,$A93,'Week 1 Roster'!$AG:$AG))</f>
        <v>0.0</v>
      </c>
      <c r="P93" s="65">
        <f>IF(ISBLANK($A93),0,SUMIF('Week 1 Roster'!$B:$B,$A93,'Week 1 Roster'!$AI:$AI))</f>
        <v>0.0</v>
      </c>
      <c r="Q93" s="65">
        <f>IF(ISBLANK($A93),0,SUMIF('Week 1 Roster'!$B:$B,$A93,'Week 1 Roster'!$AK:$AK))</f>
        <v>0.0</v>
      </c>
      <c r="R93" s="65">
        <f>IF(ISBLANK($A93),0,SUMIF('Week 1 Roster'!$B:$B,$A93,'Week 1 Roster'!$AM:$AM))</f>
        <v>0.0</v>
      </c>
      <c r="S93" s="65">
        <f>IF(ISBLANK($A93),0,SUMIF('Week 1 Roster'!$B:$B,$A93,'Week 1 Roster'!$AO:$AO))</f>
        <v>0.0</v>
      </c>
      <c r="T93" s="66">
        <f>IF(ISBLANK($A93),0,SUMIF('Week 1 Roster'!$B:$B,$A93,'Week 1 Roster'!$AP:$AP))</f>
        <v>0.0</v>
      </c>
      <c r="U93" s="65">
        <f>IF(ISBLANK($A93),0,SUMIF('Week 1 Roster'!$B:$B,$A93,'Week 1 Roster'!$AQ:$AQ))</f>
        <v>0.0</v>
      </c>
      <c r="V93" s="65">
        <f>IF(ISBLANK($A93),0,SUMIF('Week 1 Roster'!$B:$B,$A93,'Week 1 Roster'!$AR:$AR))</f>
        <v>0.0</v>
      </c>
      <c r="W93" s="65">
        <f>IF(ISBLANK($A93),0,SUMIF('Week 1 Roster'!$B:$B,$A93,'Week 1 Roster'!$AS:$AS))</f>
        <v>0.0</v>
      </c>
      <c r="X93" s="65">
        <f t="shared" si="25"/>
        <v>0.0</v>
      </c>
      <c r="Z93" s="65">
        <f>IF(ISBLANK($A93),0,SUMIF('Week 2 Roster'!$B:$B,$A93,'Week 2 Roster'!$AE:$AE))</f>
        <v>0.0</v>
      </c>
      <c r="AA93" s="65">
        <f>IF(ISBLANK($A93),0,SUMIF('Week 2 Roster'!$B:$B,$A93,'Week 2 Roster'!$AG:$AG))</f>
        <v>0.0</v>
      </c>
      <c r="AB93" s="65">
        <f>IF(ISBLANK($A93),0,SUMIF('Week 2 Roster'!$B:$B,$A93,'Week 2 Roster'!$AI:$AI))</f>
        <v>0.0</v>
      </c>
      <c r="AC93" s="65">
        <f>IF(ISBLANK($A93),0,SUMIF('Week 2 Roster'!$B:$B,$A93,'Week 2 Roster'!$AK:$AK))</f>
        <v>0.0</v>
      </c>
      <c r="AD93" s="65">
        <f>IF(ISBLANK($A93),0,SUMIF('Week 2 Roster'!$B:$B,$A93,'Week 2 Roster'!$AM:$AM))</f>
        <v>0.0</v>
      </c>
      <c r="AE93" s="65">
        <f>IF(ISBLANK($A93),0,SUMIF('Week 2 Roster'!$B:$B,$A93,'Week 2 Roster'!$AO:$AO))</f>
        <v>0.0</v>
      </c>
      <c r="AF93" s="66">
        <f>IF(ISBLANK($A93),0,SUMIF('Week 2 Roster'!$B:$B,$A93,'Week 2 Roster'!$AP:$AP))</f>
        <v>0.0</v>
      </c>
      <c r="AG93" s="65">
        <f>IF(ISBLANK($A93),0,SUMIF('Week 2 Roster'!$B:$B,$A93,'Week 2 Roster'!$AQ:$AQ))</f>
        <v>0.0</v>
      </c>
      <c r="AH93" s="65">
        <f>IF(ISBLANK($A93),0,SUMIF('Week 2 Roster'!$B:$B,$A93,'Week 2 Roster'!$AR:$AR))</f>
        <v>0.0</v>
      </c>
      <c r="AI93" s="65">
        <f>IF(ISBLANK($A93),0,SUMIF('Week 2 Roster'!$B:$B,$A93,'Week 2 Roster'!$AS:$AS))</f>
        <v>0.0</v>
      </c>
      <c r="AJ93" s="65">
        <f t="shared" si="26"/>
        <v>0.0</v>
      </c>
      <c r="AK93" s="65"/>
    </row>
    <row r="94" spans="8:8">
      <c r="A94" s="61" t="str">
        <f>IF(ISBLANK(Stores!A94),"",Stores!A94)</f>
        <v/>
      </c>
      <c r="B94" s="64">
        <f t="shared" si="14"/>
        <v>0.0</v>
      </c>
      <c r="C94" s="64">
        <f t="shared" si="15"/>
        <v>0.0</v>
      </c>
      <c r="D94" s="64">
        <f t="shared" si="16"/>
        <v>0.0</v>
      </c>
      <c r="E94" s="64">
        <f t="shared" si="17"/>
        <v>0.0</v>
      </c>
      <c r="F94" s="64">
        <f t="shared" si="18"/>
        <v>0.0</v>
      </c>
      <c r="G94" s="64">
        <f t="shared" si="19"/>
        <v>0.0</v>
      </c>
      <c r="H94" s="61">
        <f t="shared" si="20"/>
        <v>0.0</v>
      </c>
      <c r="I94" s="64">
        <f t="shared" si="21"/>
        <v>0.0</v>
      </c>
      <c r="J94" s="64">
        <f t="shared" si="22"/>
        <v>0.0</v>
      </c>
      <c r="K94" s="64">
        <f t="shared" si="23"/>
        <v>0.0</v>
      </c>
      <c r="L94" s="64">
        <f t="shared" si="24"/>
        <v>0.0</v>
      </c>
      <c r="N94" s="65">
        <f>IF(ISBLANK($A94),0,SUMIF('Week 1 Roster'!$B:$B,$A94,'Week 1 Roster'!$AE:$AE))</f>
        <v>0.0</v>
      </c>
      <c r="O94" s="65">
        <f>IF(ISBLANK($A94),0,SUMIF('Week 1 Roster'!$B:$B,$A94,'Week 1 Roster'!$AG:$AG))</f>
        <v>0.0</v>
      </c>
      <c r="P94" s="65">
        <f>IF(ISBLANK($A94),0,SUMIF('Week 1 Roster'!$B:$B,$A94,'Week 1 Roster'!$AI:$AI))</f>
        <v>0.0</v>
      </c>
      <c r="Q94" s="65">
        <f>IF(ISBLANK($A94),0,SUMIF('Week 1 Roster'!$B:$B,$A94,'Week 1 Roster'!$AK:$AK))</f>
        <v>0.0</v>
      </c>
      <c r="R94" s="65">
        <f>IF(ISBLANK($A94),0,SUMIF('Week 1 Roster'!$B:$B,$A94,'Week 1 Roster'!$AM:$AM))</f>
        <v>0.0</v>
      </c>
      <c r="S94" s="65">
        <f>IF(ISBLANK($A94),0,SUMIF('Week 1 Roster'!$B:$B,$A94,'Week 1 Roster'!$AO:$AO))</f>
        <v>0.0</v>
      </c>
      <c r="T94" s="66">
        <f>IF(ISBLANK($A94),0,SUMIF('Week 1 Roster'!$B:$B,$A94,'Week 1 Roster'!$AP:$AP))</f>
        <v>0.0</v>
      </c>
      <c r="U94" s="65">
        <f>IF(ISBLANK($A94),0,SUMIF('Week 1 Roster'!$B:$B,$A94,'Week 1 Roster'!$AQ:$AQ))</f>
        <v>0.0</v>
      </c>
      <c r="V94" s="65">
        <f>IF(ISBLANK($A94),0,SUMIF('Week 1 Roster'!$B:$B,$A94,'Week 1 Roster'!$AR:$AR))</f>
        <v>0.0</v>
      </c>
      <c r="W94" s="65">
        <f>IF(ISBLANK($A94),0,SUMIF('Week 1 Roster'!$B:$B,$A94,'Week 1 Roster'!$AS:$AS))</f>
        <v>0.0</v>
      </c>
      <c r="X94" s="65">
        <f t="shared" si="25"/>
        <v>0.0</v>
      </c>
      <c r="Z94" s="65">
        <f>IF(ISBLANK($A94),0,SUMIF('Week 2 Roster'!$B:$B,$A94,'Week 2 Roster'!$AE:$AE))</f>
        <v>0.0</v>
      </c>
      <c r="AA94" s="65">
        <f>IF(ISBLANK($A94),0,SUMIF('Week 2 Roster'!$B:$B,$A94,'Week 2 Roster'!$AG:$AG))</f>
        <v>0.0</v>
      </c>
      <c r="AB94" s="65">
        <f>IF(ISBLANK($A94),0,SUMIF('Week 2 Roster'!$B:$B,$A94,'Week 2 Roster'!$AI:$AI))</f>
        <v>0.0</v>
      </c>
      <c r="AC94" s="65">
        <f>IF(ISBLANK($A94),0,SUMIF('Week 2 Roster'!$B:$B,$A94,'Week 2 Roster'!$AK:$AK))</f>
        <v>0.0</v>
      </c>
      <c r="AD94" s="65">
        <f>IF(ISBLANK($A94),0,SUMIF('Week 2 Roster'!$B:$B,$A94,'Week 2 Roster'!$AM:$AM))</f>
        <v>0.0</v>
      </c>
      <c r="AE94" s="65">
        <f>IF(ISBLANK($A94),0,SUMIF('Week 2 Roster'!$B:$B,$A94,'Week 2 Roster'!$AO:$AO))</f>
        <v>0.0</v>
      </c>
      <c r="AF94" s="66">
        <f>IF(ISBLANK($A94),0,SUMIF('Week 2 Roster'!$B:$B,$A94,'Week 2 Roster'!$AP:$AP))</f>
        <v>0.0</v>
      </c>
      <c r="AG94" s="65">
        <f>IF(ISBLANK($A94),0,SUMIF('Week 2 Roster'!$B:$B,$A94,'Week 2 Roster'!$AQ:$AQ))</f>
        <v>0.0</v>
      </c>
      <c r="AH94" s="65">
        <f>IF(ISBLANK($A94),0,SUMIF('Week 2 Roster'!$B:$B,$A94,'Week 2 Roster'!$AR:$AR))</f>
        <v>0.0</v>
      </c>
      <c r="AI94" s="65">
        <f>IF(ISBLANK($A94),0,SUMIF('Week 2 Roster'!$B:$B,$A94,'Week 2 Roster'!$AS:$AS))</f>
        <v>0.0</v>
      </c>
      <c r="AJ94" s="65">
        <f t="shared" si="26"/>
        <v>0.0</v>
      </c>
      <c r="AK94" s="65"/>
    </row>
    <row r="95" spans="8:8">
      <c r="A95" s="61" t="str">
        <f>IF(ISBLANK(Stores!A95),"",Stores!A95)</f>
        <v/>
      </c>
      <c r="B95" s="64">
        <f t="shared" si="14"/>
        <v>0.0</v>
      </c>
      <c r="C95" s="64">
        <f t="shared" si="15"/>
        <v>0.0</v>
      </c>
      <c r="D95" s="64">
        <f t="shared" si="16"/>
        <v>0.0</v>
      </c>
      <c r="E95" s="64">
        <f t="shared" si="17"/>
        <v>0.0</v>
      </c>
      <c r="F95" s="64">
        <f t="shared" si="18"/>
        <v>0.0</v>
      </c>
      <c r="G95" s="64">
        <f t="shared" si="19"/>
        <v>0.0</v>
      </c>
      <c r="H95" s="61">
        <f t="shared" si="20"/>
        <v>0.0</v>
      </c>
      <c r="I95" s="64">
        <f t="shared" si="21"/>
        <v>0.0</v>
      </c>
      <c r="J95" s="64">
        <f t="shared" si="22"/>
        <v>0.0</v>
      </c>
      <c r="K95" s="64">
        <f t="shared" si="23"/>
        <v>0.0</v>
      </c>
      <c r="L95" s="64">
        <f t="shared" si="24"/>
        <v>0.0</v>
      </c>
      <c r="N95" s="65">
        <f>IF(ISBLANK($A95),0,SUMIF('Week 1 Roster'!$B:$B,$A95,'Week 1 Roster'!$AE:$AE))</f>
        <v>0.0</v>
      </c>
      <c r="O95" s="65">
        <f>IF(ISBLANK($A95),0,SUMIF('Week 1 Roster'!$B:$B,$A95,'Week 1 Roster'!$AG:$AG))</f>
        <v>0.0</v>
      </c>
      <c r="P95" s="65">
        <f>IF(ISBLANK($A95),0,SUMIF('Week 1 Roster'!$B:$B,$A95,'Week 1 Roster'!$AI:$AI))</f>
        <v>0.0</v>
      </c>
      <c r="Q95" s="65">
        <f>IF(ISBLANK($A95),0,SUMIF('Week 1 Roster'!$B:$B,$A95,'Week 1 Roster'!$AK:$AK))</f>
        <v>0.0</v>
      </c>
      <c r="R95" s="65">
        <f>IF(ISBLANK($A95),0,SUMIF('Week 1 Roster'!$B:$B,$A95,'Week 1 Roster'!$AM:$AM))</f>
        <v>0.0</v>
      </c>
      <c r="S95" s="65">
        <f>IF(ISBLANK($A95),0,SUMIF('Week 1 Roster'!$B:$B,$A95,'Week 1 Roster'!$AO:$AO))</f>
        <v>0.0</v>
      </c>
      <c r="T95" s="66">
        <f>IF(ISBLANK($A95),0,SUMIF('Week 1 Roster'!$B:$B,$A95,'Week 1 Roster'!$AP:$AP))</f>
        <v>0.0</v>
      </c>
      <c r="U95" s="65">
        <f>IF(ISBLANK($A95),0,SUMIF('Week 1 Roster'!$B:$B,$A95,'Week 1 Roster'!$AQ:$AQ))</f>
        <v>0.0</v>
      </c>
      <c r="V95" s="65">
        <f>IF(ISBLANK($A95),0,SUMIF('Week 1 Roster'!$B:$B,$A95,'Week 1 Roster'!$AR:$AR))</f>
        <v>0.0</v>
      </c>
      <c r="W95" s="65">
        <f>IF(ISBLANK($A95),0,SUMIF('Week 1 Roster'!$B:$B,$A95,'Week 1 Roster'!$AS:$AS))</f>
        <v>0.0</v>
      </c>
      <c r="X95" s="65">
        <f t="shared" si="25"/>
        <v>0.0</v>
      </c>
      <c r="Z95" s="65">
        <f>IF(ISBLANK($A95),0,SUMIF('Week 2 Roster'!$B:$B,$A95,'Week 2 Roster'!$AE:$AE))</f>
        <v>0.0</v>
      </c>
      <c r="AA95" s="65">
        <f>IF(ISBLANK($A95),0,SUMIF('Week 2 Roster'!$B:$B,$A95,'Week 2 Roster'!$AG:$AG))</f>
        <v>0.0</v>
      </c>
      <c r="AB95" s="65">
        <f>IF(ISBLANK($A95),0,SUMIF('Week 2 Roster'!$B:$B,$A95,'Week 2 Roster'!$AI:$AI))</f>
        <v>0.0</v>
      </c>
      <c r="AC95" s="65">
        <f>IF(ISBLANK($A95),0,SUMIF('Week 2 Roster'!$B:$B,$A95,'Week 2 Roster'!$AK:$AK))</f>
        <v>0.0</v>
      </c>
      <c r="AD95" s="65">
        <f>IF(ISBLANK($A95),0,SUMIF('Week 2 Roster'!$B:$B,$A95,'Week 2 Roster'!$AM:$AM))</f>
        <v>0.0</v>
      </c>
      <c r="AE95" s="65">
        <f>IF(ISBLANK($A95),0,SUMIF('Week 2 Roster'!$B:$B,$A95,'Week 2 Roster'!$AO:$AO))</f>
        <v>0.0</v>
      </c>
      <c r="AF95" s="66">
        <f>IF(ISBLANK($A95),0,SUMIF('Week 2 Roster'!$B:$B,$A95,'Week 2 Roster'!$AP:$AP))</f>
        <v>0.0</v>
      </c>
      <c r="AG95" s="65">
        <f>IF(ISBLANK($A95),0,SUMIF('Week 2 Roster'!$B:$B,$A95,'Week 2 Roster'!$AQ:$AQ))</f>
        <v>0.0</v>
      </c>
      <c r="AH95" s="65">
        <f>IF(ISBLANK($A95),0,SUMIF('Week 2 Roster'!$B:$B,$A95,'Week 2 Roster'!$AR:$AR))</f>
        <v>0.0</v>
      </c>
      <c r="AI95" s="65">
        <f>IF(ISBLANK($A95),0,SUMIF('Week 2 Roster'!$B:$B,$A95,'Week 2 Roster'!$AS:$AS))</f>
        <v>0.0</v>
      </c>
      <c r="AJ95" s="65">
        <f t="shared" si="26"/>
        <v>0.0</v>
      </c>
      <c r="AK95" s="65"/>
    </row>
    <row r="96" spans="8:8">
      <c r="A96" s="61" t="str">
        <f>IF(ISBLANK(Stores!A96),"",Stores!A96)</f>
        <v/>
      </c>
      <c r="B96" s="64">
        <f t="shared" si="14"/>
        <v>0.0</v>
      </c>
      <c r="C96" s="64">
        <f t="shared" si="15"/>
        <v>0.0</v>
      </c>
      <c r="D96" s="64">
        <f t="shared" si="16"/>
        <v>0.0</v>
      </c>
      <c r="E96" s="64">
        <f t="shared" si="17"/>
        <v>0.0</v>
      </c>
      <c r="F96" s="64">
        <f t="shared" si="18"/>
        <v>0.0</v>
      </c>
      <c r="G96" s="64">
        <f t="shared" si="19"/>
        <v>0.0</v>
      </c>
      <c r="H96" s="61">
        <f t="shared" si="20"/>
        <v>0.0</v>
      </c>
      <c r="I96" s="64">
        <f t="shared" si="21"/>
        <v>0.0</v>
      </c>
      <c r="J96" s="64">
        <f t="shared" si="22"/>
        <v>0.0</v>
      </c>
      <c r="K96" s="64">
        <f t="shared" si="23"/>
        <v>0.0</v>
      </c>
      <c r="L96" s="64">
        <f t="shared" si="24"/>
        <v>0.0</v>
      </c>
      <c r="N96" s="65">
        <f>IF(ISBLANK($A96),0,SUMIF('Week 1 Roster'!$B:$B,$A96,'Week 1 Roster'!$AE:$AE))</f>
        <v>0.0</v>
      </c>
      <c r="O96" s="65">
        <f>IF(ISBLANK($A96),0,SUMIF('Week 1 Roster'!$B:$B,$A96,'Week 1 Roster'!$AG:$AG))</f>
        <v>0.0</v>
      </c>
      <c r="P96" s="65">
        <f>IF(ISBLANK($A96),0,SUMIF('Week 1 Roster'!$B:$B,$A96,'Week 1 Roster'!$AI:$AI))</f>
        <v>0.0</v>
      </c>
      <c r="Q96" s="65">
        <f>IF(ISBLANK($A96),0,SUMIF('Week 1 Roster'!$B:$B,$A96,'Week 1 Roster'!$AK:$AK))</f>
        <v>0.0</v>
      </c>
      <c r="R96" s="65">
        <f>IF(ISBLANK($A96),0,SUMIF('Week 1 Roster'!$B:$B,$A96,'Week 1 Roster'!$AM:$AM))</f>
        <v>0.0</v>
      </c>
      <c r="S96" s="65">
        <f>IF(ISBLANK($A96),0,SUMIF('Week 1 Roster'!$B:$B,$A96,'Week 1 Roster'!$AO:$AO))</f>
        <v>0.0</v>
      </c>
      <c r="T96" s="66">
        <f>IF(ISBLANK($A96),0,SUMIF('Week 1 Roster'!$B:$B,$A96,'Week 1 Roster'!$AP:$AP))</f>
        <v>0.0</v>
      </c>
      <c r="U96" s="65">
        <f>IF(ISBLANK($A96),0,SUMIF('Week 1 Roster'!$B:$B,$A96,'Week 1 Roster'!$AQ:$AQ))</f>
        <v>0.0</v>
      </c>
      <c r="V96" s="65">
        <f>IF(ISBLANK($A96),0,SUMIF('Week 1 Roster'!$B:$B,$A96,'Week 1 Roster'!$AR:$AR))</f>
        <v>0.0</v>
      </c>
      <c r="W96" s="65">
        <f>IF(ISBLANK($A96),0,SUMIF('Week 1 Roster'!$B:$B,$A96,'Week 1 Roster'!$AS:$AS))</f>
        <v>0.0</v>
      </c>
      <c r="X96" s="65">
        <f t="shared" si="25"/>
        <v>0.0</v>
      </c>
      <c r="Z96" s="65">
        <f>IF(ISBLANK($A96),0,SUMIF('Week 2 Roster'!$B:$B,$A96,'Week 2 Roster'!$AE:$AE))</f>
        <v>0.0</v>
      </c>
      <c r="AA96" s="65">
        <f>IF(ISBLANK($A96),0,SUMIF('Week 2 Roster'!$B:$B,$A96,'Week 2 Roster'!$AG:$AG))</f>
        <v>0.0</v>
      </c>
      <c r="AB96" s="65">
        <f>IF(ISBLANK($A96),0,SUMIF('Week 2 Roster'!$B:$B,$A96,'Week 2 Roster'!$AI:$AI))</f>
        <v>0.0</v>
      </c>
      <c r="AC96" s="65">
        <f>IF(ISBLANK($A96),0,SUMIF('Week 2 Roster'!$B:$B,$A96,'Week 2 Roster'!$AK:$AK))</f>
        <v>0.0</v>
      </c>
      <c r="AD96" s="65">
        <f>IF(ISBLANK($A96),0,SUMIF('Week 2 Roster'!$B:$B,$A96,'Week 2 Roster'!$AM:$AM))</f>
        <v>0.0</v>
      </c>
      <c r="AE96" s="65">
        <f>IF(ISBLANK($A96),0,SUMIF('Week 2 Roster'!$B:$B,$A96,'Week 2 Roster'!$AO:$AO))</f>
        <v>0.0</v>
      </c>
      <c r="AF96" s="66">
        <f>IF(ISBLANK($A96),0,SUMIF('Week 2 Roster'!$B:$B,$A96,'Week 2 Roster'!$AP:$AP))</f>
        <v>0.0</v>
      </c>
      <c r="AG96" s="65">
        <f>IF(ISBLANK($A96),0,SUMIF('Week 2 Roster'!$B:$B,$A96,'Week 2 Roster'!$AQ:$AQ))</f>
        <v>0.0</v>
      </c>
      <c r="AH96" s="65">
        <f>IF(ISBLANK($A96),0,SUMIF('Week 2 Roster'!$B:$B,$A96,'Week 2 Roster'!$AR:$AR))</f>
        <v>0.0</v>
      </c>
      <c r="AI96" s="65">
        <f>IF(ISBLANK($A96),0,SUMIF('Week 2 Roster'!$B:$B,$A96,'Week 2 Roster'!$AS:$AS))</f>
        <v>0.0</v>
      </c>
      <c r="AJ96" s="65">
        <f t="shared" si="26"/>
        <v>0.0</v>
      </c>
      <c r="AK96" s="65"/>
    </row>
    <row r="97" spans="8:8">
      <c r="A97" s="61" t="str">
        <f>IF(ISBLANK(Stores!A97),"",Stores!A97)</f>
        <v/>
      </c>
      <c r="B97" s="64">
        <f t="shared" si="14"/>
        <v>0.0</v>
      </c>
      <c r="C97" s="64">
        <f t="shared" si="15"/>
        <v>0.0</v>
      </c>
      <c r="D97" s="64">
        <f t="shared" si="16"/>
        <v>0.0</v>
      </c>
      <c r="E97" s="64">
        <f t="shared" si="17"/>
        <v>0.0</v>
      </c>
      <c r="F97" s="64">
        <f t="shared" si="18"/>
        <v>0.0</v>
      </c>
      <c r="G97" s="64">
        <f t="shared" si="19"/>
        <v>0.0</v>
      </c>
      <c r="H97" s="61">
        <f t="shared" si="20"/>
        <v>0.0</v>
      </c>
      <c r="I97" s="64">
        <f t="shared" si="21"/>
        <v>0.0</v>
      </c>
      <c r="J97" s="64">
        <f t="shared" si="22"/>
        <v>0.0</v>
      </c>
      <c r="K97" s="64">
        <f t="shared" si="23"/>
        <v>0.0</v>
      </c>
      <c r="L97" s="64">
        <f t="shared" si="24"/>
        <v>0.0</v>
      </c>
      <c r="N97" s="65">
        <f>IF(ISBLANK($A97),0,SUMIF('Week 1 Roster'!$B:$B,$A97,'Week 1 Roster'!$AE:$AE))</f>
        <v>0.0</v>
      </c>
      <c r="O97" s="65">
        <f>IF(ISBLANK($A97),0,SUMIF('Week 1 Roster'!$B:$B,$A97,'Week 1 Roster'!$AG:$AG))</f>
        <v>0.0</v>
      </c>
      <c r="P97" s="65">
        <f>IF(ISBLANK($A97),0,SUMIF('Week 1 Roster'!$B:$B,$A97,'Week 1 Roster'!$AI:$AI))</f>
        <v>0.0</v>
      </c>
      <c r="Q97" s="65">
        <f>IF(ISBLANK($A97),0,SUMIF('Week 1 Roster'!$B:$B,$A97,'Week 1 Roster'!$AK:$AK))</f>
        <v>0.0</v>
      </c>
      <c r="R97" s="65">
        <f>IF(ISBLANK($A97),0,SUMIF('Week 1 Roster'!$B:$B,$A97,'Week 1 Roster'!$AM:$AM))</f>
        <v>0.0</v>
      </c>
      <c r="S97" s="65">
        <f>IF(ISBLANK($A97),0,SUMIF('Week 1 Roster'!$B:$B,$A97,'Week 1 Roster'!$AO:$AO))</f>
        <v>0.0</v>
      </c>
      <c r="T97" s="66">
        <f>IF(ISBLANK($A97),0,SUMIF('Week 1 Roster'!$B:$B,$A97,'Week 1 Roster'!$AP:$AP))</f>
        <v>0.0</v>
      </c>
      <c r="U97" s="65">
        <f>IF(ISBLANK($A97),0,SUMIF('Week 1 Roster'!$B:$B,$A97,'Week 1 Roster'!$AQ:$AQ))</f>
        <v>0.0</v>
      </c>
      <c r="V97" s="65">
        <f>IF(ISBLANK($A97),0,SUMIF('Week 1 Roster'!$B:$B,$A97,'Week 1 Roster'!$AR:$AR))</f>
        <v>0.0</v>
      </c>
      <c r="W97" s="65">
        <f>IF(ISBLANK($A97),0,SUMIF('Week 1 Roster'!$B:$B,$A97,'Week 1 Roster'!$AS:$AS))</f>
        <v>0.0</v>
      </c>
      <c r="X97" s="65">
        <f t="shared" si="25"/>
        <v>0.0</v>
      </c>
      <c r="Z97" s="65">
        <f>IF(ISBLANK($A97),0,SUMIF('Week 2 Roster'!$B:$B,$A97,'Week 2 Roster'!$AE:$AE))</f>
        <v>0.0</v>
      </c>
      <c r="AA97" s="65">
        <f>IF(ISBLANK($A97),0,SUMIF('Week 2 Roster'!$B:$B,$A97,'Week 2 Roster'!$AG:$AG))</f>
        <v>0.0</v>
      </c>
      <c r="AB97" s="65">
        <f>IF(ISBLANK($A97),0,SUMIF('Week 2 Roster'!$B:$B,$A97,'Week 2 Roster'!$AI:$AI))</f>
        <v>0.0</v>
      </c>
      <c r="AC97" s="65">
        <f>IF(ISBLANK($A97),0,SUMIF('Week 2 Roster'!$B:$B,$A97,'Week 2 Roster'!$AK:$AK))</f>
        <v>0.0</v>
      </c>
      <c r="AD97" s="65">
        <f>IF(ISBLANK($A97),0,SUMIF('Week 2 Roster'!$B:$B,$A97,'Week 2 Roster'!$AM:$AM))</f>
        <v>0.0</v>
      </c>
      <c r="AE97" s="65">
        <f>IF(ISBLANK($A97),0,SUMIF('Week 2 Roster'!$B:$B,$A97,'Week 2 Roster'!$AO:$AO))</f>
        <v>0.0</v>
      </c>
      <c r="AF97" s="66">
        <f>IF(ISBLANK($A97),0,SUMIF('Week 2 Roster'!$B:$B,$A97,'Week 2 Roster'!$AP:$AP))</f>
        <v>0.0</v>
      </c>
      <c r="AG97" s="65">
        <f>IF(ISBLANK($A97),0,SUMIF('Week 2 Roster'!$B:$B,$A97,'Week 2 Roster'!$AQ:$AQ))</f>
        <v>0.0</v>
      </c>
      <c r="AH97" s="65">
        <f>IF(ISBLANK($A97),0,SUMIF('Week 2 Roster'!$B:$B,$A97,'Week 2 Roster'!$AR:$AR))</f>
        <v>0.0</v>
      </c>
      <c r="AI97" s="65">
        <f>IF(ISBLANK($A97),0,SUMIF('Week 2 Roster'!$B:$B,$A97,'Week 2 Roster'!$AS:$AS))</f>
        <v>0.0</v>
      </c>
      <c r="AJ97" s="65">
        <f t="shared" si="26"/>
        <v>0.0</v>
      </c>
      <c r="AK97" s="65"/>
    </row>
    <row r="98" spans="8:8">
      <c r="A98" s="61" t="str">
        <f>IF(ISBLANK(Stores!A98),"",Stores!A98)</f>
        <v/>
      </c>
      <c r="B98" s="64">
        <f t="shared" si="14"/>
        <v>0.0</v>
      </c>
      <c r="C98" s="64">
        <f t="shared" si="15"/>
        <v>0.0</v>
      </c>
      <c r="D98" s="64">
        <f t="shared" si="16"/>
        <v>0.0</v>
      </c>
      <c r="E98" s="64">
        <f t="shared" si="17"/>
        <v>0.0</v>
      </c>
      <c r="F98" s="64">
        <f t="shared" si="18"/>
        <v>0.0</v>
      </c>
      <c r="G98" s="64">
        <f t="shared" si="19"/>
        <v>0.0</v>
      </c>
      <c r="H98" s="61">
        <f t="shared" si="20"/>
        <v>0.0</v>
      </c>
      <c r="I98" s="64">
        <f t="shared" si="21"/>
        <v>0.0</v>
      </c>
      <c r="J98" s="64">
        <f t="shared" si="22"/>
        <v>0.0</v>
      </c>
      <c r="K98" s="64">
        <f t="shared" si="23"/>
        <v>0.0</v>
      </c>
      <c r="L98" s="64">
        <f t="shared" si="24"/>
        <v>0.0</v>
      </c>
      <c r="N98" s="65">
        <f>IF(ISBLANK($A98),0,SUMIF('Week 1 Roster'!$B:$B,$A98,'Week 1 Roster'!$AE:$AE))</f>
        <v>0.0</v>
      </c>
      <c r="O98" s="65">
        <f>IF(ISBLANK($A98),0,SUMIF('Week 1 Roster'!$B:$B,$A98,'Week 1 Roster'!$AG:$AG))</f>
        <v>0.0</v>
      </c>
      <c r="P98" s="65">
        <f>IF(ISBLANK($A98),0,SUMIF('Week 1 Roster'!$B:$B,$A98,'Week 1 Roster'!$AI:$AI))</f>
        <v>0.0</v>
      </c>
      <c r="Q98" s="65">
        <f>IF(ISBLANK($A98),0,SUMIF('Week 1 Roster'!$B:$B,$A98,'Week 1 Roster'!$AK:$AK))</f>
        <v>0.0</v>
      </c>
      <c r="R98" s="65">
        <f>IF(ISBLANK($A98),0,SUMIF('Week 1 Roster'!$B:$B,$A98,'Week 1 Roster'!$AM:$AM))</f>
        <v>0.0</v>
      </c>
      <c r="S98" s="65">
        <f>IF(ISBLANK($A98),0,SUMIF('Week 1 Roster'!$B:$B,$A98,'Week 1 Roster'!$AO:$AO))</f>
        <v>0.0</v>
      </c>
      <c r="T98" s="66">
        <f>IF(ISBLANK($A98),0,SUMIF('Week 1 Roster'!$B:$B,$A98,'Week 1 Roster'!$AP:$AP))</f>
        <v>0.0</v>
      </c>
      <c r="U98" s="65">
        <f>IF(ISBLANK($A98),0,SUMIF('Week 1 Roster'!$B:$B,$A98,'Week 1 Roster'!$AQ:$AQ))</f>
        <v>0.0</v>
      </c>
      <c r="V98" s="65">
        <f>IF(ISBLANK($A98),0,SUMIF('Week 1 Roster'!$B:$B,$A98,'Week 1 Roster'!$AR:$AR))</f>
        <v>0.0</v>
      </c>
      <c r="W98" s="65">
        <f>IF(ISBLANK($A98),0,SUMIF('Week 1 Roster'!$B:$B,$A98,'Week 1 Roster'!$AS:$AS))</f>
        <v>0.0</v>
      </c>
      <c r="X98" s="65">
        <f t="shared" si="25"/>
        <v>0.0</v>
      </c>
      <c r="Z98" s="65">
        <f>IF(ISBLANK($A98),0,SUMIF('Week 2 Roster'!$B:$B,$A98,'Week 2 Roster'!$AE:$AE))</f>
        <v>0.0</v>
      </c>
      <c r="AA98" s="65">
        <f>IF(ISBLANK($A98),0,SUMIF('Week 2 Roster'!$B:$B,$A98,'Week 2 Roster'!$AG:$AG))</f>
        <v>0.0</v>
      </c>
      <c r="AB98" s="65">
        <f>IF(ISBLANK($A98),0,SUMIF('Week 2 Roster'!$B:$B,$A98,'Week 2 Roster'!$AI:$AI))</f>
        <v>0.0</v>
      </c>
      <c r="AC98" s="65">
        <f>IF(ISBLANK($A98),0,SUMIF('Week 2 Roster'!$B:$B,$A98,'Week 2 Roster'!$AK:$AK))</f>
        <v>0.0</v>
      </c>
      <c r="AD98" s="65">
        <f>IF(ISBLANK($A98),0,SUMIF('Week 2 Roster'!$B:$B,$A98,'Week 2 Roster'!$AM:$AM))</f>
        <v>0.0</v>
      </c>
      <c r="AE98" s="65">
        <f>IF(ISBLANK($A98),0,SUMIF('Week 2 Roster'!$B:$B,$A98,'Week 2 Roster'!$AO:$AO))</f>
        <v>0.0</v>
      </c>
      <c r="AF98" s="66">
        <f>IF(ISBLANK($A98),0,SUMIF('Week 2 Roster'!$B:$B,$A98,'Week 2 Roster'!$AP:$AP))</f>
        <v>0.0</v>
      </c>
      <c r="AG98" s="65">
        <f>IF(ISBLANK($A98),0,SUMIF('Week 2 Roster'!$B:$B,$A98,'Week 2 Roster'!$AQ:$AQ))</f>
        <v>0.0</v>
      </c>
      <c r="AH98" s="65">
        <f>IF(ISBLANK($A98),0,SUMIF('Week 2 Roster'!$B:$B,$A98,'Week 2 Roster'!$AR:$AR))</f>
        <v>0.0</v>
      </c>
      <c r="AI98" s="65">
        <f>IF(ISBLANK($A98),0,SUMIF('Week 2 Roster'!$B:$B,$A98,'Week 2 Roster'!$AS:$AS))</f>
        <v>0.0</v>
      </c>
      <c r="AJ98" s="65">
        <f t="shared" si="26"/>
        <v>0.0</v>
      </c>
      <c r="AK98" s="65"/>
    </row>
    <row r="99" spans="8:8">
      <c r="A99" s="61" t="str">
        <f>IF(ISBLANK(Stores!A99),"",Stores!A99)</f>
        <v/>
      </c>
      <c r="B99" s="64">
        <f t="shared" si="14"/>
        <v>0.0</v>
      </c>
      <c r="C99" s="64">
        <f t="shared" si="15"/>
        <v>0.0</v>
      </c>
      <c r="D99" s="64">
        <f t="shared" si="16"/>
        <v>0.0</v>
      </c>
      <c r="E99" s="64">
        <f t="shared" si="17"/>
        <v>0.0</v>
      </c>
      <c r="F99" s="64">
        <f t="shared" si="18"/>
        <v>0.0</v>
      </c>
      <c r="G99" s="64">
        <f t="shared" si="19"/>
        <v>0.0</v>
      </c>
      <c r="H99" s="61">
        <f t="shared" si="20"/>
        <v>0.0</v>
      </c>
      <c r="I99" s="64">
        <f t="shared" si="21"/>
        <v>0.0</v>
      </c>
      <c r="J99" s="64">
        <f t="shared" si="22"/>
        <v>0.0</v>
      </c>
      <c r="K99" s="64">
        <f t="shared" si="23"/>
        <v>0.0</v>
      </c>
      <c r="L99" s="64">
        <f t="shared" si="24"/>
        <v>0.0</v>
      </c>
      <c r="N99" s="65">
        <f>IF(ISBLANK($A99),0,SUMIF('Week 1 Roster'!$B:$B,$A99,'Week 1 Roster'!$AE:$AE))</f>
        <v>0.0</v>
      </c>
      <c r="O99" s="65">
        <f>IF(ISBLANK($A99),0,SUMIF('Week 1 Roster'!$B:$B,$A99,'Week 1 Roster'!$AG:$AG))</f>
        <v>0.0</v>
      </c>
      <c r="P99" s="65">
        <f>IF(ISBLANK($A99),0,SUMIF('Week 1 Roster'!$B:$B,$A99,'Week 1 Roster'!$AI:$AI))</f>
        <v>0.0</v>
      </c>
      <c r="Q99" s="65">
        <f>IF(ISBLANK($A99),0,SUMIF('Week 1 Roster'!$B:$B,$A99,'Week 1 Roster'!$AK:$AK))</f>
        <v>0.0</v>
      </c>
      <c r="R99" s="65">
        <f>IF(ISBLANK($A99),0,SUMIF('Week 1 Roster'!$B:$B,$A99,'Week 1 Roster'!$AM:$AM))</f>
        <v>0.0</v>
      </c>
      <c r="S99" s="65">
        <f>IF(ISBLANK($A99),0,SUMIF('Week 1 Roster'!$B:$B,$A99,'Week 1 Roster'!$AO:$AO))</f>
        <v>0.0</v>
      </c>
      <c r="T99" s="66">
        <f>IF(ISBLANK($A99),0,SUMIF('Week 1 Roster'!$B:$B,$A99,'Week 1 Roster'!$AP:$AP))</f>
        <v>0.0</v>
      </c>
      <c r="U99" s="65">
        <f>IF(ISBLANK($A99),0,SUMIF('Week 1 Roster'!$B:$B,$A99,'Week 1 Roster'!$AQ:$AQ))</f>
        <v>0.0</v>
      </c>
      <c r="V99" s="65">
        <f>IF(ISBLANK($A99),0,SUMIF('Week 1 Roster'!$B:$B,$A99,'Week 1 Roster'!$AR:$AR))</f>
        <v>0.0</v>
      </c>
      <c r="W99" s="65">
        <f>IF(ISBLANK($A99),0,SUMIF('Week 1 Roster'!$B:$B,$A99,'Week 1 Roster'!$AS:$AS))</f>
        <v>0.0</v>
      </c>
      <c r="X99" s="65">
        <f t="shared" si="25"/>
        <v>0.0</v>
      </c>
      <c r="Z99" s="65">
        <f>IF(ISBLANK($A99),0,SUMIF('Week 2 Roster'!$B:$B,$A99,'Week 2 Roster'!$AE:$AE))</f>
        <v>0.0</v>
      </c>
      <c r="AA99" s="65">
        <f>IF(ISBLANK($A99),0,SUMIF('Week 2 Roster'!$B:$B,$A99,'Week 2 Roster'!$AG:$AG))</f>
        <v>0.0</v>
      </c>
      <c r="AB99" s="65">
        <f>IF(ISBLANK($A99),0,SUMIF('Week 2 Roster'!$B:$B,$A99,'Week 2 Roster'!$AI:$AI))</f>
        <v>0.0</v>
      </c>
      <c r="AC99" s="65">
        <f>IF(ISBLANK($A99),0,SUMIF('Week 2 Roster'!$B:$B,$A99,'Week 2 Roster'!$AK:$AK))</f>
        <v>0.0</v>
      </c>
      <c r="AD99" s="65">
        <f>IF(ISBLANK($A99),0,SUMIF('Week 2 Roster'!$B:$B,$A99,'Week 2 Roster'!$AM:$AM))</f>
        <v>0.0</v>
      </c>
      <c r="AE99" s="65">
        <f>IF(ISBLANK($A99),0,SUMIF('Week 2 Roster'!$B:$B,$A99,'Week 2 Roster'!$AO:$AO))</f>
        <v>0.0</v>
      </c>
      <c r="AF99" s="66">
        <f>IF(ISBLANK($A99),0,SUMIF('Week 2 Roster'!$B:$B,$A99,'Week 2 Roster'!$AP:$AP))</f>
        <v>0.0</v>
      </c>
      <c r="AG99" s="65">
        <f>IF(ISBLANK($A99),0,SUMIF('Week 2 Roster'!$B:$B,$A99,'Week 2 Roster'!$AQ:$AQ))</f>
        <v>0.0</v>
      </c>
      <c r="AH99" s="65">
        <f>IF(ISBLANK($A99),0,SUMIF('Week 2 Roster'!$B:$B,$A99,'Week 2 Roster'!$AR:$AR))</f>
        <v>0.0</v>
      </c>
      <c r="AI99" s="65">
        <f>IF(ISBLANK($A99),0,SUMIF('Week 2 Roster'!$B:$B,$A99,'Week 2 Roster'!$AS:$AS))</f>
        <v>0.0</v>
      </c>
      <c r="AJ99" s="65">
        <f t="shared" si="26"/>
        <v>0.0</v>
      </c>
      <c r="AK99" s="65"/>
    </row>
    <row r="100" spans="8:8">
      <c r="A100" s="61" t="str">
        <f>IF(ISBLANK(Stores!A100),"",Stores!A100)</f>
        <v/>
      </c>
      <c r="B100" s="64">
        <f t="shared" si="14"/>
        <v>0.0</v>
      </c>
      <c r="C100" s="64">
        <f t="shared" si="15"/>
        <v>0.0</v>
      </c>
      <c r="D100" s="64">
        <f t="shared" si="16"/>
        <v>0.0</v>
      </c>
      <c r="E100" s="64">
        <f t="shared" si="17"/>
        <v>0.0</v>
      </c>
      <c r="F100" s="64">
        <f t="shared" si="18"/>
        <v>0.0</v>
      </c>
      <c r="G100" s="64">
        <f t="shared" si="19"/>
        <v>0.0</v>
      </c>
      <c r="H100" s="61">
        <f t="shared" si="20"/>
        <v>0.0</v>
      </c>
      <c r="I100" s="64">
        <f t="shared" si="21"/>
        <v>0.0</v>
      </c>
      <c r="J100" s="64">
        <f t="shared" si="22"/>
        <v>0.0</v>
      </c>
      <c r="K100" s="64">
        <f t="shared" si="23"/>
        <v>0.0</v>
      </c>
      <c r="L100" s="64">
        <f t="shared" si="24"/>
        <v>0.0</v>
      </c>
      <c r="N100" s="65">
        <f>IF(ISBLANK($A100),0,SUMIF('Week 1 Roster'!$B:$B,$A100,'Week 1 Roster'!$AE:$AE))</f>
        <v>0.0</v>
      </c>
      <c r="O100" s="65">
        <f>IF(ISBLANK($A100),0,SUMIF('Week 1 Roster'!$B:$B,$A100,'Week 1 Roster'!$AG:$AG))</f>
        <v>0.0</v>
      </c>
      <c r="P100" s="65">
        <f>IF(ISBLANK($A100),0,SUMIF('Week 1 Roster'!$B:$B,$A100,'Week 1 Roster'!$AI:$AI))</f>
        <v>0.0</v>
      </c>
      <c r="Q100" s="65">
        <f>IF(ISBLANK($A100),0,SUMIF('Week 1 Roster'!$B:$B,$A100,'Week 1 Roster'!$AK:$AK))</f>
        <v>0.0</v>
      </c>
      <c r="R100" s="65">
        <f>IF(ISBLANK($A100),0,SUMIF('Week 1 Roster'!$B:$B,$A100,'Week 1 Roster'!$AM:$AM))</f>
        <v>0.0</v>
      </c>
      <c r="S100" s="65">
        <f>IF(ISBLANK($A100),0,SUMIF('Week 1 Roster'!$B:$B,$A100,'Week 1 Roster'!$AO:$AO))</f>
        <v>0.0</v>
      </c>
      <c r="T100" s="66">
        <f>IF(ISBLANK($A100),0,SUMIF('Week 1 Roster'!$B:$B,$A100,'Week 1 Roster'!$AP:$AP))</f>
        <v>0.0</v>
      </c>
      <c r="U100" s="65">
        <f>IF(ISBLANK($A100),0,SUMIF('Week 1 Roster'!$B:$B,$A100,'Week 1 Roster'!$AQ:$AQ))</f>
        <v>0.0</v>
      </c>
      <c r="V100" s="65">
        <f>IF(ISBLANK($A100),0,SUMIF('Week 1 Roster'!$B:$B,$A100,'Week 1 Roster'!$AR:$AR))</f>
        <v>0.0</v>
      </c>
      <c r="W100" s="65">
        <f>IF(ISBLANK($A100),0,SUMIF('Week 1 Roster'!$B:$B,$A100,'Week 1 Roster'!$AS:$AS))</f>
        <v>0.0</v>
      </c>
      <c r="X100" s="65">
        <f t="shared" si="25"/>
        <v>0.0</v>
      </c>
      <c r="Z100" s="65">
        <f>IF(ISBLANK($A100),0,SUMIF('Week 2 Roster'!$B:$B,$A100,'Week 2 Roster'!$AE:$AE))</f>
        <v>0.0</v>
      </c>
      <c r="AA100" s="65">
        <f>IF(ISBLANK($A100),0,SUMIF('Week 2 Roster'!$B:$B,$A100,'Week 2 Roster'!$AG:$AG))</f>
        <v>0.0</v>
      </c>
      <c r="AB100" s="65">
        <f>IF(ISBLANK($A100),0,SUMIF('Week 2 Roster'!$B:$B,$A100,'Week 2 Roster'!$AI:$AI))</f>
        <v>0.0</v>
      </c>
      <c r="AC100" s="65">
        <f>IF(ISBLANK($A100),0,SUMIF('Week 2 Roster'!$B:$B,$A100,'Week 2 Roster'!$AK:$AK))</f>
        <v>0.0</v>
      </c>
      <c r="AD100" s="65">
        <f>IF(ISBLANK($A100),0,SUMIF('Week 2 Roster'!$B:$B,$A100,'Week 2 Roster'!$AM:$AM))</f>
        <v>0.0</v>
      </c>
      <c r="AE100" s="65">
        <f>IF(ISBLANK($A100),0,SUMIF('Week 2 Roster'!$B:$B,$A100,'Week 2 Roster'!$AO:$AO))</f>
        <v>0.0</v>
      </c>
      <c r="AF100" s="66">
        <f>IF(ISBLANK($A100),0,SUMIF('Week 2 Roster'!$B:$B,$A100,'Week 2 Roster'!$AP:$AP))</f>
        <v>0.0</v>
      </c>
      <c r="AG100" s="65">
        <f>IF(ISBLANK($A100),0,SUMIF('Week 2 Roster'!$B:$B,$A100,'Week 2 Roster'!$AQ:$AQ))</f>
        <v>0.0</v>
      </c>
      <c r="AH100" s="65">
        <f>IF(ISBLANK($A100),0,SUMIF('Week 2 Roster'!$B:$B,$A100,'Week 2 Roster'!$AR:$AR))</f>
        <v>0.0</v>
      </c>
      <c r="AI100" s="65">
        <f>IF(ISBLANK($A100),0,SUMIF('Week 2 Roster'!$B:$B,$A100,'Week 2 Roster'!$AS:$AS))</f>
        <v>0.0</v>
      </c>
      <c r="AJ100" s="65">
        <f t="shared" si="26"/>
        <v>0.0</v>
      </c>
      <c r="AK100" s="65"/>
    </row>
    <row r="101" spans="8:8">
      <c r="A101" s="61" t="str">
        <f>IF(ISBLANK(Stores!A101),"",Stores!A101)</f>
        <v/>
      </c>
      <c r="B101" s="64">
        <f t="shared" si="14"/>
        <v>0.0</v>
      </c>
      <c r="C101" s="64">
        <f t="shared" si="15"/>
        <v>0.0</v>
      </c>
      <c r="D101" s="64">
        <f t="shared" si="16"/>
        <v>0.0</v>
      </c>
      <c r="E101" s="64">
        <f t="shared" si="17"/>
        <v>0.0</v>
      </c>
      <c r="F101" s="64">
        <f t="shared" si="18"/>
        <v>0.0</v>
      </c>
      <c r="G101" s="64">
        <f t="shared" si="19"/>
        <v>0.0</v>
      </c>
      <c r="H101" s="61">
        <f t="shared" si="20"/>
        <v>0.0</v>
      </c>
      <c r="I101" s="64">
        <f t="shared" si="21"/>
        <v>0.0</v>
      </c>
      <c r="J101" s="64">
        <f t="shared" si="22"/>
        <v>0.0</v>
      </c>
      <c r="K101" s="64">
        <f t="shared" si="23"/>
        <v>0.0</v>
      </c>
      <c r="L101" s="64">
        <f t="shared" si="24"/>
        <v>0.0</v>
      </c>
      <c r="N101" s="65">
        <f>IF(ISBLANK($A101),0,SUMIF('Week 1 Roster'!$B:$B,$A101,'Week 1 Roster'!$AE:$AE))</f>
        <v>0.0</v>
      </c>
      <c r="O101" s="65">
        <f>IF(ISBLANK($A101),0,SUMIF('Week 1 Roster'!$B:$B,$A101,'Week 1 Roster'!$AG:$AG))</f>
        <v>0.0</v>
      </c>
      <c r="P101" s="65">
        <f>IF(ISBLANK($A101),0,SUMIF('Week 1 Roster'!$B:$B,$A101,'Week 1 Roster'!$AI:$AI))</f>
        <v>0.0</v>
      </c>
      <c r="Q101" s="65">
        <f>IF(ISBLANK($A101),0,SUMIF('Week 1 Roster'!$B:$B,$A101,'Week 1 Roster'!$AK:$AK))</f>
        <v>0.0</v>
      </c>
      <c r="R101" s="65">
        <f>IF(ISBLANK($A101),0,SUMIF('Week 1 Roster'!$B:$B,$A101,'Week 1 Roster'!$AM:$AM))</f>
        <v>0.0</v>
      </c>
      <c r="S101" s="65">
        <f>IF(ISBLANK($A101),0,SUMIF('Week 1 Roster'!$B:$B,$A101,'Week 1 Roster'!$AO:$AO))</f>
        <v>0.0</v>
      </c>
      <c r="T101" s="66">
        <f>IF(ISBLANK($A101),0,SUMIF('Week 1 Roster'!$B:$B,$A101,'Week 1 Roster'!$AP:$AP))</f>
        <v>0.0</v>
      </c>
      <c r="U101" s="65">
        <f>IF(ISBLANK($A101),0,SUMIF('Week 1 Roster'!$B:$B,$A101,'Week 1 Roster'!$AQ:$AQ))</f>
        <v>0.0</v>
      </c>
      <c r="V101" s="65">
        <f>IF(ISBLANK($A101),0,SUMIF('Week 1 Roster'!$B:$B,$A101,'Week 1 Roster'!$AR:$AR))</f>
        <v>0.0</v>
      </c>
      <c r="W101" s="65">
        <f>IF(ISBLANK($A101),0,SUMIF('Week 1 Roster'!$B:$B,$A101,'Week 1 Roster'!$AS:$AS))</f>
        <v>0.0</v>
      </c>
      <c r="X101" s="65">
        <f t="shared" si="25"/>
        <v>0.0</v>
      </c>
      <c r="Z101" s="65">
        <f>IF(ISBLANK($A101),0,SUMIF('Week 2 Roster'!$B:$B,$A101,'Week 2 Roster'!$AE:$AE))</f>
        <v>0.0</v>
      </c>
      <c r="AA101" s="65">
        <f>IF(ISBLANK($A101),0,SUMIF('Week 2 Roster'!$B:$B,$A101,'Week 2 Roster'!$AG:$AG))</f>
        <v>0.0</v>
      </c>
      <c r="AB101" s="65">
        <f>IF(ISBLANK($A101),0,SUMIF('Week 2 Roster'!$B:$B,$A101,'Week 2 Roster'!$AI:$AI))</f>
        <v>0.0</v>
      </c>
      <c r="AC101" s="65">
        <f>IF(ISBLANK($A101),0,SUMIF('Week 2 Roster'!$B:$B,$A101,'Week 2 Roster'!$AK:$AK))</f>
        <v>0.0</v>
      </c>
      <c r="AD101" s="65">
        <f>IF(ISBLANK($A101),0,SUMIF('Week 2 Roster'!$B:$B,$A101,'Week 2 Roster'!$AM:$AM))</f>
        <v>0.0</v>
      </c>
      <c r="AE101" s="65">
        <f>IF(ISBLANK($A101),0,SUMIF('Week 2 Roster'!$B:$B,$A101,'Week 2 Roster'!$AO:$AO))</f>
        <v>0.0</v>
      </c>
      <c r="AF101" s="66">
        <f>IF(ISBLANK($A101),0,SUMIF('Week 2 Roster'!$B:$B,$A101,'Week 2 Roster'!$AP:$AP))</f>
        <v>0.0</v>
      </c>
      <c r="AG101" s="65">
        <f>IF(ISBLANK($A101),0,SUMIF('Week 2 Roster'!$B:$B,$A101,'Week 2 Roster'!$AQ:$AQ))</f>
        <v>0.0</v>
      </c>
      <c r="AH101" s="65">
        <f>IF(ISBLANK($A101),0,SUMIF('Week 2 Roster'!$B:$B,$A101,'Week 2 Roster'!$AR:$AR))</f>
        <v>0.0</v>
      </c>
      <c r="AI101" s="65">
        <f>IF(ISBLANK($A101),0,SUMIF('Week 2 Roster'!$B:$B,$A101,'Week 2 Roster'!$AS:$AS))</f>
        <v>0.0</v>
      </c>
      <c r="AJ101" s="65">
        <f t="shared" si="26"/>
        <v>0.0</v>
      </c>
      <c r="AK101" s="65"/>
    </row>
    <row r="102" spans="8:8">
      <c r="A102" s="61" t="str">
        <f>IF(ISBLANK(Stores!A102),"",Stores!A102)</f>
        <v/>
      </c>
      <c r="B102" s="64">
        <f t="shared" si="14"/>
        <v>0.0</v>
      </c>
      <c r="C102" s="64">
        <f t="shared" si="15"/>
        <v>0.0</v>
      </c>
      <c r="D102" s="64">
        <f t="shared" si="16"/>
        <v>0.0</v>
      </c>
      <c r="E102" s="64">
        <f t="shared" si="17"/>
        <v>0.0</v>
      </c>
      <c r="F102" s="64">
        <f t="shared" si="18"/>
        <v>0.0</v>
      </c>
      <c r="G102" s="64">
        <f t="shared" si="19"/>
        <v>0.0</v>
      </c>
      <c r="H102" s="61">
        <f t="shared" si="20"/>
        <v>0.0</v>
      </c>
      <c r="I102" s="64">
        <f t="shared" si="21"/>
        <v>0.0</v>
      </c>
      <c r="J102" s="64">
        <f t="shared" si="22"/>
        <v>0.0</v>
      </c>
      <c r="K102" s="64">
        <f t="shared" si="23"/>
        <v>0.0</v>
      </c>
      <c r="L102" s="64">
        <f t="shared" si="24"/>
        <v>0.0</v>
      </c>
      <c r="N102" s="65">
        <f>IF(ISBLANK($A102),0,SUMIF('Week 1 Roster'!$B:$B,$A102,'Week 1 Roster'!$AE:$AE))</f>
        <v>0.0</v>
      </c>
      <c r="O102" s="65">
        <f>IF(ISBLANK($A102),0,SUMIF('Week 1 Roster'!$B:$B,$A102,'Week 1 Roster'!$AG:$AG))</f>
        <v>0.0</v>
      </c>
      <c r="P102" s="65">
        <f>IF(ISBLANK($A102),0,SUMIF('Week 1 Roster'!$B:$B,$A102,'Week 1 Roster'!$AI:$AI))</f>
        <v>0.0</v>
      </c>
      <c r="Q102" s="65">
        <f>IF(ISBLANK($A102),0,SUMIF('Week 1 Roster'!$B:$B,$A102,'Week 1 Roster'!$AK:$AK))</f>
        <v>0.0</v>
      </c>
      <c r="R102" s="65">
        <f>IF(ISBLANK($A102),0,SUMIF('Week 1 Roster'!$B:$B,$A102,'Week 1 Roster'!$AM:$AM))</f>
        <v>0.0</v>
      </c>
      <c r="S102" s="65">
        <f>IF(ISBLANK($A102),0,SUMIF('Week 1 Roster'!$B:$B,$A102,'Week 1 Roster'!$AO:$AO))</f>
        <v>0.0</v>
      </c>
      <c r="T102" s="66">
        <f>IF(ISBLANK($A102),0,SUMIF('Week 1 Roster'!$B:$B,$A102,'Week 1 Roster'!$AP:$AP))</f>
        <v>0.0</v>
      </c>
      <c r="U102" s="65">
        <f>IF(ISBLANK($A102),0,SUMIF('Week 1 Roster'!$B:$B,$A102,'Week 1 Roster'!$AQ:$AQ))</f>
        <v>0.0</v>
      </c>
      <c r="V102" s="65">
        <f>IF(ISBLANK($A102),0,SUMIF('Week 1 Roster'!$B:$B,$A102,'Week 1 Roster'!$AR:$AR))</f>
        <v>0.0</v>
      </c>
      <c r="W102" s="65">
        <f>IF(ISBLANK($A102),0,SUMIF('Week 1 Roster'!$B:$B,$A102,'Week 1 Roster'!$AS:$AS))</f>
        <v>0.0</v>
      </c>
      <c r="X102" s="65">
        <f t="shared" si="25"/>
        <v>0.0</v>
      </c>
      <c r="Z102" s="65">
        <f>IF(ISBLANK($A102),0,SUMIF('Week 2 Roster'!$B:$B,$A102,'Week 2 Roster'!$AE:$AE))</f>
        <v>0.0</v>
      </c>
      <c r="AA102" s="65">
        <f>IF(ISBLANK($A102),0,SUMIF('Week 2 Roster'!$B:$B,$A102,'Week 2 Roster'!$AG:$AG))</f>
        <v>0.0</v>
      </c>
      <c r="AB102" s="65">
        <f>IF(ISBLANK($A102),0,SUMIF('Week 2 Roster'!$B:$B,$A102,'Week 2 Roster'!$AI:$AI))</f>
        <v>0.0</v>
      </c>
      <c r="AC102" s="65">
        <f>IF(ISBLANK($A102),0,SUMIF('Week 2 Roster'!$B:$B,$A102,'Week 2 Roster'!$AK:$AK))</f>
        <v>0.0</v>
      </c>
      <c r="AD102" s="65">
        <f>IF(ISBLANK($A102),0,SUMIF('Week 2 Roster'!$B:$B,$A102,'Week 2 Roster'!$AM:$AM))</f>
        <v>0.0</v>
      </c>
      <c r="AE102" s="65">
        <f>IF(ISBLANK($A102),0,SUMIF('Week 2 Roster'!$B:$B,$A102,'Week 2 Roster'!$AO:$AO))</f>
        <v>0.0</v>
      </c>
      <c r="AF102" s="66">
        <f>IF(ISBLANK($A102),0,SUMIF('Week 2 Roster'!$B:$B,$A102,'Week 2 Roster'!$AP:$AP))</f>
        <v>0.0</v>
      </c>
      <c r="AG102" s="65">
        <f>IF(ISBLANK($A102),0,SUMIF('Week 2 Roster'!$B:$B,$A102,'Week 2 Roster'!$AQ:$AQ))</f>
        <v>0.0</v>
      </c>
      <c r="AH102" s="65">
        <f>IF(ISBLANK($A102),0,SUMIF('Week 2 Roster'!$B:$B,$A102,'Week 2 Roster'!$AR:$AR))</f>
        <v>0.0</v>
      </c>
      <c r="AI102" s="65">
        <f>IF(ISBLANK($A102),0,SUMIF('Week 2 Roster'!$B:$B,$A102,'Week 2 Roster'!$AS:$AS))</f>
        <v>0.0</v>
      </c>
      <c r="AJ102" s="65">
        <f t="shared" si="26"/>
        <v>0.0</v>
      </c>
      <c r="AK102" s="65"/>
    </row>
    <row r="103" spans="8:8">
      <c r="A103" s="61" t="str">
        <f>IF(ISBLANK(Stores!A103),"",Stores!A103)</f>
        <v/>
      </c>
      <c r="B103" s="64">
        <f t="shared" si="14"/>
        <v>0.0</v>
      </c>
      <c r="C103" s="64">
        <f t="shared" si="15"/>
        <v>0.0</v>
      </c>
      <c r="D103" s="64">
        <f t="shared" si="16"/>
        <v>0.0</v>
      </c>
      <c r="E103" s="64">
        <f t="shared" si="17"/>
        <v>0.0</v>
      </c>
      <c r="F103" s="64">
        <f t="shared" si="18"/>
        <v>0.0</v>
      </c>
      <c r="G103" s="64">
        <f t="shared" si="19"/>
        <v>0.0</v>
      </c>
      <c r="H103" s="61">
        <f t="shared" si="20"/>
        <v>0.0</v>
      </c>
      <c r="I103" s="64">
        <f t="shared" si="21"/>
        <v>0.0</v>
      </c>
      <c r="J103" s="64">
        <f t="shared" si="22"/>
        <v>0.0</v>
      </c>
      <c r="K103" s="64">
        <f t="shared" si="23"/>
        <v>0.0</v>
      </c>
      <c r="L103" s="64">
        <f t="shared" si="24"/>
        <v>0.0</v>
      </c>
      <c r="N103" s="65">
        <f>IF(ISBLANK($A103),0,SUMIF('Week 1 Roster'!$B:$B,$A103,'Week 1 Roster'!$AE:$AE))</f>
        <v>0.0</v>
      </c>
      <c r="O103" s="65">
        <f>IF(ISBLANK($A103),0,SUMIF('Week 1 Roster'!$B:$B,$A103,'Week 1 Roster'!$AG:$AG))</f>
        <v>0.0</v>
      </c>
      <c r="P103" s="65">
        <f>IF(ISBLANK($A103),0,SUMIF('Week 1 Roster'!$B:$B,$A103,'Week 1 Roster'!$AI:$AI))</f>
        <v>0.0</v>
      </c>
      <c r="Q103" s="65">
        <f>IF(ISBLANK($A103),0,SUMIF('Week 1 Roster'!$B:$B,$A103,'Week 1 Roster'!$AK:$AK))</f>
        <v>0.0</v>
      </c>
      <c r="R103" s="65">
        <f>IF(ISBLANK($A103),0,SUMIF('Week 1 Roster'!$B:$B,$A103,'Week 1 Roster'!$AM:$AM))</f>
        <v>0.0</v>
      </c>
      <c r="S103" s="65">
        <f>IF(ISBLANK($A103),0,SUMIF('Week 1 Roster'!$B:$B,$A103,'Week 1 Roster'!$AO:$AO))</f>
        <v>0.0</v>
      </c>
      <c r="T103" s="66">
        <f>IF(ISBLANK($A103),0,SUMIF('Week 1 Roster'!$B:$B,$A103,'Week 1 Roster'!$AP:$AP))</f>
        <v>0.0</v>
      </c>
      <c r="U103" s="65">
        <f>IF(ISBLANK($A103),0,SUMIF('Week 1 Roster'!$B:$B,$A103,'Week 1 Roster'!$AQ:$AQ))</f>
        <v>0.0</v>
      </c>
      <c r="V103" s="65">
        <f>IF(ISBLANK($A103),0,SUMIF('Week 1 Roster'!$B:$B,$A103,'Week 1 Roster'!$AR:$AR))</f>
        <v>0.0</v>
      </c>
      <c r="W103" s="65">
        <f>IF(ISBLANK($A103),0,SUMIF('Week 1 Roster'!$B:$B,$A103,'Week 1 Roster'!$AS:$AS))</f>
        <v>0.0</v>
      </c>
      <c r="X103" s="65">
        <f t="shared" si="25"/>
        <v>0.0</v>
      </c>
      <c r="Z103" s="65">
        <f>IF(ISBLANK($A103),0,SUMIF('Week 2 Roster'!$B:$B,$A103,'Week 2 Roster'!$AE:$AE))</f>
        <v>0.0</v>
      </c>
      <c r="AA103" s="65">
        <f>IF(ISBLANK($A103),0,SUMIF('Week 2 Roster'!$B:$B,$A103,'Week 2 Roster'!$AG:$AG))</f>
        <v>0.0</v>
      </c>
      <c r="AB103" s="65">
        <f>IF(ISBLANK($A103),0,SUMIF('Week 2 Roster'!$B:$B,$A103,'Week 2 Roster'!$AI:$AI))</f>
        <v>0.0</v>
      </c>
      <c r="AC103" s="65">
        <f>IF(ISBLANK($A103),0,SUMIF('Week 2 Roster'!$B:$B,$A103,'Week 2 Roster'!$AK:$AK))</f>
        <v>0.0</v>
      </c>
      <c r="AD103" s="65">
        <f>IF(ISBLANK($A103),0,SUMIF('Week 2 Roster'!$B:$B,$A103,'Week 2 Roster'!$AM:$AM))</f>
        <v>0.0</v>
      </c>
      <c r="AE103" s="65">
        <f>IF(ISBLANK($A103),0,SUMIF('Week 2 Roster'!$B:$B,$A103,'Week 2 Roster'!$AO:$AO))</f>
        <v>0.0</v>
      </c>
      <c r="AF103" s="66">
        <f>IF(ISBLANK($A103),0,SUMIF('Week 2 Roster'!$B:$B,$A103,'Week 2 Roster'!$AP:$AP))</f>
        <v>0.0</v>
      </c>
      <c r="AG103" s="65">
        <f>IF(ISBLANK($A103),0,SUMIF('Week 2 Roster'!$B:$B,$A103,'Week 2 Roster'!$AQ:$AQ))</f>
        <v>0.0</v>
      </c>
      <c r="AH103" s="65">
        <f>IF(ISBLANK($A103),0,SUMIF('Week 2 Roster'!$B:$B,$A103,'Week 2 Roster'!$AR:$AR))</f>
        <v>0.0</v>
      </c>
      <c r="AI103" s="65">
        <f>IF(ISBLANK($A103),0,SUMIF('Week 2 Roster'!$B:$B,$A103,'Week 2 Roster'!$AS:$AS))</f>
        <v>0.0</v>
      </c>
      <c r="AJ103" s="65">
        <f t="shared" si="26"/>
        <v>0.0</v>
      </c>
      <c r="AK103" s="65"/>
    </row>
    <row r="104" spans="8:8">
      <c r="A104" s="61" t="str">
        <f>IF(ISBLANK(Stores!A104),"",Stores!A104)</f>
        <v/>
      </c>
      <c r="B104" s="64">
        <f t="shared" si="14"/>
        <v>0.0</v>
      </c>
      <c r="C104" s="64">
        <f t="shared" si="15"/>
        <v>0.0</v>
      </c>
      <c r="D104" s="64">
        <f t="shared" si="16"/>
        <v>0.0</v>
      </c>
      <c r="E104" s="64">
        <f t="shared" si="17"/>
        <v>0.0</v>
      </c>
      <c r="F104" s="64">
        <f t="shared" si="18"/>
        <v>0.0</v>
      </c>
      <c r="G104" s="64">
        <f t="shared" si="19"/>
        <v>0.0</v>
      </c>
      <c r="H104" s="61">
        <f t="shared" si="20"/>
        <v>0.0</v>
      </c>
      <c r="I104" s="64">
        <f t="shared" si="21"/>
        <v>0.0</v>
      </c>
      <c r="J104" s="64">
        <f t="shared" si="22"/>
        <v>0.0</v>
      </c>
      <c r="K104" s="64">
        <f t="shared" si="23"/>
        <v>0.0</v>
      </c>
      <c r="L104" s="64">
        <f t="shared" si="24"/>
        <v>0.0</v>
      </c>
      <c r="N104" s="65">
        <f>IF(ISBLANK($A104),0,SUMIF('Week 1 Roster'!$B:$B,$A104,'Week 1 Roster'!$AE:$AE))</f>
        <v>0.0</v>
      </c>
      <c r="O104" s="65">
        <f>IF(ISBLANK($A104),0,SUMIF('Week 1 Roster'!$B:$B,$A104,'Week 1 Roster'!$AG:$AG))</f>
        <v>0.0</v>
      </c>
      <c r="P104" s="65">
        <f>IF(ISBLANK($A104),0,SUMIF('Week 1 Roster'!$B:$B,$A104,'Week 1 Roster'!$AI:$AI))</f>
        <v>0.0</v>
      </c>
      <c r="Q104" s="65">
        <f>IF(ISBLANK($A104),0,SUMIF('Week 1 Roster'!$B:$B,$A104,'Week 1 Roster'!$AK:$AK))</f>
        <v>0.0</v>
      </c>
      <c r="R104" s="65">
        <f>IF(ISBLANK($A104),0,SUMIF('Week 1 Roster'!$B:$B,$A104,'Week 1 Roster'!$AM:$AM))</f>
        <v>0.0</v>
      </c>
      <c r="S104" s="65">
        <f>IF(ISBLANK($A104),0,SUMIF('Week 1 Roster'!$B:$B,$A104,'Week 1 Roster'!$AO:$AO))</f>
        <v>0.0</v>
      </c>
      <c r="T104" s="66">
        <f>IF(ISBLANK($A104),0,SUMIF('Week 1 Roster'!$B:$B,$A104,'Week 1 Roster'!$AP:$AP))</f>
        <v>0.0</v>
      </c>
      <c r="U104" s="65">
        <f>IF(ISBLANK($A104),0,SUMIF('Week 1 Roster'!$B:$B,$A104,'Week 1 Roster'!$AQ:$AQ))</f>
        <v>0.0</v>
      </c>
      <c r="V104" s="65">
        <f>IF(ISBLANK($A104),0,SUMIF('Week 1 Roster'!$B:$B,$A104,'Week 1 Roster'!$AR:$AR))</f>
        <v>0.0</v>
      </c>
      <c r="W104" s="65">
        <f>IF(ISBLANK($A104),0,SUMIF('Week 1 Roster'!$B:$B,$A104,'Week 1 Roster'!$AS:$AS))</f>
        <v>0.0</v>
      </c>
      <c r="X104" s="65">
        <f t="shared" si="25"/>
        <v>0.0</v>
      </c>
      <c r="Z104" s="65">
        <f>IF(ISBLANK($A104),0,SUMIF('Week 2 Roster'!$B:$B,$A104,'Week 2 Roster'!$AE:$AE))</f>
        <v>0.0</v>
      </c>
      <c r="AA104" s="65">
        <f>IF(ISBLANK($A104),0,SUMIF('Week 2 Roster'!$B:$B,$A104,'Week 2 Roster'!$AG:$AG))</f>
        <v>0.0</v>
      </c>
      <c r="AB104" s="65">
        <f>IF(ISBLANK($A104),0,SUMIF('Week 2 Roster'!$B:$B,$A104,'Week 2 Roster'!$AI:$AI))</f>
        <v>0.0</v>
      </c>
      <c r="AC104" s="65">
        <f>IF(ISBLANK($A104),0,SUMIF('Week 2 Roster'!$B:$B,$A104,'Week 2 Roster'!$AK:$AK))</f>
        <v>0.0</v>
      </c>
      <c r="AD104" s="65">
        <f>IF(ISBLANK($A104),0,SUMIF('Week 2 Roster'!$B:$B,$A104,'Week 2 Roster'!$AM:$AM))</f>
        <v>0.0</v>
      </c>
      <c r="AE104" s="65">
        <f>IF(ISBLANK($A104),0,SUMIF('Week 2 Roster'!$B:$B,$A104,'Week 2 Roster'!$AO:$AO))</f>
        <v>0.0</v>
      </c>
      <c r="AF104" s="66">
        <f>IF(ISBLANK($A104),0,SUMIF('Week 2 Roster'!$B:$B,$A104,'Week 2 Roster'!$AP:$AP))</f>
        <v>0.0</v>
      </c>
      <c r="AG104" s="65">
        <f>IF(ISBLANK($A104),0,SUMIF('Week 2 Roster'!$B:$B,$A104,'Week 2 Roster'!$AQ:$AQ))</f>
        <v>0.0</v>
      </c>
      <c r="AH104" s="65">
        <f>IF(ISBLANK($A104),0,SUMIF('Week 2 Roster'!$B:$B,$A104,'Week 2 Roster'!$AR:$AR))</f>
        <v>0.0</v>
      </c>
      <c r="AI104" s="65">
        <f>IF(ISBLANK($A104),0,SUMIF('Week 2 Roster'!$B:$B,$A104,'Week 2 Roster'!$AS:$AS))</f>
        <v>0.0</v>
      </c>
      <c r="AJ104" s="65">
        <f t="shared" si="26"/>
        <v>0.0</v>
      </c>
      <c r="AK104" s="65"/>
    </row>
    <row r="105" spans="8:8">
      <c r="A105" s="61" t="str">
        <f>IF(ISBLANK(Stores!A105),"",Stores!A105)</f>
        <v/>
      </c>
      <c r="B105" s="64">
        <f t="shared" si="14"/>
        <v>0.0</v>
      </c>
      <c r="C105" s="64">
        <f t="shared" si="15"/>
        <v>0.0</v>
      </c>
      <c r="D105" s="64">
        <f t="shared" si="16"/>
        <v>0.0</v>
      </c>
      <c r="E105" s="64">
        <f t="shared" si="17"/>
        <v>0.0</v>
      </c>
      <c r="F105" s="64">
        <f t="shared" si="18"/>
        <v>0.0</v>
      </c>
      <c r="G105" s="64">
        <f t="shared" si="19"/>
        <v>0.0</v>
      </c>
      <c r="H105" s="61">
        <f t="shared" si="20"/>
        <v>0.0</v>
      </c>
      <c r="I105" s="64">
        <f t="shared" si="21"/>
        <v>0.0</v>
      </c>
      <c r="J105" s="64">
        <f t="shared" si="22"/>
        <v>0.0</v>
      </c>
      <c r="K105" s="64">
        <f t="shared" si="23"/>
        <v>0.0</v>
      </c>
      <c r="L105" s="64">
        <f t="shared" si="24"/>
        <v>0.0</v>
      </c>
      <c r="N105" s="65">
        <f>IF(ISBLANK($A105),0,SUMIF('Week 1 Roster'!$B:$B,$A105,'Week 1 Roster'!$AE:$AE))</f>
        <v>0.0</v>
      </c>
      <c r="O105" s="65">
        <f>IF(ISBLANK($A105),0,SUMIF('Week 1 Roster'!$B:$B,$A105,'Week 1 Roster'!$AG:$AG))</f>
        <v>0.0</v>
      </c>
      <c r="P105" s="65">
        <f>IF(ISBLANK($A105),0,SUMIF('Week 1 Roster'!$B:$B,$A105,'Week 1 Roster'!$AI:$AI))</f>
        <v>0.0</v>
      </c>
      <c r="Q105" s="65">
        <f>IF(ISBLANK($A105),0,SUMIF('Week 1 Roster'!$B:$B,$A105,'Week 1 Roster'!$AK:$AK))</f>
        <v>0.0</v>
      </c>
      <c r="R105" s="65">
        <f>IF(ISBLANK($A105),0,SUMIF('Week 1 Roster'!$B:$B,$A105,'Week 1 Roster'!$AM:$AM))</f>
        <v>0.0</v>
      </c>
      <c r="S105" s="65">
        <f>IF(ISBLANK($A105),0,SUMIF('Week 1 Roster'!$B:$B,$A105,'Week 1 Roster'!$AO:$AO))</f>
        <v>0.0</v>
      </c>
      <c r="T105" s="66">
        <f>IF(ISBLANK($A105),0,SUMIF('Week 1 Roster'!$B:$B,$A105,'Week 1 Roster'!$AP:$AP))</f>
        <v>0.0</v>
      </c>
      <c r="U105" s="65">
        <f>IF(ISBLANK($A105),0,SUMIF('Week 1 Roster'!$B:$B,$A105,'Week 1 Roster'!$AQ:$AQ))</f>
        <v>0.0</v>
      </c>
      <c r="V105" s="65">
        <f>IF(ISBLANK($A105),0,SUMIF('Week 1 Roster'!$B:$B,$A105,'Week 1 Roster'!$AR:$AR))</f>
        <v>0.0</v>
      </c>
      <c r="W105" s="65">
        <f>IF(ISBLANK($A105),0,SUMIF('Week 1 Roster'!$B:$B,$A105,'Week 1 Roster'!$AS:$AS))</f>
        <v>0.0</v>
      </c>
      <c r="X105" s="65">
        <f t="shared" si="25"/>
        <v>0.0</v>
      </c>
      <c r="Z105" s="65">
        <f>IF(ISBLANK($A105),0,SUMIF('Week 2 Roster'!$B:$B,$A105,'Week 2 Roster'!$AE:$AE))</f>
        <v>0.0</v>
      </c>
      <c r="AA105" s="65">
        <f>IF(ISBLANK($A105),0,SUMIF('Week 2 Roster'!$B:$B,$A105,'Week 2 Roster'!$AG:$AG))</f>
        <v>0.0</v>
      </c>
      <c r="AB105" s="65">
        <f>IF(ISBLANK($A105),0,SUMIF('Week 2 Roster'!$B:$B,$A105,'Week 2 Roster'!$AI:$AI))</f>
        <v>0.0</v>
      </c>
      <c r="AC105" s="65">
        <f>IF(ISBLANK($A105),0,SUMIF('Week 2 Roster'!$B:$B,$A105,'Week 2 Roster'!$AK:$AK))</f>
        <v>0.0</v>
      </c>
      <c r="AD105" s="65">
        <f>IF(ISBLANK($A105),0,SUMIF('Week 2 Roster'!$B:$B,$A105,'Week 2 Roster'!$AM:$AM))</f>
        <v>0.0</v>
      </c>
      <c r="AE105" s="65">
        <f>IF(ISBLANK($A105),0,SUMIF('Week 2 Roster'!$B:$B,$A105,'Week 2 Roster'!$AO:$AO))</f>
        <v>0.0</v>
      </c>
      <c r="AF105" s="66">
        <f>IF(ISBLANK($A105),0,SUMIF('Week 2 Roster'!$B:$B,$A105,'Week 2 Roster'!$AP:$AP))</f>
        <v>0.0</v>
      </c>
      <c r="AG105" s="65">
        <f>IF(ISBLANK($A105),0,SUMIF('Week 2 Roster'!$B:$B,$A105,'Week 2 Roster'!$AQ:$AQ))</f>
        <v>0.0</v>
      </c>
      <c r="AH105" s="65">
        <f>IF(ISBLANK($A105),0,SUMIF('Week 2 Roster'!$B:$B,$A105,'Week 2 Roster'!$AR:$AR))</f>
        <v>0.0</v>
      </c>
      <c r="AI105" s="65">
        <f>IF(ISBLANK($A105),0,SUMIF('Week 2 Roster'!$B:$B,$A105,'Week 2 Roster'!$AS:$AS))</f>
        <v>0.0</v>
      </c>
      <c r="AJ105" s="65">
        <f t="shared" si="26"/>
        <v>0.0</v>
      </c>
      <c r="AK105" s="65"/>
    </row>
    <row r="106" spans="8:8">
      <c r="A106" s="61" t="str">
        <f>IF(ISBLANK(Stores!A106),"",Stores!A106)</f>
        <v/>
      </c>
      <c r="B106" s="64">
        <f t="shared" si="14"/>
        <v>0.0</v>
      </c>
      <c r="C106" s="64">
        <f t="shared" si="15"/>
        <v>0.0</v>
      </c>
      <c r="D106" s="64">
        <f t="shared" si="16"/>
        <v>0.0</v>
      </c>
      <c r="E106" s="64">
        <f t="shared" si="17"/>
        <v>0.0</v>
      </c>
      <c r="F106" s="64">
        <f t="shared" si="18"/>
        <v>0.0</v>
      </c>
      <c r="G106" s="64">
        <f t="shared" si="19"/>
        <v>0.0</v>
      </c>
      <c r="H106" s="61">
        <f t="shared" si="20"/>
        <v>0.0</v>
      </c>
      <c r="I106" s="64">
        <f t="shared" si="21"/>
        <v>0.0</v>
      </c>
      <c r="J106" s="64">
        <f t="shared" si="22"/>
        <v>0.0</v>
      </c>
      <c r="K106" s="64">
        <f t="shared" si="23"/>
        <v>0.0</v>
      </c>
      <c r="L106" s="64">
        <f t="shared" si="24"/>
        <v>0.0</v>
      </c>
      <c r="N106" s="65">
        <f>IF(ISBLANK($A106),0,SUMIF('Week 1 Roster'!$B:$B,$A106,'Week 1 Roster'!$AE:$AE))</f>
        <v>0.0</v>
      </c>
      <c r="O106" s="65">
        <f>IF(ISBLANK($A106),0,SUMIF('Week 1 Roster'!$B:$B,$A106,'Week 1 Roster'!$AG:$AG))</f>
        <v>0.0</v>
      </c>
      <c r="P106" s="65">
        <f>IF(ISBLANK($A106),0,SUMIF('Week 1 Roster'!$B:$B,$A106,'Week 1 Roster'!$AI:$AI))</f>
        <v>0.0</v>
      </c>
      <c r="Q106" s="65">
        <f>IF(ISBLANK($A106),0,SUMIF('Week 1 Roster'!$B:$B,$A106,'Week 1 Roster'!$AK:$AK))</f>
        <v>0.0</v>
      </c>
      <c r="R106" s="65">
        <f>IF(ISBLANK($A106),0,SUMIF('Week 1 Roster'!$B:$B,$A106,'Week 1 Roster'!$AM:$AM))</f>
        <v>0.0</v>
      </c>
      <c r="S106" s="65">
        <f>IF(ISBLANK($A106),0,SUMIF('Week 1 Roster'!$B:$B,$A106,'Week 1 Roster'!$AO:$AO))</f>
        <v>0.0</v>
      </c>
      <c r="T106" s="66">
        <f>IF(ISBLANK($A106),0,SUMIF('Week 1 Roster'!$B:$B,$A106,'Week 1 Roster'!$AP:$AP))</f>
        <v>0.0</v>
      </c>
      <c r="U106" s="65">
        <f>IF(ISBLANK($A106),0,SUMIF('Week 1 Roster'!$B:$B,$A106,'Week 1 Roster'!$AQ:$AQ))</f>
        <v>0.0</v>
      </c>
      <c r="V106" s="65">
        <f>IF(ISBLANK($A106),0,SUMIF('Week 1 Roster'!$B:$B,$A106,'Week 1 Roster'!$AR:$AR))</f>
        <v>0.0</v>
      </c>
      <c r="W106" s="65">
        <f>IF(ISBLANK($A106),0,SUMIF('Week 1 Roster'!$B:$B,$A106,'Week 1 Roster'!$AS:$AS))</f>
        <v>0.0</v>
      </c>
      <c r="X106" s="65">
        <f t="shared" si="25"/>
        <v>0.0</v>
      </c>
      <c r="Z106" s="65">
        <f>IF(ISBLANK($A106),0,SUMIF('Week 2 Roster'!$B:$B,$A106,'Week 2 Roster'!$AE:$AE))</f>
        <v>0.0</v>
      </c>
      <c r="AA106" s="65">
        <f>IF(ISBLANK($A106),0,SUMIF('Week 2 Roster'!$B:$B,$A106,'Week 2 Roster'!$AG:$AG))</f>
        <v>0.0</v>
      </c>
      <c r="AB106" s="65">
        <f>IF(ISBLANK($A106),0,SUMIF('Week 2 Roster'!$B:$B,$A106,'Week 2 Roster'!$AI:$AI))</f>
        <v>0.0</v>
      </c>
      <c r="AC106" s="65">
        <f>IF(ISBLANK($A106),0,SUMIF('Week 2 Roster'!$B:$B,$A106,'Week 2 Roster'!$AK:$AK))</f>
        <v>0.0</v>
      </c>
      <c r="AD106" s="65">
        <f>IF(ISBLANK($A106),0,SUMIF('Week 2 Roster'!$B:$B,$A106,'Week 2 Roster'!$AM:$AM))</f>
        <v>0.0</v>
      </c>
      <c r="AE106" s="65">
        <f>IF(ISBLANK($A106),0,SUMIF('Week 2 Roster'!$B:$B,$A106,'Week 2 Roster'!$AO:$AO))</f>
        <v>0.0</v>
      </c>
      <c r="AF106" s="66">
        <f>IF(ISBLANK($A106),0,SUMIF('Week 2 Roster'!$B:$B,$A106,'Week 2 Roster'!$AP:$AP))</f>
        <v>0.0</v>
      </c>
      <c r="AG106" s="65">
        <f>IF(ISBLANK($A106),0,SUMIF('Week 2 Roster'!$B:$B,$A106,'Week 2 Roster'!$AQ:$AQ))</f>
        <v>0.0</v>
      </c>
      <c r="AH106" s="65">
        <f>IF(ISBLANK($A106),0,SUMIF('Week 2 Roster'!$B:$B,$A106,'Week 2 Roster'!$AR:$AR))</f>
        <v>0.0</v>
      </c>
      <c r="AI106" s="65">
        <f>IF(ISBLANK($A106),0,SUMIF('Week 2 Roster'!$B:$B,$A106,'Week 2 Roster'!$AS:$AS))</f>
        <v>0.0</v>
      </c>
      <c r="AJ106" s="65">
        <f t="shared" si="26"/>
        <v>0.0</v>
      </c>
      <c r="AK106" s="65"/>
    </row>
    <row r="107" spans="8:8">
      <c r="A107" s="61" t="str">
        <f>IF(ISBLANK(Stores!A107),"",Stores!A107)</f>
        <v/>
      </c>
      <c r="B107" s="64">
        <f t="shared" si="14"/>
        <v>0.0</v>
      </c>
      <c r="C107" s="64">
        <f t="shared" si="15"/>
        <v>0.0</v>
      </c>
      <c r="D107" s="64">
        <f t="shared" si="16"/>
        <v>0.0</v>
      </c>
      <c r="E107" s="64">
        <f t="shared" si="17"/>
        <v>0.0</v>
      </c>
      <c r="F107" s="64">
        <f t="shared" si="18"/>
        <v>0.0</v>
      </c>
      <c r="G107" s="64">
        <f t="shared" si="19"/>
        <v>0.0</v>
      </c>
      <c r="H107" s="61">
        <f t="shared" si="20"/>
        <v>0.0</v>
      </c>
      <c r="I107" s="64">
        <f t="shared" si="21"/>
        <v>0.0</v>
      </c>
      <c r="J107" s="64">
        <f t="shared" si="22"/>
        <v>0.0</v>
      </c>
      <c r="K107" s="64">
        <f t="shared" si="23"/>
        <v>0.0</v>
      </c>
      <c r="L107" s="64">
        <f t="shared" si="24"/>
        <v>0.0</v>
      </c>
      <c r="N107" s="65">
        <f>IF(ISBLANK($A107),0,SUMIF('Week 1 Roster'!$B:$B,$A107,'Week 1 Roster'!$AE:$AE))</f>
        <v>0.0</v>
      </c>
      <c r="O107" s="65">
        <f>IF(ISBLANK($A107),0,SUMIF('Week 1 Roster'!$B:$B,$A107,'Week 1 Roster'!$AG:$AG))</f>
        <v>0.0</v>
      </c>
      <c r="P107" s="65">
        <f>IF(ISBLANK($A107),0,SUMIF('Week 1 Roster'!$B:$B,$A107,'Week 1 Roster'!$AI:$AI))</f>
        <v>0.0</v>
      </c>
      <c r="Q107" s="65">
        <f>IF(ISBLANK($A107),0,SUMIF('Week 1 Roster'!$B:$B,$A107,'Week 1 Roster'!$AK:$AK))</f>
        <v>0.0</v>
      </c>
      <c r="R107" s="65">
        <f>IF(ISBLANK($A107),0,SUMIF('Week 1 Roster'!$B:$B,$A107,'Week 1 Roster'!$AM:$AM))</f>
        <v>0.0</v>
      </c>
      <c r="S107" s="65">
        <f>IF(ISBLANK($A107),0,SUMIF('Week 1 Roster'!$B:$B,$A107,'Week 1 Roster'!$AO:$AO))</f>
        <v>0.0</v>
      </c>
      <c r="T107" s="66">
        <f>IF(ISBLANK($A107),0,SUMIF('Week 1 Roster'!$B:$B,$A107,'Week 1 Roster'!$AP:$AP))</f>
        <v>0.0</v>
      </c>
      <c r="U107" s="65">
        <f>IF(ISBLANK($A107),0,SUMIF('Week 1 Roster'!$B:$B,$A107,'Week 1 Roster'!$AQ:$AQ))</f>
        <v>0.0</v>
      </c>
      <c r="V107" s="65">
        <f>IF(ISBLANK($A107),0,SUMIF('Week 1 Roster'!$B:$B,$A107,'Week 1 Roster'!$AR:$AR))</f>
        <v>0.0</v>
      </c>
      <c r="W107" s="65">
        <f>IF(ISBLANK($A107),0,SUMIF('Week 1 Roster'!$B:$B,$A107,'Week 1 Roster'!$AS:$AS))</f>
        <v>0.0</v>
      </c>
      <c r="X107" s="65">
        <f t="shared" si="25"/>
        <v>0.0</v>
      </c>
      <c r="Z107" s="65">
        <f>IF(ISBLANK($A107),0,SUMIF('Week 2 Roster'!$B:$B,$A107,'Week 2 Roster'!$AE:$AE))</f>
        <v>0.0</v>
      </c>
      <c r="AA107" s="65">
        <f>IF(ISBLANK($A107),0,SUMIF('Week 2 Roster'!$B:$B,$A107,'Week 2 Roster'!$AG:$AG))</f>
        <v>0.0</v>
      </c>
      <c r="AB107" s="65">
        <f>IF(ISBLANK($A107),0,SUMIF('Week 2 Roster'!$B:$B,$A107,'Week 2 Roster'!$AI:$AI))</f>
        <v>0.0</v>
      </c>
      <c r="AC107" s="65">
        <f>IF(ISBLANK($A107),0,SUMIF('Week 2 Roster'!$B:$B,$A107,'Week 2 Roster'!$AK:$AK))</f>
        <v>0.0</v>
      </c>
      <c r="AD107" s="65">
        <f>IF(ISBLANK($A107),0,SUMIF('Week 2 Roster'!$B:$B,$A107,'Week 2 Roster'!$AM:$AM))</f>
        <v>0.0</v>
      </c>
      <c r="AE107" s="65">
        <f>IF(ISBLANK($A107),0,SUMIF('Week 2 Roster'!$B:$B,$A107,'Week 2 Roster'!$AO:$AO))</f>
        <v>0.0</v>
      </c>
      <c r="AF107" s="66">
        <f>IF(ISBLANK($A107),0,SUMIF('Week 2 Roster'!$B:$B,$A107,'Week 2 Roster'!$AP:$AP))</f>
        <v>0.0</v>
      </c>
      <c r="AG107" s="65">
        <f>IF(ISBLANK($A107),0,SUMIF('Week 2 Roster'!$B:$B,$A107,'Week 2 Roster'!$AQ:$AQ))</f>
        <v>0.0</v>
      </c>
      <c r="AH107" s="65">
        <f>IF(ISBLANK($A107),0,SUMIF('Week 2 Roster'!$B:$B,$A107,'Week 2 Roster'!$AR:$AR))</f>
        <v>0.0</v>
      </c>
      <c r="AI107" s="65">
        <f>IF(ISBLANK($A107),0,SUMIF('Week 2 Roster'!$B:$B,$A107,'Week 2 Roster'!$AS:$AS))</f>
        <v>0.0</v>
      </c>
      <c r="AJ107" s="65">
        <f t="shared" si="26"/>
        <v>0.0</v>
      </c>
      <c r="AK107" s="65"/>
    </row>
    <row r="108" spans="8:8">
      <c r="A108" s="61" t="str">
        <f>IF(ISBLANK(Stores!A108),"",Stores!A108)</f>
        <v/>
      </c>
      <c r="B108" s="64">
        <f t="shared" si="14"/>
        <v>0.0</v>
      </c>
      <c r="C108" s="64">
        <f t="shared" si="15"/>
        <v>0.0</v>
      </c>
      <c r="D108" s="64">
        <f t="shared" si="16"/>
        <v>0.0</v>
      </c>
      <c r="E108" s="64">
        <f t="shared" si="17"/>
        <v>0.0</v>
      </c>
      <c r="F108" s="64">
        <f t="shared" si="18"/>
        <v>0.0</v>
      </c>
      <c r="G108" s="64">
        <f t="shared" si="19"/>
        <v>0.0</v>
      </c>
      <c r="H108" s="61">
        <f t="shared" si="20"/>
        <v>0.0</v>
      </c>
      <c r="I108" s="64">
        <f t="shared" si="21"/>
        <v>0.0</v>
      </c>
      <c r="J108" s="64">
        <f t="shared" si="22"/>
        <v>0.0</v>
      </c>
      <c r="K108" s="64">
        <f t="shared" si="23"/>
        <v>0.0</v>
      </c>
      <c r="L108" s="64">
        <f t="shared" si="24"/>
        <v>0.0</v>
      </c>
      <c r="N108" s="65">
        <f>IF(ISBLANK($A108),0,SUMIF('Week 1 Roster'!$B:$B,$A108,'Week 1 Roster'!$AE:$AE))</f>
        <v>0.0</v>
      </c>
      <c r="O108" s="65">
        <f>IF(ISBLANK($A108),0,SUMIF('Week 1 Roster'!$B:$B,$A108,'Week 1 Roster'!$AG:$AG))</f>
        <v>0.0</v>
      </c>
      <c r="P108" s="65">
        <f>IF(ISBLANK($A108),0,SUMIF('Week 1 Roster'!$B:$B,$A108,'Week 1 Roster'!$AI:$AI))</f>
        <v>0.0</v>
      </c>
      <c r="Q108" s="65">
        <f>IF(ISBLANK($A108),0,SUMIF('Week 1 Roster'!$B:$B,$A108,'Week 1 Roster'!$AK:$AK))</f>
        <v>0.0</v>
      </c>
      <c r="R108" s="65">
        <f>IF(ISBLANK($A108),0,SUMIF('Week 1 Roster'!$B:$B,$A108,'Week 1 Roster'!$AM:$AM))</f>
        <v>0.0</v>
      </c>
      <c r="S108" s="65">
        <f>IF(ISBLANK($A108),0,SUMIF('Week 1 Roster'!$B:$B,$A108,'Week 1 Roster'!$AO:$AO))</f>
        <v>0.0</v>
      </c>
      <c r="T108" s="66">
        <f>IF(ISBLANK($A108),0,SUMIF('Week 1 Roster'!$B:$B,$A108,'Week 1 Roster'!$AP:$AP))</f>
        <v>0.0</v>
      </c>
      <c r="U108" s="65">
        <f>IF(ISBLANK($A108),0,SUMIF('Week 1 Roster'!$B:$B,$A108,'Week 1 Roster'!$AQ:$AQ))</f>
        <v>0.0</v>
      </c>
      <c r="V108" s="65">
        <f>IF(ISBLANK($A108),0,SUMIF('Week 1 Roster'!$B:$B,$A108,'Week 1 Roster'!$AR:$AR))</f>
        <v>0.0</v>
      </c>
      <c r="W108" s="65">
        <f>IF(ISBLANK($A108),0,SUMIF('Week 1 Roster'!$B:$B,$A108,'Week 1 Roster'!$AS:$AS))</f>
        <v>0.0</v>
      </c>
      <c r="X108" s="65">
        <f t="shared" si="25"/>
        <v>0.0</v>
      </c>
      <c r="Z108" s="65">
        <f>IF(ISBLANK($A108),0,SUMIF('Week 2 Roster'!$B:$B,$A108,'Week 2 Roster'!$AE:$AE))</f>
        <v>0.0</v>
      </c>
      <c r="AA108" s="65">
        <f>IF(ISBLANK($A108),0,SUMIF('Week 2 Roster'!$B:$B,$A108,'Week 2 Roster'!$AG:$AG))</f>
        <v>0.0</v>
      </c>
      <c r="AB108" s="65">
        <f>IF(ISBLANK($A108),0,SUMIF('Week 2 Roster'!$B:$B,$A108,'Week 2 Roster'!$AI:$AI))</f>
        <v>0.0</v>
      </c>
      <c r="AC108" s="65">
        <f>IF(ISBLANK($A108),0,SUMIF('Week 2 Roster'!$B:$B,$A108,'Week 2 Roster'!$AK:$AK))</f>
        <v>0.0</v>
      </c>
      <c r="AD108" s="65">
        <f>IF(ISBLANK($A108),0,SUMIF('Week 2 Roster'!$B:$B,$A108,'Week 2 Roster'!$AM:$AM))</f>
        <v>0.0</v>
      </c>
      <c r="AE108" s="65">
        <f>IF(ISBLANK($A108),0,SUMIF('Week 2 Roster'!$B:$B,$A108,'Week 2 Roster'!$AO:$AO))</f>
        <v>0.0</v>
      </c>
      <c r="AF108" s="66">
        <f>IF(ISBLANK($A108),0,SUMIF('Week 2 Roster'!$B:$B,$A108,'Week 2 Roster'!$AP:$AP))</f>
        <v>0.0</v>
      </c>
      <c r="AG108" s="65">
        <f>IF(ISBLANK($A108),0,SUMIF('Week 2 Roster'!$B:$B,$A108,'Week 2 Roster'!$AQ:$AQ))</f>
        <v>0.0</v>
      </c>
      <c r="AH108" s="65">
        <f>IF(ISBLANK($A108),0,SUMIF('Week 2 Roster'!$B:$B,$A108,'Week 2 Roster'!$AR:$AR))</f>
        <v>0.0</v>
      </c>
      <c r="AI108" s="65">
        <f>IF(ISBLANK($A108),0,SUMIF('Week 2 Roster'!$B:$B,$A108,'Week 2 Roster'!$AS:$AS))</f>
        <v>0.0</v>
      </c>
      <c r="AJ108" s="65">
        <f t="shared" si="26"/>
        <v>0.0</v>
      </c>
      <c r="AK108" s="65"/>
    </row>
    <row r="109" spans="8:8">
      <c r="A109" s="61" t="str">
        <f>IF(ISBLANK(Stores!A109),"",Stores!A109)</f>
        <v/>
      </c>
      <c r="B109" s="64">
        <f t="shared" si="14"/>
        <v>0.0</v>
      </c>
      <c r="C109" s="64">
        <f t="shared" si="15"/>
        <v>0.0</v>
      </c>
      <c r="D109" s="64">
        <f t="shared" si="16"/>
        <v>0.0</v>
      </c>
      <c r="E109" s="64">
        <f t="shared" si="17"/>
        <v>0.0</v>
      </c>
      <c r="F109" s="64">
        <f t="shared" si="18"/>
        <v>0.0</v>
      </c>
      <c r="G109" s="64">
        <f t="shared" si="19"/>
        <v>0.0</v>
      </c>
      <c r="H109" s="61">
        <f t="shared" si="20"/>
        <v>0.0</v>
      </c>
      <c r="I109" s="64">
        <f t="shared" si="21"/>
        <v>0.0</v>
      </c>
      <c r="J109" s="64">
        <f t="shared" si="22"/>
        <v>0.0</v>
      </c>
      <c r="K109" s="64">
        <f t="shared" si="23"/>
        <v>0.0</v>
      </c>
      <c r="L109" s="64">
        <f t="shared" si="24"/>
        <v>0.0</v>
      </c>
      <c r="N109" s="65">
        <f>IF(ISBLANK($A109),0,SUMIF('Week 1 Roster'!$B:$B,$A109,'Week 1 Roster'!$AE:$AE))</f>
        <v>0.0</v>
      </c>
      <c r="O109" s="65">
        <f>IF(ISBLANK($A109),0,SUMIF('Week 1 Roster'!$B:$B,$A109,'Week 1 Roster'!$AG:$AG))</f>
        <v>0.0</v>
      </c>
      <c r="P109" s="65">
        <f>IF(ISBLANK($A109),0,SUMIF('Week 1 Roster'!$B:$B,$A109,'Week 1 Roster'!$AI:$AI))</f>
        <v>0.0</v>
      </c>
      <c r="Q109" s="65">
        <f>IF(ISBLANK($A109),0,SUMIF('Week 1 Roster'!$B:$B,$A109,'Week 1 Roster'!$AK:$AK))</f>
        <v>0.0</v>
      </c>
      <c r="R109" s="65">
        <f>IF(ISBLANK($A109),0,SUMIF('Week 1 Roster'!$B:$B,$A109,'Week 1 Roster'!$AM:$AM))</f>
        <v>0.0</v>
      </c>
      <c r="S109" s="65">
        <f>IF(ISBLANK($A109),0,SUMIF('Week 1 Roster'!$B:$B,$A109,'Week 1 Roster'!$AO:$AO))</f>
        <v>0.0</v>
      </c>
      <c r="T109" s="66">
        <f>IF(ISBLANK($A109),0,SUMIF('Week 1 Roster'!$B:$B,$A109,'Week 1 Roster'!$AP:$AP))</f>
        <v>0.0</v>
      </c>
      <c r="U109" s="65">
        <f>IF(ISBLANK($A109),0,SUMIF('Week 1 Roster'!$B:$B,$A109,'Week 1 Roster'!$AQ:$AQ))</f>
        <v>0.0</v>
      </c>
      <c r="V109" s="65">
        <f>IF(ISBLANK($A109),0,SUMIF('Week 1 Roster'!$B:$B,$A109,'Week 1 Roster'!$AR:$AR))</f>
        <v>0.0</v>
      </c>
      <c r="W109" s="65">
        <f>IF(ISBLANK($A109),0,SUMIF('Week 1 Roster'!$B:$B,$A109,'Week 1 Roster'!$AS:$AS))</f>
        <v>0.0</v>
      </c>
      <c r="X109" s="65">
        <f t="shared" si="25"/>
        <v>0.0</v>
      </c>
      <c r="Z109" s="65">
        <f>IF(ISBLANK($A109),0,SUMIF('Week 2 Roster'!$B:$B,$A109,'Week 2 Roster'!$AE:$AE))</f>
        <v>0.0</v>
      </c>
      <c r="AA109" s="65">
        <f>IF(ISBLANK($A109),0,SUMIF('Week 2 Roster'!$B:$B,$A109,'Week 2 Roster'!$AG:$AG))</f>
        <v>0.0</v>
      </c>
      <c r="AB109" s="65">
        <f>IF(ISBLANK($A109),0,SUMIF('Week 2 Roster'!$B:$B,$A109,'Week 2 Roster'!$AI:$AI))</f>
        <v>0.0</v>
      </c>
      <c r="AC109" s="65">
        <f>IF(ISBLANK($A109),0,SUMIF('Week 2 Roster'!$B:$B,$A109,'Week 2 Roster'!$AK:$AK))</f>
        <v>0.0</v>
      </c>
      <c r="AD109" s="65">
        <f>IF(ISBLANK($A109),0,SUMIF('Week 2 Roster'!$B:$B,$A109,'Week 2 Roster'!$AM:$AM))</f>
        <v>0.0</v>
      </c>
      <c r="AE109" s="65">
        <f>IF(ISBLANK($A109),0,SUMIF('Week 2 Roster'!$B:$B,$A109,'Week 2 Roster'!$AO:$AO))</f>
        <v>0.0</v>
      </c>
      <c r="AF109" s="66">
        <f>IF(ISBLANK($A109),0,SUMIF('Week 2 Roster'!$B:$B,$A109,'Week 2 Roster'!$AP:$AP))</f>
        <v>0.0</v>
      </c>
      <c r="AG109" s="65">
        <f>IF(ISBLANK($A109),0,SUMIF('Week 2 Roster'!$B:$B,$A109,'Week 2 Roster'!$AQ:$AQ))</f>
        <v>0.0</v>
      </c>
      <c r="AH109" s="65">
        <f>IF(ISBLANK($A109),0,SUMIF('Week 2 Roster'!$B:$B,$A109,'Week 2 Roster'!$AR:$AR))</f>
        <v>0.0</v>
      </c>
      <c r="AI109" s="65">
        <f>IF(ISBLANK($A109),0,SUMIF('Week 2 Roster'!$B:$B,$A109,'Week 2 Roster'!$AS:$AS))</f>
        <v>0.0</v>
      </c>
      <c r="AJ109" s="65">
        <f t="shared" si="26"/>
        <v>0.0</v>
      </c>
      <c r="AK109" s="65"/>
    </row>
    <row r="110" spans="8:8">
      <c r="A110" s="61" t="str">
        <f>IF(ISBLANK(Stores!A110),"",Stores!A110)</f>
        <v/>
      </c>
      <c r="B110" s="64">
        <f t="shared" si="14"/>
        <v>0.0</v>
      </c>
      <c r="C110" s="64">
        <f t="shared" si="15"/>
        <v>0.0</v>
      </c>
      <c r="D110" s="64">
        <f t="shared" si="16"/>
        <v>0.0</v>
      </c>
      <c r="E110" s="64">
        <f t="shared" si="17"/>
        <v>0.0</v>
      </c>
      <c r="F110" s="64">
        <f t="shared" si="18"/>
        <v>0.0</v>
      </c>
      <c r="G110" s="64">
        <f t="shared" si="19"/>
        <v>0.0</v>
      </c>
      <c r="H110" s="61">
        <f t="shared" si="20"/>
        <v>0.0</v>
      </c>
      <c r="I110" s="64">
        <f t="shared" si="21"/>
        <v>0.0</v>
      </c>
      <c r="J110" s="64">
        <f t="shared" si="22"/>
        <v>0.0</v>
      </c>
      <c r="K110" s="64">
        <f t="shared" si="23"/>
        <v>0.0</v>
      </c>
      <c r="L110" s="64">
        <f t="shared" si="24"/>
        <v>0.0</v>
      </c>
      <c r="N110" s="65">
        <f>IF(ISBLANK($A110),0,SUMIF('Week 1 Roster'!$B:$B,$A110,'Week 1 Roster'!$AE:$AE))</f>
        <v>0.0</v>
      </c>
      <c r="O110" s="65">
        <f>IF(ISBLANK($A110),0,SUMIF('Week 1 Roster'!$B:$B,$A110,'Week 1 Roster'!$AG:$AG))</f>
        <v>0.0</v>
      </c>
      <c r="P110" s="65">
        <f>IF(ISBLANK($A110),0,SUMIF('Week 1 Roster'!$B:$B,$A110,'Week 1 Roster'!$AI:$AI))</f>
        <v>0.0</v>
      </c>
      <c r="Q110" s="65">
        <f>IF(ISBLANK($A110),0,SUMIF('Week 1 Roster'!$B:$B,$A110,'Week 1 Roster'!$AK:$AK))</f>
        <v>0.0</v>
      </c>
      <c r="R110" s="65">
        <f>IF(ISBLANK($A110),0,SUMIF('Week 1 Roster'!$B:$B,$A110,'Week 1 Roster'!$AM:$AM))</f>
        <v>0.0</v>
      </c>
      <c r="S110" s="65">
        <f>IF(ISBLANK($A110),0,SUMIF('Week 1 Roster'!$B:$B,$A110,'Week 1 Roster'!$AO:$AO))</f>
        <v>0.0</v>
      </c>
      <c r="T110" s="66">
        <f>IF(ISBLANK($A110),0,SUMIF('Week 1 Roster'!$B:$B,$A110,'Week 1 Roster'!$AP:$AP))</f>
        <v>0.0</v>
      </c>
      <c r="U110" s="65">
        <f>IF(ISBLANK($A110),0,SUMIF('Week 1 Roster'!$B:$B,$A110,'Week 1 Roster'!$AQ:$AQ))</f>
        <v>0.0</v>
      </c>
      <c r="V110" s="65">
        <f>IF(ISBLANK($A110),0,SUMIF('Week 1 Roster'!$B:$B,$A110,'Week 1 Roster'!$AR:$AR))</f>
        <v>0.0</v>
      </c>
      <c r="W110" s="65">
        <f>IF(ISBLANK($A110),0,SUMIF('Week 1 Roster'!$B:$B,$A110,'Week 1 Roster'!$AS:$AS))</f>
        <v>0.0</v>
      </c>
      <c r="X110" s="65">
        <f t="shared" si="25"/>
        <v>0.0</v>
      </c>
      <c r="Z110" s="65">
        <f>IF(ISBLANK($A110),0,SUMIF('Week 2 Roster'!$B:$B,$A110,'Week 2 Roster'!$AE:$AE))</f>
        <v>0.0</v>
      </c>
      <c r="AA110" s="65">
        <f>IF(ISBLANK($A110),0,SUMIF('Week 2 Roster'!$B:$B,$A110,'Week 2 Roster'!$AG:$AG))</f>
        <v>0.0</v>
      </c>
      <c r="AB110" s="65">
        <f>IF(ISBLANK($A110),0,SUMIF('Week 2 Roster'!$B:$B,$A110,'Week 2 Roster'!$AI:$AI))</f>
        <v>0.0</v>
      </c>
      <c r="AC110" s="65">
        <f>IF(ISBLANK($A110),0,SUMIF('Week 2 Roster'!$B:$B,$A110,'Week 2 Roster'!$AK:$AK))</f>
        <v>0.0</v>
      </c>
      <c r="AD110" s="65">
        <f>IF(ISBLANK($A110),0,SUMIF('Week 2 Roster'!$B:$B,$A110,'Week 2 Roster'!$AM:$AM))</f>
        <v>0.0</v>
      </c>
      <c r="AE110" s="65">
        <f>IF(ISBLANK($A110),0,SUMIF('Week 2 Roster'!$B:$B,$A110,'Week 2 Roster'!$AO:$AO))</f>
        <v>0.0</v>
      </c>
      <c r="AF110" s="66">
        <f>IF(ISBLANK($A110),0,SUMIF('Week 2 Roster'!$B:$B,$A110,'Week 2 Roster'!$AP:$AP))</f>
        <v>0.0</v>
      </c>
      <c r="AG110" s="65">
        <f>IF(ISBLANK($A110),0,SUMIF('Week 2 Roster'!$B:$B,$A110,'Week 2 Roster'!$AQ:$AQ))</f>
        <v>0.0</v>
      </c>
      <c r="AH110" s="65">
        <f>IF(ISBLANK($A110),0,SUMIF('Week 2 Roster'!$B:$B,$A110,'Week 2 Roster'!$AR:$AR))</f>
        <v>0.0</v>
      </c>
      <c r="AI110" s="65">
        <f>IF(ISBLANK($A110),0,SUMIF('Week 2 Roster'!$B:$B,$A110,'Week 2 Roster'!$AS:$AS))</f>
        <v>0.0</v>
      </c>
      <c r="AJ110" s="65">
        <f t="shared" si="26"/>
        <v>0.0</v>
      </c>
      <c r="AK110" s="65"/>
    </row>
    <row r="111" spans="8:8">
      <c r="A111" s="61" t="str">
        <f>IF(ISBLANK(Stores!A111),"",Stores!A111)</f>
        <v/>
      </c>
      <c r="B111" s="64">
        <f t="shared" si="14"/>
        <v>0.0</v>
      </c>
      <c r="C111" s="64">
        <f t="shared" si="15"/>
        <v>0.0</v>
      </c>
      <c r="D111" s="64">
        <f t="shared" si="16"/>
        <v>0.0</v>
      </c>
      <c r="E111" s="64">
        <f t="shared" si="17"/>
        <v>0.0</v>
      </c>
      <c r="F111" s="64">
        <f t="shared" si="18"/>
        <v>0.0</v>
      </c>
      <c r="G111" s="64">
        <f t="shared" si="19"/>
        <v>0.0</v>
      </c>
      <c r="H111" s="61">
        <f t="shared" si="20"/>
        <v>0.0</v>
      </c>
      <c r="I111" s="64">
        <f t="shared" si="21"/>
        <v>0.0</v>
      </c>
      <c r="J111" s="64">
        <f t="shared" si="22"/>
        <v>0.0</v>
      </c>
      <c r="K111" s="64">
        <f t="shared" si="23"/>
        <v>0.0</v>
      </c>
      <c r="L111" s="64">
        <f t="shared" si="24"/>
        <v>0.0</v>
      </c>
      <c r="N111" s="65">
        <f>IF(ISBLANK($A111),0,SUMIF('Week 1 Roster'!$B:$B,$A111,'Week 1 Roster'!$AE:$AE))</f>
        <v>0.0</v>
      </c>
      <c r="O111" s="65">
        <f>IF(ISBLANK($A111),0,SUMIF('Week 1 Roster'!$B:$B,$A111,'Week 1 Roster'!$AG:$AG))</f>
        <v>0.0</v>
      </c>
      <c r="P111" s="65">
        <f>IF(ISBLANK($A111),0,SUMIF('Week 1 Roster'!$B:$B,$A111,'Week 1 Roster'!$AI:$AI))</f>
        <v>0.0</v>
      </c>
      <c r="Q111" s="65">
        <f>IF(ISBLANK($A111),0,SUMIF('Week 1 Roster'!$B:$B,$A111,'Week 1 Roster'!$AK:$AK))</f>
        <v>0.0</v>
      </c>
      <c r="R111" s="65">
        <f>IF(ISBLANK($A111),0,SUMIF('Week 1 Roster'!$B:$B,$A111,'Week 1 Roster'!$AM:$AM))</f>
        <v>0.0</v>
      </c>
      <c r="S111" s="65">
        <f>IF(ISBLANK($A111),0,SUMIF('Week 1 Roster'!$B:$B,$A111,'Week 1 Roster'!$AO:$AO))</f>
        <v>0.0</v>
      </c>
      <c r="T111" s="66">
        <f>IF(ISBLANK($A111),0,SUMIF('Week 1 Roster'!$B:$B,$A111,'Week 1 Roster'!$AP:$AP))</f>
        <v>0.0</v>
      </c>
      <c r="U111" s="65">
        <f>IF(ISBLANK($A111),0,SUMIF('Week 1 Roster'!$B:$B,$A111,'Week 1 Roster'!$AQ:$AQ))</f>
        <v>0.0</v>
      </c>
      <c r="V111" s="65">
        <f>IF(ISBLANK($A111),0,SUMIF('Week 1 Roster'!$B:$B,$A111,'Week 1 Roster'!$AR:$AR))</f>
        <v>0.0</v>
      </c>
      <c r="W111" s="65">
        <f>IF(ISBLANK($A111),0,SUMIF('Week 1 Roster'!$B:$B,$A111,'Week 1 Roster'!$AS:$AS))</f>
        <v>0.0</v>
      </c>
      <c r="X111" s="65">
        <f t="shared" si="25"/>
        <v>0.0</v>
      </c>
      <c r="Z111" s="65">
        <f>IF(ISBLANK($A111),0,SUMIF('Week 2 Roster'!$B:$B,$A111,'Week 2 Roster'!$AE:$AE))</f>
        <v>0.0</v>
      </c>
      <c r="AA111" s="65">
        <f>IF(ISBLANK($A111),0,SUMIF('Week 2 Roster'!$B:$B,$A111,'Week 2 Roster'!$AG:$AG))</f>
        <v>0.0</v>
      </c>
      <c r="AB111" s="65">
        <f>IF(ISBLANK($A111),0,SUMIF('Week 2 Roster'!$B:$B,$A111,'Week 2 Roster'!$AI:$AI))</f>
        <v>0.0</v>
      </c>
      <c r="AC111" s="65">
        <f>IF(ISBLANK($A111),0,SUMIF('Week 2 Roster'!$B:$B,$A111,'Week 2 Roster'!$AK:$AK))</f>
        <v>0.0</v>
      </c>
      <c r="AD111" s="65">
        <f>IF(ISBLANK($A111),0,SUMIF('Week 2 Roster'!$B:$B,$A111,'Week 2 Roster'!$AM:$AM))</f>
        <v>0.0</v>
      </c>
      <c r="AE111" s="65">
        <f>IF(ISBLANK($A111),0,SUMIF('Week 2 Roster'!$B:$B,$A111,'Week 2 Roster'!$AO:$AO))</f>
        <v>0.0</v>
      </c>
      <c r="AF111" s="66">
        <f>IF(ISBLANK($A111),0,SUMIF('Week 2 Roster'!$B:$B,$A111,'Week 2 Roster'!$AP:$AP))</f>
        <v>0.0</v>
      </c>
      <c r="AG111" s="65">
        <f>IF(ISBLANK($A111),0,SUMIF('Week 2 Roster'!$B:$B,$A111,'Week 2 Roster'!$AQ:$AQ))</f>
        <v>0.0</v>
      </c>
      <c r="AH111" s="65">
        <f>IF(ISBLANK($A111),0,SUMIF('Week 2 Roster'!$B:$B,$A111,'Week 2 Roster'!$AR:$AR))</f>
        <v>0.0</v>
      </c>
      <c r="AI111" s="65">
        <f>IF(ISBLANK($A111),0,SUMIF('Week 2 Roster'!$B:$B,$A111,'Week 2 Roster'!$AS:$AS))</f>
        <v>0.0</v>
      </c>
      <c r="AJ111" s="65">
        <f t="shared" si="26"/>
        <v>0.0</v>
      </c>
      <c r="AK111" s="65"/>
    </row>
    <row r="112" spans="8:8">
      <c r="A112" s="61" t="str">
        <f>IF(ISBLANK(Stores!A112),"",Stores!A112)</f>
        <v/>
      </c>
      <c r="B112" s="64">
        <f t="shared" si="14"/>
        <v>0.0</v>
      </c>
      <c r="C112" s="64">
        <f t="shared" si="15"/>
        <v>0.0</v>
      </c>
      <c r="D112" s="64">
        <f t="shared" si="16"/>
        <v>0.0</v>
      </c>
      <c r="E112" s="64">
        <f t="shared" si="17"/>
        <v>0.0</v>
      </c>
      <c r="F112" s="64">
        <f t="shared" si="18"/>
        <v>0.0</v>
      </c>
      <c r="G112" s="64">
        <f t="shared" si="19"/>
        <v>0.0</v>
      </c>
      <c r="H112" s="61">
        <f t="shared" si="20"/>
        <v>0.0</v>
      </c>
      <c r="I112" s="64">
        <f t="shared" si="21"/>
        <v>0.0</v>
      </c>
      <c r="J112" s="64">
        <f t="shared" si="22"/>
        <v>0.0</v>
      </c>
      <c r="K112" s="64">
        <f t="shared" si="23"/>
        <v>0.0</v>
      </c>
      <c r="L112" s="64">
        <f t="shared" si="24"/>
        <v>0.0</v>
      </c>
      <c r="N112" s="65">
        <f>IF(ISBLANK($A112),0,SUMIF('Week 1 Roster'!$B:$B,$A112,'Week 1 Roster'!$AE:$AE))</f>
        <v>0.0</v>
      </c>
      <c r="O112" s="65">
        <f>IF(ISBLANK($A112),0,SUMIF('Week 1 Roster'!$B:$B,$A112,'Week 1 Roster'!$AG:$AG))</f>
        <v>0.0</v>
      </c>
      <c r="P112" s="65">
        <f>IF(ISBLANK($A112),0,SUMIF('Week 1 Roster'!$B:$B,$A112,'Week 1 Roster'!$AI:$AI))</f>
        <v>0.0</v>
      </c>
      <c r="Q112" s="65">
        <f>IF(ISBLANK($A112),0,SUMIF('Week 1 Roster'!$B:$B,$A112,'Week 1 Roster'!$AK:$AK))</f>
        <v>0.0</v>
      </c>
      <c r="R112" s="65">
        <f>IF(ISBLANK($A112),0,SUMIF('Week 1 Roster'!$B:$B,$A112,'Week 1 Roster'!$AM:$AM))</f>
        <v>0.0</v>
      </c>
      <c r="S112" s="65">
        <f>IF(ISBLANK($A112),0,SUMIF('Week 1 Roster'!$B:$B,$A112,'Week 1 Roster'!$AO:$AO))</f>
        <v>0.0</v>
      </c>
      <c r="T112" s="66">
        <f>IF(ISBLANK($A112),0,SUMIF('Week 1 Roster'!$B:$B,$A112,'Week 1 Roster'!$AP:$AP))</f>
        <v>0.0</v>
      </c>
      <c r="U112" s="65">
        <f>IF(ISBLANK($A112),0,SUMIF('Week 1 Roster'!$B:$B,$A112,'Week 1 Roster'!$AQ:$AQ))</f>
        <v>0.0</v>
      </c>
      <c r="V112" s="65">
        <f>IF(ISBLANK($A112),0,SUMIF('Week 1 Roster'!$B:$B,$A112,'Week 1 Roster'!$AR:$AR))</f>
        <v>0.0</v>
      </c>
      <c r="W112" s="65">
        <f>IF(ISBLANK($A112),0,SUMIF('Week 1 Roster'!$B:$B,$A112,'Week 1 Roster'!$AS:$AS))</f>
        <v>0.0</v>
      </c>
      <c r="X112" s="65">
        <f t="shared" si="25"/>
        <v>0.0</v>
      </c>
      <c r="Z112" s="65">
        <f>IF(ISBLANK($A112),0,SUMIF('Week 2 Roster'!$B:$B,$A112,'Week 2 Roster'!$AE:$AE))</f>
        <v>0.0</v>
      </c>
      <c r="AA112" s="65">
        <f>IF(ISBLANK($A112),0,SUMIF('Week 2 Roster'!$B:$B,$A112,'Week 2 Roster'!$AG:$AG))</f>
        <v>0.0</v>
      </c>
      <c r="AB112" s="65">
        <f>IF(ISBLANK($A112),0,SUMIF('Week 2 Roster'!$B:$B,$A112,'Week 2 Roster'!$AI:$AI))</f>
        <v>0.0</v>
      </c>
      <c r="AC112" s="65">
        <f>IF(ISBLANK($A112),0,SUMIF('Week 2 Roster'!$B:$B,$A112,'Week 2 Roster'!$AK:$AK))</f>
        <v>0.0</v>
      </c>
      <c r="AD112" s="65">
        <f>IF(ISBLANK($A112),0,SUMIF('Week 2 Roster'!$B:$B,$A112,'Week 2 Roster'!$AM:$AM))</f>
        <v>0.0</v>
      </c>
      <c r="AE112" s="65">
        <f>IF(ISBLANK($A112),0,SUMIF('Week 2 Roster'!$B:$B,$A112,'Week 2 Roster'!$AO:$AO))</f>
        <v>0.0</v>
      </c>
      <c r="AF112" s="66">
        <f>IF(ISBLANK($A112),0,SUMIF('Week 2 Roster'!$B:$B,$A112,'Week 2 Roster'!$AP:$AP))</f>
        <v>0.0</v>
      </c>
      <c r="AG112" s="65">
        <f>IF(ISBLANK($A112),0,SUMIF('Week 2 Roster'!$B:$B,$A112,'Week 2 Roster'!$AQ:$AQ))</f>
        <v>0.0</v>
      </c>
      <c r="AH112" s="65">
        <f>IF(ISBLANK($A112),0,SUMIF('Week 2 Roster'!$B:$B,$A112,'Week 2 Roster'!$AR:$AR))</f>
        <v>0.0</v>
      </c>
      <c r="AI112" s="65">
        <f>IF(ISBLANK($A112),0,SUMIF('Week 2 Roster'!$B:$B,$A112,'Week 2 Roster'!$AS:$AS))</f>
        <v>0.0</v>
      </c>
      <c r="AJ112" s="65">
        <f t="shared" si="26"/>
        <v>0.0</v>
      </c>
      <c r="AK112" s="65"/>
    </row>
    <row r="113" spans="8:8">
      <c r="A113" s="61" t="str">
        <f>IF(ISBLANK(Stores!A113),"",Stores!A113)</f>
        <v/>
      </c>
      <c r="B113" s="64">
        <f t="shared" si="14"/>
        <v>0.0</v>
      </c>
      <c r="C113" s="64">
        <f t="shared" si="15"/>
        <v>0.0</v>
      </c>
      <c r="D113" s="64">
        <f t="shared" si="16"/>
        <v>0.0</v>
      </c>
      <c r="E113" s="64">
        <f t="shared" si="17"/>
        <v>0.0</v>
      </c>
      <c r="F113" s="64">
        <f t="shared" si="18"/>
        <v>0.0</v>
      </c>
      <c r="G113" s="64">
        <f t="shared" si="19"/>
        <v>0.0</v>
      </c>
      <c r="H113" s="61">
        <f t="shared" si="20"/>
        <v>0.0</v>
      </c>
      <c r="I113" s="64">
        <f t="shared" si="21"/>
        <v>0.0</v>
      </c>
      <c r="J113" s="64">
        <f t="shared" si="22"/>
        <v>0.0</v>
      </c>
      <c r="K113" s="64">
        <f t="shared" si="23"/>
        <v>0.0</v>
      </c>
      <c r="L113" s="64">
        <f t="shared" si="24"/>
        <v>0.0</v>
      </c>
      <c r="N113" s="65">
        <f>IF(ISBLANK($A113),0,SUMIF('Week 1 Roster'!$B:$B,$A113,'Week 1 Roster'!$AE:$AE))</f>
        <v>0.0</v>
      </c>
      <c r="O113" s="65">
        <f>IF(ISBLANK($A113),0,SUMIF('Week 1 Roster'!$B:$B,$A113,'Week 1 Roster'!$AG:$AG))</f>
        <v>0.0</v>
      </c>
      <c r="P113" s="65">
        <f>IF(ISBLANK($A113),0,SUMIF('Week 1 Roster'!$B:$B,$A113,'Week 1 Roster'!$AI:$AI))</f>
        <v>0.0</v>
      </c>
      <c r="Q113" s="65">
        <f>IF(ISBLANK($A113),0,SUMIF('Week 1 Roster'!$B:$B,$A113,'Week 1 Roster'!$AK:$AK))</f>
        <v>0.0</v>
      </c>
      <c r="R113" s="65">
        <f>IF(ISBLANK($A113),0,SUMIF('Week 1 Roster'!$B:$B,$A113,'Week 1 Roster'!$AM:$AM))</f>
        <v>0.0</v>
      </c>
      <c r="S113" s="65">
        <f>IF(ISBLANK($A113),0,SUMIF('Week 1 Roster'!$B:$B,$A113,'Week 1 Roster'!$AO:$AO))</f>
        <v>0.0</v>
      </c>
      <c r="T113" s="66">
        <f>IF(ISBLANK($A113),0,SUMIF('Week 1 Roster'!$B:$B,$A113,'Week 1 Roster'!$AP:$AP))</f>
        <v>0.0</v>
      </c>
      <c r="U113" s="65">
        <f>IF(ISBLANK($A113),0,SUMIF('Week 1 Roster'!$B:$B,$A113,'Week 1 Roster'!$AQ:$AQ))</f>
        <v>0.0</v>
      </c>
      <c r="V113" s="65">
        <f>IF(ISBLANK($A113),0,SUMIF('Week 1 Roster'!$B:$B,$A113,'Week 1 Roster'!$AR:$AR))</f>
        <v>0.0</v>
      </c>
      <c r="W113" s="65">
        <f>IF(ISBLANK($A113),0,SUMIF('Week 1 Roster'!$B:$B,$A113,'Week 1 Roster'!$AS:$AS))</f>
        <v>0.0</v>
      </c>
      <c r="X113" s="65">
        <f t="shared" si="25"/>
        <v>0.0</v>
      </c>
      <c r="Z113" s="65">
        <f>IF(ISBLANK($A113),0,SUMIF('Week 2 Roster'!$B:$B,$A113,'Week 2 Roster'!$AE:$AE))</f>
        <v>0.0</v>
      </c>
      <c r="AA113" s="65">
        <f>IF(ISBLANK($A113),0,SUMIF('Week 2 Roster'!$B:$B,$A113,'Week 2 Roster'!$AG:$AG))</f>
        <v>0.0</v>
      </c>
      <c r="AB113" s="65">
        <f>IF(ISBLANK($A113),0,SUMIF('Week 2 Roster'!$B:$B,$A113,'Week 2 Roster'!$AI:$AI))</f>
        <v>0.0</v>
      </c>
      <c r="AC113" s="65">
        <f>IF(ISBLANK($A113),0,SUMIF('Week 2 Roster'!$B:$B,$A113,'Week 2 Roster'!$AK:$AK))</f>
        <v>0.0</v>
      </c>
      <c r="AD113" s="65">
        <f>IF(ISBLANK($A113),0,SUMIF('Week 2 Roster'!$B:$B,$A113,'Week 2 Roster'!$AM:$AM))</f>
        <v>0.0</v>
      </c>
      <c r="AE113" s="65">
        <f>IF(ISBLANK($A113),0,SUMIF('Week 2 Roster'!$B:$B,$A113,'Week 2 Roster'!$AO:$AO))</f>
        <v>0.0</v>
      </c>
      <c r="AF113" s="66">
        <f>IF(ISBLANK($A113),0,SUMIF('Week 2 Roster'!$B:$B,$A113,'Week 2 Roster'!$AP:$AP))</f>
        <v>0.0</v>
      </c>
      <c r="AG113" s="65">
        <f>IF(ISBLANK($A113),0,SUMIF('Week 2 Roster'!$B:$B,$A113,'Week 2 Roster'!$AQ:$AQ))</f>
        <v>0.0</v>
      </c>
      <c r="AH113" s="65">
        <f>IF(ISBLANK($A113),0,SUMIF('Week 2 Roster'!$B:$B,$A113,'Week 2 Roster'!$AR:$AR))</f>
        <v>0.0</v>
      </c>
      <c r="AI113" s="65">
        <f>IF(ISBLANK($A113),0,SUMIF('Week 2 Roster'!$B:$B,$A113,'Week 2 Roster'!$AS:$AS))</f>
        <v>0.0</v>
      </c>
      <c r="AJ113" s="65">
        <f t="shared" si="26"/>
        <v>0.0</v>
      </c>
      <c r="AK113" s="65"/>
    </row>
    <row r="114" spans="8:8">
      <c r="A114" s="61" t="str">
        <f>IF(ISBLANK(Stores!A114),"",Stores!A114)</f>
        <v/>
      </c>
      <c r="B114" s="64">
        <f t="shared" si="14"/>
        <v>0.0</v>
      </c>
      <c r="C114" s="64">
        <f t="shared" si="15"/>
        <v>0.0</v>
      </c>
      <c r="D114" s="64">
        <f t="shared" si="16"/>
        <v>0.0</v>
      </c>
      <c r="E114" s="64">
        <f t="shared" si="17"/>
        <v>0.0</v>
      </c>
      <c r="F114" s="64">
        <f t="shared" si="18"/>
        <v>0.0</v>
      </c>
      <c r="G114" s="64">
        <f t="shared" si="19"/>
        <v>0.0</v>
      </c>
      <c r="H114" s="61">
        <f t="shared" si="20"/>
        <v>0.0</v>
      </c>
      <c r="I114" s="64">
        <f t="shared" si="21"/>
        <v>0.0</v>
      </c>
      <c r="J114" s="64">
        <f t="shared" si="22"/>
        <v>0.0</v>
      </c>
      <c r="K114" s="64">
        <f t="shared" si="23"/>
        <v>0.0</v>
      </c>
      <c r="L114" s="64">
        <f t="shared" si="24"/>
        <v>0.0</v>
      </c>
      <c r="N114" s="65">
        <f>IF(ISBLANK($A114),0,SUMIF('Week 1 Roster'!$B:$B,$A114,'Week 1 Roster'!$AE:$AE))</f>
        <v>0.0</v>
      </c>
      <c r="O114" s="65">
        <f>IF(ISBLANK($A114),0,SUMIF('Week 1 Roster'!$B:$B,$A114,'Week 1 Roster'!$AG:$AG))</f>
        <v>0.0</v>
      </c>
      <c r="P114" s="65">
        <f>IF(ISBLANK($A114),0,SUMIF('Week 1 Roster'!$B:$B,$A114,'Week 1 Roster'!$AI:$AI))</f>
        <v>0.0</v>
      </c>
      <c r="Q114" s="65">
        <f>IF(ISBLANK($A114),0,SUMIF('Week 1 Roster'!$B:$B,$A114,'Week 1 Roster'!$AK:$AK))</f>
        <v>0.0</v>
      </c>
      <c r="R114" s="65">
        <f>IF(ISBLANK($A114),0,SUMIF('Week 1 Roster'!$B:$B,$A114,'Week 1 Roster'!$AM:$AM))</f>
        <v>0.0</v>
      </c>
      <c r="S114" s="65">
        <f>IF(ISBLANK($A114),0,SUMIF('Week 1 Roster'!$B:$B,$A114,'Week 1 Roster'!$AO:$AO))</f>
        <v>0.0</v>
      </c>
      <c r="T114" s="66">
        <f>IF(ISBLANK($A114),0,SUMIF('Week 1 Roster'!$B:$B,$A114,'Week 1 Roster'!$AP:$AP))</f>
        <v>0.0</v>
      </c>
      <c r="U114" s="65">
        <f>IF(ISBLANK($A114),0,SUMIF('Week 1 Roster'!$B:$B,$A114,'Week 1 Roster'!$AQ:$AQ))</f>
        <v>0.0</v>
      </c>
      <c r="V114" s="65">
        <f>IF(ISBLANK($A114),0,SUMIF('Week 1 Roster'!$B:$B,$A114,'Week 1 Roster'!$AR:$AR))</f>
        <v>0.0</v>
      </c>
      <c r="W114" s="65">
        <f>IF(ISBLANK($A114),0,SUMIF('Week 1 Roster'!$B:$B,$A114,'Week 1 Roster'!$AS:$AS))</f>
        <v>0.0</v>
      </c>
      <c r="X114" s="65">
        <f t="shared" si="25"/>
        <v>0.0</v>
      </c>
      <c r="Z114" s="65">
        <f>IF(ISBLANK($A114),0,SUMIF('Week 2 Roster'!$B:$B,$A114,'Week 2 Roster'!$AE:$AE))</f>
        <v>0.0</v>
      </c>
      <c r="AA114" s="65">
        <f>IF(ISBLANK($A114),0,SUMIF('Week 2 Roster'!$B:$B,$A114,'Week 2 Roster'!$AG:$AG))</f>
        <v>0.0</v>
      </c>
      <c r="AB114" s="65">
        <f>IF(ISBLANK($A114),0,SUMIF('Week 2 Roster'!$B:$B,$A114,'Week 2 Roster'!$AI:$AI))</f>
        <v>0.0</v>
      </c>
      <c r="AC114" s="65">
        <f>IF(ISBLANK($A114),0,SUMIF('Week 2 Roster'!$B:$B,$A114,'Week 2 Roster'!$AK:$AK))</f>
        <v>0.0</v>
      </c>
      <c r="AD114" s="65">
        <f>IF(ISBLANK($A114),0,SUMIF('Week 2 Roster'!$B:$B,$A114,'Week 2 Roster'!$AM:$AM))</f>
        <v>0.0</v>
      </c>
      <c r="AE114" s="65">
        <f>IF(ISBLANK($A114),0,SUMIF('Week 2 Roster'!$B:$B,$A114,'Week 2 Roster'!$AO:$AO))</f>
        <v>0.0</v>
      </c>
      <c r="AF114" s="66">
        <f>IF(ISBLANK($A114),0,SUMIF('Week 2 Roster'!$B:$B,$A114,'Week 2 Roster'!$AP:$AP))</f>
        <v>0.0</v>
      </c>
      <c r="AG114" s="65">
        <f>IF(ISBLANK($A114),0,SUMIF('Week 2 Roster'!$B:$B,$A114,'Week 2 Roster'!$AQ:$AQ))</f>
        <v>0.0</v>
      </c>
      <c r="AH114" s="65">
        <f>IF(ISBLANK($A114),0,SUMIF('Week 2 Roster'!$B:$B,$A114,'Week 2 Roster'!$AR:$AR))</f>
        <v>0.0</v>
      </c>
      <c r="AI114" s="65">
        <f>IF(ISBLANK($A114),0,SUMIF('Week 2 Roster'!$B:$B,$A114,'Week 2 Roster'!$AS:$AS))</f>
        <v>0.0</v>
      </c>
      <c r="AJ114" s="65">
        <f t="shared" si="26"/>
        <v>0.0</v>
      </c>
      <c r="AK114" s="65"/>
    </row>
    <row r="115" spans="8:8">
      <c r="A115" s="61" t="str">
        <f>IF(ISBLANK(Stores!A115),"",Stores!A115)</f>
        <v/>
      </c>
      <c r="B115" s="64">
        <f t="shared" si="14"/>
        <v>0.0</v>
      </c>
      <c r="C115" s="64">
        <f t="shared" si="15"/>
        <v>0.0</v>
      </c>
      <c r="D115" s="64">
        <f t="shared" si="16"/>
        <v>0.0</v>
      </c>
      <c r="E115" s="64">
        <f t="shared" si="17"/>
        <v>0.0</v>
      </c>
      <c r="F115" s="64">
        <f t="shared" si="18"/>
        <v>0.0</v>
      </c>
      <c r="G115" s="64">
        <f t="shared" si="19"/>
        <v>0.0</v>
      </c>
      <c r="H115" s="61">
        <f t="shared" si="20"/>
        <v>0.0</v>
      </c>
      <c r="I115" s="64">
        <f t="shared" si="21"/>
        <v>0.0</v>
      </c>
      <c r="J115" s="64">
        <f t="shared" si="22"/>
        <v>0.0</v>
      </c>
      <c r="K115" s="64">
        <f t="shared" si="23"/>
        <v>0.0</v>
      </c>
      <c r="L115" s="64">
        <f t="shared" si="24"/>
        <v>0.0</v>
      </c>
      <c r="N115" s="65">
        <f>IF(ISBLANK($A115),0,SUMIF('Week 1 Roster'!$B:$B,$A115,'Week 1 Roster'!$AE:$AE))</f>
        <v>0.0</v>
      </c>
      <c r="O115" s="65">
        <f>IF(ISBLANK($A115),0,SUMIF('Week 1 Roster'!$B:$B,$A115,'Week 1 Roster'!$AG:$AG))</f>
        <v>0.0</v>
      </c>
      <c r="P115" s="65">
        <f>IF(ISBLANK($A115),0,SUMIF('Week 1 Roster'!$B:$B,$A115,'Week 1 Roster'!$AI:$AI))</f>
        <v>0.0</v>
      </c>
      <c r="Q115" s="65">
        <f>IF(ISBLANK($A115),0,SUMIF('Week 1 Roster'!$B:$B,$A115,'Week 1 Roster'!$AK:$AK))</f>
        <v>0.0</v>
      </c>
      <c r="R115" s="65">
        <f>IF(ISBLANK($A115),0,SUMIF('Week 1 Roster'!$B:$B,$A115,'Week 1 Roster'!$AM:$AM))</f>
        <v>0.0</v>
      </c>
      <c r="S115" s="65">
        <f>IF(ISBLANK($A115),0,SUMIF('Week 1 Roster'!$B:$B,$A115,'Week 1 Roster'!$AO:$AO))</f>
        <v>0.0</v>
      </c>
      <c r="T115" s="66">
        <f>IF(ISBLANK($A115),0,SUMIF('Week 1 Roster'!$B:$B,$A115,'Week 1 Roster'!$AP:$AP))</f>
        <v>0.0</v>
      </c>
      <c r="U115" s="65">
        <f>IF(ISBLANK($A115),0,SUMIF('Week 1 Roster'!$B:$B,$A115,'Week 1 Roster'!$AQ:$AQ))</f>
        <v>0.0</v>
      </c>
      <c r="V115" s="65">
        <f>IF(ISBLANK($A115),0,SUMIF('Week 1 Roster'!$B:$B,$A115,'Week 1 Roster'!$AR:$AR))</f>
        <v>0.0</v>
      </c>
      <c r="W115" s="65">
        <f>IF(ISBLANK($A115),0,SUMIF('Week 1 Roster'!$B:$B,$A115,'Week 1 Roster'!$AS:$AS))</f>
        <v>0.0</v>
      </c>
      <c r="X115" s="65">
        <f t="shared" si="25"/>
        <v>0.0</v>
      </c>
      <c r="Z115" s="65">
        <f>IF(ISBLANK($A115),0,SUMIF('Week 2 Roster'!$B:$B,$A115,'Week 2 Roster'!$AE:$AE))</f>
        <v>0.0</v>
      </c>
      <c r="AA115" s="65">
        <f>IF(ISBLANK($A115),0,SUMIF('Week 2 Roster'!$B:$B,$A115,'Week 2 Roster'!$AG:$AG))</f>
        <v>0.0</v>
      </c>
      <c r="AB115" s="65">
        <f>IF(ISBLANK($A115),0,SUMIF('Week 2 Roster'!$B:$B,$A115,'Week 2 Roster'!$AI:$AI))</f>
        <v>0.0</v>
      </c>
      <c r="AC115" s="65">
        <f>IF(ISBLANK($A115),0,SUMIF('Week 2 Roster'!$B:$B,$A115,'Week 2 Roster'!$AK:$AK))</f>
        <v>0.0</v>
      </c>
      <c r="AD115" s="65">
        <f>IF(ISBLANK($A115),0,SUMIF('Week 2 Roster'!$B:$B,$A115,'Week 2 Roster'!$AM:$AM))</f>
        <v>0.0</v>
      </c>
      <c r="AE115" s="65">
        <f>IF(ISBLANK($A115),0,SUMIF('Week 2 Roster'!$B:$B,$A115,'Week 2 Roster'!$AO:$AO))</f>
        <v>0.0</v>
      </c>
      <c r="AF115" s="66">
        <f>IF(ISBLANK($A115),0,SUMIF('Week 2 Roster'!$B:$B,$A115,'Week 2 Roster'!$AP:$AP))</f>
        <v>0.0</v>
      </c>
      <c r="AG115" s="65">
        <f>IF(ISBLANK($A115),0,SUMIF('Week 2 Roster'!$B:$B,$A115,'Week 2 Roster'!$AQ:$AQ))</f>
        <v>0.0</v>
      </c>
      <c r="AH115" s="65">
        <f>IF(ISBLANK($A115),0,SUMIF('Week 2 Roster'!$B:$B,$A115,'Week 2 Roster'!$AR:$AR))</f>
        <v>0.0</v>
      </c>
      <c r="AI115" s="65">
        <f>IF(ISBLANK($A115),0,SUMIF('Week 2 Roster'!$B:$B,$A115,'Week 2 Roster'!$AS:$AS))</f>
        <v>0.0</v>
      </c>
      <c r="AJ115" s="65">
        <f t="shared" si="26"/>
        <v>0.0</v>
      </c>
      <c r="AK115" s="65"/>
    </row>
    <row r="116" spans="8:8">
      <c r="A116" s="61" t="str">
        <f>IF(ISBLANK(Stores!A116),"",Stores!A116)</f>
        <v/>
      </c>
      <c r="B116" s="64">
        <f t="shared" si="14"/>
        <v>0.0</v>
      </c>
      <c r="C116" s="64">
        <f t="shared" si="15"/>
        <v>0.0</v>
      </c>
      <c r="D116" s="64">
        <f t="shared" si="16"/>
        <v>0.0</v>
      </c>
      <c r="E116" s="64">
        <f t="shared" si="17"/>
        <v>0.0</v>
      </c>
      <c r="F116" s="64">
        <f t="shared" si="18"/>
        <v>0.0</v>
      </c>
      <c r="G116" s="64">
        <f t="shared" si="19"/>
        <v>0.0</v>
      </c>
      <c r="H116" s="61">
        <f t="shared" si="20"/>
        <v>0.0</v>
      </c>
      <c r="I116" s="64">
        <f t="shared" si="21"/>
        <v>0.0</v>
      </c>
      <c r="J116" s="64">
        <f t="shared" si="22"/>
        <v>0.0</v>
      </c>
      <c r="K116" s="64">
        <f t="shared" si="23"/>
        <v>0.0</v>
      </c>
      <c r="L116" s="64">
        <f t="shared" si="24"/>
        <v>0.0</v>
      </c>
      <c r="N116" s="65">
        <f>IF(ISBLANK($A116),0,SUMIF('Week 1 Roster'!$B:$B,$A116,'Week 1 Roster'!$AE:$AE))</f>
        <v>0.0</v>
      </c>
      <c r="O116" s="65">
        <f>IF(ISBLANK($A116),0,SUMIF('Week 1 Roster'!$B:$B,$A116,'Week 1 Roster'!$AG:$AG))</f>
        <v>0.0</v>
      </c>
      <c r="P116" s="65">
        <f>IF(ISBLANK($A116),0,SUMIF('Week 1 Roster'!$B:$B,$A116,'Week 1 Roster'!$AI:$AI))</f>
        <v>0.0</v>
      </c>
      <c r="Q116" s="65">
        <f>IF(ISBLANK($A116),0,SUMIF('Week 1 Roster'!$B:$B,$A116,'Week 1 Roster'!$AK:$AK))</f>
        <v>0.0</v>
      </c>
      <c r="R116" s="65">
        <f>IF(ISBLANK($A116),0,SUMIF('Week 1 Roster'!$B:$B,$A116,'Week 1 Roster'!$AM:$AM))</f>
        <v>0.0</v>
      </c>
      <c r="S116" s="65">
        <f>IF(ISBLANK($A116),0,SUMIF('Week 1 Roster'!$B:$B,$A116,'Week 1 Roster'!$AO:$AO))</f>
        <v>0.0</v>
      </c>
      <c r="T116" s="66">
        <f>IF(ISBLANK($A116),0,SUMIF('Week 1 Roster'!$B:$B,$A116,'Week 1 Roster'!$AP:$AP))</f>
        <v>0.0</v>
      </c>
      <c r="U116" s="65">
        <f>IF(ISBLANK($A116),0,SUMIF('Week 1 Roster'!$B:$B,$A116,'Week 1 Roster'!$AQ:$AQ))</f>
        <v>0.0</v>
      </c>
      <c r="V116" s="65">
        <f>IF(ISBLANK($A116),0,SUMIF('Week 1 Roster'!$B:$B,$A116,'Week 1 Roster'!$AR:$AR))</f>
        <v>0.0</v>
      </c>
      <c r="W116" s="65">
        <f>IF(ISBLANK($A116),0,SUMIF('Week 1 Roster'!$B:$B,$A116,'Week 1 Roster'!$AS:$AS))</f>
        <v>0.0</v>
      </c>
      <c r="X116" s="65">
        <f t="shared" si="25"/>
        <v>0.0</v>
      </c>
      <c r="Z116" s="65">
        <f>IF(ISBLANK($A116),0,SUMIF('Week 2 Roster'!$B:$B,$A116,'Week 2 Roster'!$AE:$AE))</f>
        <v>0.0</v>
      </c>
      <c r="AA116" s="65">
        <f>IF(ISBLANK($A116),0,SUMIF('Week 2 Roster'!$B:$B,$A116,'Week 2 Roster'!$AG:$AG))</f>
        <v>0.0</v>
      </c>
      <c r="AB116" s="65">
        <f>IF(ISBLANK($A116),0,SUMIF('Week 2 Roster'!$B:$B,$A116,'Week 2 Roster'!$AI:$AI))</f>
        <v>0.0</v>
      </c>
      <c r="AC116" s="65">
        <f>IF(ISBLANK($A116),0,SUMIF('Week 2 Roster'!$B:$B,$A116,'Week 2 Roster'!$AK:$AK))</f>
        <v>0.0</v>
      </c>
      <c r="AD116" s="65">
        <f>IF(ISBLANK($A116),0,SUMIF('Week 2 Roster'!$B:$B,$A116,'Week 2 Roster'!$AM:$AM))</f>
        <v>0.0</v>
      </c>
      <c r="AE116" s="65">
        <f>IF(ISBLANK($A116),0,SUMIF('Week 2 Roster'!$B:$B,$A116,'Week 2 Roster'!$AO:$AO))</f>
        <v>0.0</v>
      </c>
      <c r="AF116" s="66">
        <f>IF(ISBLANK($A116),0,SUMIF('Week 2 Roster'!$B:$B,$A116,'Week 2 Roster'!$AP:$AP))</f>
        <v>0.0</v>
      </c>
      <c r="AG116" s="65">
        <f>IF(ISBLANK($A116),0,SUMIF('Week 2 Roster'!$B:$B,$A116,'Week 2 Roster'!$AQ:$AQ))</f>
        <v>0.0</v>
      </c>
      <c r="AH116" s="65">
        <f>IF(ISBLANK($A116),0,SUMIF('Week 2 Roster'!$B:$B,$A116,'Week 2 Roster'!$AR:$AR))</f>
        <v>0.0</v>
      </c>
      <c r="AI116" s="65">
        <f>IF(ISBLANK($A116),0,SUMIF('Week 2 Roster'!$B:$B,$A116,'Week 2 Roster'!$AS:$AS))</f>
        <v>0.0</v>
      </c>
      <c r="AJ116" s="65">
        <f t="shared" si="26"/>
        <v>0.0</v>
      </c>
      <c r="AK116" s="65"/>
    </row>
    <row r="117" spans="8:8">
      <c r="A117" s="61" t="str">
        <f>IF(ISBLANK(Stores!A117),"",Stores!A117)</f>
        <v/>
      </c>
      <c r="B117" s="64">
        <f t="shared" si="14"/>
        <v>0.0</v>
      </c>
      <c r="C117" s="64">
        <f t="shared" si="15"/>
        <v>0.0</v>
      </c>
      <c r="D117" s="64">
        <f t="shared" si="16"/>
        <v>0.0</v>
      </c>
      <c r="E117" s="64">
        <f t="shared" si="17"/>
        <v>0.0</v>
      </c>
      <c r="F117" s="64">
        <f t="shared" si="18"/>
        <v>0.0</v>
      </c>
      <c r="G117" s="64">
        <f t="shared" si="19"/>
        <v>0.0</v>
      </c>
      <c r="H117" s="61">
        <f t="shared" si="20"/>
        <v>0.0</v>
      </c>
      <c r="I117" s="64">
        <f t="shared" si="21"/>
        <v>0.0</v>
      </c>
      <c r="J117" s="64">
        <f t="shared" si="22"/>
        <v>0.0</v>
      </c>
      <c r="K117" s="64">
        <f t="shared" si="23"/>
        <v>0.0</v>
      </c>
      <c r="L117" s="64">
        <f t="shared" si="24"/>
        <v>0.0</v>
      </c>
      <c r="N117" s="65">
        <f>IF(ISBLANK($A117),0,SUMIF('Week 1 Roster'!$B:$B,$A117,'Week 1 Roster'!$AE:$AE))</f>
        <v>0.0</v>
      </c>
      <c r="O117" s="65">
        <f>IF(ISBLANK($A117),0,SUMIF('Week 1 Roster'!$B:$B,$A117,'Week 1 Roster'!$AG:$AG))</f>
        <v>0.0</v>
      </c>
      <c r="P117" s="65">
        <f>IF(ISBLANK($A117),0,SUMIF('Week 1 Roster'!$B:$B,$A117,'Week 1 Roster'!$AI:$AI))</f>
        <v>0.0</v>
      </c>
      <c r="Q117" s="65">
        <f>IF(ISBLANK($A117),0,SUMIF('Week 1 Roster'!$B:$B,$A117,'Week 1 Roster'!$AK:$AK))</f>
        <v>0.0</v>
      </c>
      <c r="R117" s="65">
        <f>IF(ISBLANK($A117),0,SUMIF('Week 1 Roster'!$B:$B,$A117,'Week 1 Roster'!$AM:$AM))</f>
        <v>0.0</v>
      </c>
      <c r="S117" s="65">
        <f>IF(ISBLANK($A117),0,SUMIF('Week 1 Roster'!$B:$B,$A117,'Week 1 Roster'!$AO:$AO))</f>
        <v>0.0</v>
      </c>
      <c r="T117" s="66">
        <f>IF(ISBLANK($A117),0,SUMIF('Week 1 Roster'!$B:$B,$A117,'Week 1 Roster'!$AP:$AP))</f>
        <v>0.0</v>
      </c>
      <c r="U117" s="65">
        <f>IF(ISBLANK($A117),0,SUMIF('Week 1 Roster'!$B:$B,$A117,'Week 1 Roster'!$AQ:$AQ))</f>
        <v>0.0</v>
      </c>
      <c r="V117" s="65">
        <f>IF(ISBLANK($A117),0,SUMIF('Week 1 Roster'!$B:$B,$A117,'Week 1 Roster'!$AR:$AR))</f>
        <v>0.0</v>
      </c>
      <c r="W117" s="65">
        <f>IF(ISBLANK($A117),0,SUMIF('Week 1 Roster'!$B:$B,$A117,'Week 1 Roster'!$AS:$AS))</f>
        <v>0.0</v>
      </c>
      <c r="X117" s="65">
        <f t="shared" si="25"/>
        <v>0.0</v>
      </c>
      <c r="Z117" s="65">
        <f>IF(ISBLANK($A117),0,SUMIF('Week 2 Roster'!$B:$B,$A117,'Week 2 Roster'!$AE:$AE))</f>
        <v>0.0</v>
      </c>
      <c r="AA117" s="65">
        <f>IF(ISBLANK($A117),0,SUMIF('Week 2 Roster'!$B:$B,$A117,'Week 2 Roster'!$AG:$AG))</f>
        <v>0.0</v>
      </c>
      <c r="AB117" s="65">
        <f>IF(ISBLANK($A117),0,SUMIF('Week 2 Roster'!$B:$B,$A117,'Week 2 Roster'!$AI:$AI))</f>
        <v>0.0</v>
      </c>
      <c r="AC117" s="65">
        <f>IF(ISBLANK($A117),0,SUMIF('Week 2 Roster'!$B:$B,$A117,'Week 2 Roster'!$AK:$AK))</f>
        <v>0.0</v>
      </c>
      <c r="AD117" s="65">
        <f>IF(ISBLANK($A117),0,SUMIF('Week 2 Roster'!$B:$B,$A117,'Week 2 Roster'!$AM:$AM))</f>
        <v>0.0</v>
      </c>
      <c r="AE117" s="65">
        <f>IF(ISBLANK($A117),0,SUMIF('Week 2 Roster'!$B:$B,$A117,'Week 2 Roster'!$AO:$AO))</f>
        <v>0.0</v>
      </c>
      <c r="AF117" s="66">
        <f>IF(ISBLANK($A117),0,SUMIF('Week 2 Roster'!$B:$B,$A117,'Week 2 Roster'!$AP:$AP))</f>
        <v>0.0</v>
      </c>
      <c r="AG117" s="65">
        <f>IF(ISBLANK($A117),0,SUMIF('Week 2 Roster'!$B:$B,$A117,'Week 2 Roster'!$AQ:$AQ))</f>
        <v>0.0</v>
      </c>
      <c r="AH117" s="65">
        <f>IF(ISBLANK($A117),0,SUMIF('Week 2 Roster'!$B:$B,$A117,'Week 2 Roster'!$AR:$AR))</f>
        <v>0.0</v>
      </c>
      <c r="AI117" s="65">
        <f>IF(ISBLANK($A117),0,SUMIF('Week 2 Roster'!$B:$B,$A117,'Week 2 Roster'!$AS:$AS))</f>
        <v>0.0</v>
      </c>
      <c r="AJ117" s="65">
        <f t="shared" si="26"/>
        <v>0.0</v>
      </c>
      <c r="AK117" s="65"/>
    </row>
    <row r="118" spans="8:8">
      <c r="A118" s="61" t="str">
        <f>IF(ISBLANK(Stores!A118),"",Stores!A118)</f>
        <v/>
      </c>
      <c r="B118" s="64">
        <f t="shared" si="14"/>
        <v>0.0</v>
      </c>
      <c r="C118" s="64">
        <f t="shared" si="15"/>
        <v>0.0</v>
      </c>
      <c r="D118" s="64">
        <f t="shared" si="16"/>
        <v>0.0</v>
      </c>
      <c r="E118" s="64">
        <f t="shared" si="17"/>
        <v>0.0</v>
      </c>
      <c r="F118" s="64">
        <f t="shared" si="18"/>
        <v>0.0</v>
      </c>
      <c r="G118" s="64">
        <f t="shared" si="19"/>
        <v>0.0</v>
      </c>
      <c r="H118" s="61">
        <f t="shared" si="20"/>
        <v>0.0</v>
      </c>
      <c r="I118" s="64">
        <f t="shared" si="21"/>
        <v>0.0</v>
      </c>
      <c r="J118" s="64">
        <f t="shared" si="22"/>
        <v>0.0</v>
      </c>
      <c r="K118" s="64">
        <f t="shared" si="23"/>
        <v>0.0</v>
      </c>
      <c r="L118" s="64">
        <f t="shared" si="24"/>
        <v>0.0</v>
      </c>
      <c r="N118" s="65">
        <f>IF(ISBLANK($A118),0,SUMIF('Week 1 Roster'!$B:$B,$A118,'Week 1 Roster'!$AE:$AE))</f>
        <v>0.0</v>
      </c>
      <c r="O118" s="65">
        <f>IF(ISBLANK($A118),0,SUMIF('Week 1 Roster'!$B:$B,$A118,'Week 1 Roster'!$AG:$AG))</f>
        <v>0.0</v>
      </c>
      <c r="P118" s="65">
        <f>IF(ISBLANK($A118),0,SUMIF('Week 1 Roster'!$B:$B,$A118,'Week 1 Roster'!$AI:$AI))</f>
        <v>0.0</v>
      </c>
      <c r="Q118" s="65">
        <f>IF(ISBLANK($A118),0,SUMIF('Week 1 Roster'!$B:$B,$A118,'Week 1 Roster'!$AK:$AK))</f>
        <v>0.0</v>
      </c>
      <c r="R118" s="65">
        <f>IF(ISBLANK($A118),0,SUMIF('Week 1 Roster'!$B:$B,$A118,'Week 1 Roster'!$AM:$AM))</f>
        <v>0.0</v>
      </c>
      <c r="S118" s="65">
        <f>IF(ISBLANK($A118),0,SUMIF('Week 1 Roster'!$B:$B,$A118,'Week 1 Roster'!$AO:$AO))</f>
        <v>0.0</v>
      </c>
      <c r="T118" s="66">
        <f>IF(ISBLANK($A118),0,SUMIF('Week 1 Roster'!$B:$B,$A118,'Week 1 Roster'!$AP:$AP))</f>
        <v>0.0</v>
      </c>
      <c r="U118" s="65">
        <f>IF(ISBLANK($A118),0,SUMIF('Week 1 Roster'!$B:$B,$A118,'Week 1 Roster'!$AQ:$AQ))</f>
        <v>0.0</v>
      </c>
      <c r="V118" s="65">
        <f>IF(ISBLANK($A118),0,SUMIF('Week 1 Roster'!$B:$B,$A118,'Week 1 Roster'!$AR:$AR))</f>
        <v>0.0</v>
      </c>
      <c r="W118" s="65">
        <f>IF(ISBLANK($A118),0,SUMIF('Week 1 Roster'!$B:$B,$A118,'Week 1 Roster'!$AS:$AS))</f>
        <v>0.0</v>
      </c>
      <c r="X118" s="65">
        <f t="shared" si="25"/>
        <v>0.0</v>
      </c>
      <c r="Z118" s="65">
        <f>IF(ISBLANK($A118),0,SUMIF('Week 2 Roster'!$B:$B,$A118,'Week 2 Roster'!$AE:$AE))</f>
        <v>0.0</v>
      </c>
      <c r="AA118" s="65">
        <f>IF(ISBLANK($A118),0,SUMIF('Week 2 Roster'!$B:$B,$A118,'Week 2 Roster'!$AG:$AG))</f>
        <v>0.0</v>
      </c>
      <c r="AB118" s="65">
        <f>IF(ISBLANK($A118),0,SUMIF('Week 2 Roster'!$B:$B,$A118,'Week 2 Roster'!$AI:$AI))</f>
        <v>0.0</v>
      </c>
      <c r="AC118" s="65">
        <f>IF(ISBLANK($A118),0,SUMIF('Week 2 Roster'!$B:$B,$A118,'Week 2 Roster'!$AK:$AK))</f>
        <v>0.0</v>
      </c>
      <c r="AD118" s="65">
        <f>IF(ISBLANK($A118),0,SUMIF('Week 2 Roster'!$B:$B,$A118,'Week 2 Roster'!$AM:$AM))</f>
        <v>0.0</v>
      </c>
      <c r="AE118" s="65">
        <f>IF(ISBLANK($A118),0,SUMIF('Week 2 Roster'!$B:$B,$A118,'Week 2 Roster'!$AO:$AO))</f>
        <v>0.0</v>
      </c>
      <c r="AF118" s="66">
        <f>IF(ISBLANK($A118),0,SUMIF('Week 2 Roster'!$B:$B,$A118,'Week 2 Roster'!$AP:$AP))</f>
        <v>0.0</v>
      </c>
      <c r="AG118" s="65">
        <f>IF(ISBLANK($A118),0,SUMIF('Week 2 Roster'!$B:$B,$A118,'Week 2 Roster'!$AQ:$AQ))</f>
        <v>0.0</v>
      </c>
      <c r="AH118" s="65">
        <f>IF(ISBLANK($A118),0,SUMIF('Week 2 Roster'!$B:$B,$A118,'Week 2 Roster'!$AR:$AR))</f>
        <v>0.0</v>
      </c>
      <c r="AI118" s="65">
        <f>IF(ISBLANK($A118),0,SUMIF('Week 2 Roster'!$B:$B,$A118,'Week 2 Roster'!$AS:$AS))</f>
        <v>0.0</v>
      </c>
      <c r="AJ118" s="65">
        <f t="shared" si="26"/>
        <v>0.0</v>
      </c>
      <c r="AK118" s="65"/>
    </row>
    <row r="119" spans="8:8">
      <c r="A119" s="61" t="str">
        <f>IF(ISBLANK(Stores!A119),"",Stores!A119)</f>
        <v/>
      </c>
      <c r="B119" s="64">
        <f t="shared" si="14"/>
        <v>0.0</v>
      </c>
      <c r="C119" s="64">
        <f t="shared" si="15"/>
        <v>0.0</v>
      </c>
      <c r="D119" s="64">
        <f t="shared" si="16"/>
        <v>0.0</v>
      </c>
      <c r="E119" s="64">
        <f t="shared" si="17"/>
        <v>0.0</v>
      </c>
      <c r="F119" s="64">
        <f t="shared" si="18"/>
        <v>0.0</v>
      </c>
      <c r="G119" s="64">
        <f t="shared" si="19"/>
        <v>0.0</v>
      </c>
      <c r="H119" s="61">
        <f t="shared" si="20"/>
        <v>0.0</v>
      </c>
      <c r="I119" s="64">
        <f t="shared" si="21"/>
        <v>0.0</v>
      </c>
      <c r="J119" s="64">
        <f t="shared" si="22"/>
        <v>0.0</v>
      </c>
      <c r="K119" s="64">
        <f t="shared" si="23"/>
        <v>0.0</v>
      </c>
      <c r="L119" s="64">
        <f t="shared" si="24"/>
        <v>0.0</v>
      </c>
      <c r="N119" s="65">
        <f>IF(ISBLANK($A119),0,SUMIF('Week 1 Roster'!$B:$B,$A119,'Week 1 Roster'!$AE:$AE))</f>
        <v>0.0</v>
      </c>
      <c r="O119" s="65">
        <f>IF(ISBLANK($A119),0,SUMIF('Week 1 Roster'!$B:$B,$A119,'Week 1 Roster'!$AG:$AG))</f>
        <v>0.0</v>
      </c>
      <c r="P119" s="65">
        <f>IF(ISBLANK($A119),0,SUMIF('Week 1 Roster'!$B:$B,$A119,'Week 1 Roster'!$AI:$AI))</f>
        <v>0.0</v>
      </c>
      <c r="Q119" s="65">
        <f>IF(ISBLANK($A119),0,SUMIF('Week 1 Roster'!$B:$B,$A119,'Week 1 Roster'!$AK:$AK))</f>
        <v>0.0</v>
      </c>
      <c r="R119" s="65">
        <f>IF(ISBLANK($A119),0,SUMIF('Week 1 Roster'!$B:$B,$A119,'Week 1 Roster'!$AM:$AM))</f>
        <v>0.0</v>
      </c>
      <c r="S119" s="65">
        <f>IF(ISBLANK($A119),0,SUMIF('Week 1 Roster'!$B:$B,$A119,'Week 1 Roster'!$AO:$AO))</f>
        <v>0.0</v>
      </c>
      <c r="T119" s="66">
        <f>IF(ISBLANK($A119),0,SUMIF('Week 1 Roster'!$B:$B,$A119,'Week 1 Roster'!$AP:$AP))</f>
        <v>0.0</v>
      </c>
      <c r="U119" s="65">
        <f>IF(ISBLANK($A119),0,SUMIF('Week 1 Roster'!$B:$B,$A119,'Week 1 Roster'!$AQ:$AQ))</f>
        <v>0.0</v>
      </c>
      <c r="V119" s="65">
        <f>IF(ISBLANK($A119),0,SUMIF('Week 1 Roster'!$B:$B,$A119,'Week 1 Roster'!$AR:$AR))</f>
        <v>0.0</v>
      </c>
      <c r="W119" s="65">
        <f>IF(ISBLANK($A119),0,SUMIF('Week 1 Roster'!$B:$B,$A119,'Week 1 Roster'!$AS:$AS))</f>
        <v>0.0</v>
      </c>
      <c r="X119" s="65">
        <f t="shared" si="25"/>
        <v>0.0</v>
      </c>
      <c r="Z119" s="65">
        <f>IF(ISBLANK($A119),0,SUMIF('Week 2 Roster'!$B:$B,$A119,'Week 2 Roster'!$AE:$AE))</f>
        <v>0.0</v>
      </c>
      <c r="AA119" s="65">
        <f>IF(ISBLANK($A119),0,SUMIF('Week 2 Roster'!$B:$B,$A119,'Week 2 Roster'!$AG:$AG))</f>
        <v>0.0</v>
      </c>
      <c r="AB119" s="65">
        <f>IF(ISBLANK($A119),0,SUMIF('Week 2 Roster'!$B:$B,$A119,'Week 2 Roster'!$AI:$AI))</f>
        <v>0.0</v>
      </c>
      <c r="AC119" s="65">
        <f>IF(ISBLANK($A119),0,SUMIF('Week 2 Roster'!$B:$B,$A119,'Week 2 Roster'!$AK:$AK))</f>
        <v>0.0</v>
      </c>
      <c r="AD119" s="65">
        <f>IF(ISBLANK($A119),0,SUMIF('Week 2 Roster'!$B:$B,$A119,'Week 2 Roster'!$AM:$AM))</f>
        <v>0.0</v>
      </c>
      <c r="AE119" s="65">
        <f>IF(ISBLANK($A119),0,SUMIF('Week 2 Roster'!$B:$B,$A119,'Week 2 Roster'!$AO:$AO))</f>
        <v>0.0</v>
      </c>
      <c r="AF119" s="66">
        <f>IF(ISBLANK($A119),0,SUMIF('Week 2 Roster'!$B:$B,$A119,'Week 2 Roster'!$AP:$AP))</f>
        <v>0.0</v>
      </c>
      <c r="AG119" s="65">
        <f>IF(ISBLANK($A119),0,SUMIF('Week 2 Roster'!$B:$B,$A119,'Week 2 Roster'!$AQ:$AQ))</f>
        <v>0.0</v>
      </c>
      <c r="AH119" s="65">
        <f>IF(ISBLANK($A119),0,SUMIF('Week 2 Roster'!$B:$B,$A119,'Week 2 Roster'!$AR:$AR))</f>
        <v>0.0</v>
      </c>
      <c r="AI119" s="65">
        <f>IF(ISBLANK($A119),0,SUMIF('Week 2 Roster'!$B:$B,$A119,'Week 2 Roster'!$AS:$AS))</f>
        <v>0.0</v>
      </c>
      <c r="AJ119" s="65">
        <f t="shared" si="26"/>
        <v>0.0</v>
      </c>
      <c r="AK119" s="65"/>
    </row>
    <row r="120" spans="8:8">
      <c r="A120" s="61" t="str">
        <f>IF(ISBLANK(Stores!A120),"",Stores!A120)</f>
        <v/>
      </c>
      <c r="B120" s="64">
        <f t="shared" si="14"/>
        <v>0.0</v>
      </c>
      <c r="C120" s="64">
        <f t="shared" si="15"/>
        <v>0.0</v>
      </c>
      <c r="D120" s="64">
        <f t="shared" si="16"/>
        <v>0.0</v>
      </c>
      <c r="E120" s="64">
        <f t="shared" si="17"/>
        <v>0.0</v>
      </c>
      <c r="F120" s="64">
        <f t="shared" si="18"/>
        <v>0.0</v>
      </c>
      <c r="G120" s="64">
        <f t="shared" si="19"/>
        <v>0.0</v>
      </c>
      <c r="H120" s="61">
        <f t="shared" si="20"/>
        <v>0.0</v>
      </c>
      <c r="I120" s="64">
        <f t="shared" si="21"/>
        <v>0.0</v>
      </c>
      <c r="J120" s="64">
        <f t="shared" si="22"/>
        <v>0.0</v>
      </c>
      <c r="K120" s="64">
        <f t="shared" si="23"/>
        <v>0.0</v>
      </c>
      <c r="L120" s="64">
        <f t="shared" si="24"/>
        <v>0.0</v>
      </c>
      <c r="N120" s="65">
        <f>IF(ISBLANK($A120),0,SUMIF('Week 1 Roster'!$B:$B,$A120,'Week 1 Roster'!$AE:$AE))</f>
        <v>0.0</v>
      </c>
      <c r="O120" s="65">
        <f>IF(ISBLANK($A120),0,SUMIF('Week 1 Roster'!$B:$B,$A120,'Week 1 Roster'!$AG:$AG))</f>
        <v>0.0</v>
      </c>
      <c r="P120" s="65">
        <f>IF(ISBLANK($A120),0,SUMIF('Week 1 Roster'!$B:$B,$A120,'Week 1 Roster'!$AI:$AI))</f>
        <v>0.0</v>
      </c>
      <c r="Q120" s="65">
        <f>IF(ISBLANK($A120),0,SUMIF('Week 1 Roster'!$B:$B,$A120,'Week 1 Roster'!$AK:$AK))</f>
        <v>0.0</v>
      </c>
      <c r="R120" s="65">
        <f>IF(ISBLANK($A120),0,SUMIF('Week 1 Roster'!$B:$B,$A120,'Week 1 Roster'!$AM:$AM))</f>
        <v>0.0</v>
      </c>
      <c r="S120" s="65">
        <f>IF(ISBLANK($A120),0,SUMIF('Week 1 Roster'!$B:$B,$A120,'Week 1 Roster'!$AO:$AO))</f>
        <v>0.0</v>
      </c>
      <c r="T120" s="66">
        <f>IF(ISBLANK($A120),0,SUMIF('Week 1 Roster'!$B:$B,$A120,'Week 1 Roster'!$AP:$AP))</f>
        <v>0.0</v>
      </c>
      <c r="U120" s="65">
        <f>IF(ISBLANK($A120),0,SUMIF('Week 1 Roster'!$B:$B,$A120,'Week 1 Roster'!$AQ:$AQ))</f>
        <v>0.0</v>
      </c>
      <c r="V120" s="65">
        <f>IF(ISBLANK($A120),0,SUMIF('Week 1 Roster'!$B:$B,$A120,'Week 1 Roster'!$AR:$AR))</f>
        <v>0.0</v>
      </c>
      <c r="W120" s="65">
        <f>IF(ISBLANK($A120),0,SUMIF('Week 1 Roster'!$B:$B,$A120,'Week 1 Roster'!$AS:$AS))</f>
        <v>0.0</v>
      </c>
      <c r="X120" s="65">
        <f t="shared" si="25"/>
        <v>0.0</v>
      </c>
      <c r="Z120" s="65">
        <f>IF(ISBLANK($A120),0,SUMIF('Week 2 Roster'!$B:$B,$A120,'Week 2 Roster'!$AE:$AE))</f>
        <v>0.0</v>
      </c>
      <c r="AA120" s="65">
        <f>IF(ISBLANK($A120),0,SUMIF('Week 2 Roster'!$B:$B,$A120,'Week 2 Roster'!$AG:$AG))</f>
        <v>0.0</v>
      </c>
      <c r="AB120" s="65">
        <f>IF(ISBLANK($A120),0,SUMIF('Week 2 Roster'!$B:$B,$A120,'Week 2 Roster'!$AI:$AI))</f>
        <v>0.0</v>
      </c>
      <c r="AC120" s="65">
        <f>IF(ISBLANK($A120),0,SUMIF('Week 2 Roster'!$B:$B,$A120,'Week 2 Roster'!$AK:$AK))</f>
        <v>0.0</v>
      </c>
      <c r="AD120" s="65">
        <f>IF(ISBLANK($A120),0,SUMIF('Week 2 Roster'!$B:$B,$A120,'Week 2 Roster'!$AM:$AM))</f>
        <v>0.0</v>
      </c>
      <c r="AE120" s="65">
        <f>IF(ISBLANK($A120),0,SUMIF('Week 2 Roster'!$B:$B,$A120,'Week 2 Roster'!$AO:$AO))</f>
        <v>0.0</v>
      </c>
      <c r="AF120" s="66">
        <f>IF(ISBLANK($A120),0,SUMIF('Week 2 Roster'!$B:$B,$A120,'Week 2 Roster'!$AP:$AP))</f>
        <v>0.0</v>
      </c>
      <c r="AG120" s="65">
        <f>IF(ISBLANK($A120),0,SUMIF('Week 2 Roster'!$B:$B,$A120,'Week 2 Roster'!$AQ:$AQ))</f>
        <v>0.0</v>
      </c>
      <c r="AH120" s="65">
        <f>IF(ISBLANK($A120),0,SUMIF('Week 2 Roster'!$B:$B,$A120,'Week 2 Roster'!$AR:$AR))</f>
        <v>0.0</v>
      </c>
      <c r="AI120" s="65">
        <f>IF(ISBLANK($A120),0,SUMIF('Week 2 Roster'!$B:$B,$A120,'Week 2 Roster'!$AS:$AS))</f>
        <v>0.0</v>
      </c>
      <c r="AJ120" s="65">
        <f t="shared" si="26"/>
        <v>0.0</v>
      </c>
      <c r="AK120" s="65"/>
    </row>
    <row r="121" spans="8:8">
      <c r="A121" s="61" t="str">
        <f>IF(ISBLANK(Stores!A121),"",Stores!A121)</f>
        <v/>
      </c>
      <c r="B121" s="64">
        <f t="shared" si="14"/>
        <v>0.0</v>
      </c>
      <c r="C121" s="64">
        <f t="shared" si="15"/>
        <v>0.0</v>
      </c>
      <c r="D121" s="64">
        <f t="shared" si="16"/>
        <v>0.0</v>
      </c>
      <c r="E121" s="64">
        <f t="shared" si="17"/>
        <v>0.0</v>
      </c>
      <c r="F121" s="64">
        <f t="shared" si="18"/>
        <v>0.0</v>
      </c>
      <c r="G121" s="64">
        <f t="shared" si="19"/>
        <v>0.0</v>
      </c>
      <c r="H121" s="61">
        <f t="shared" si="20"/>
        <v>0.0</v>
      </c>
      <c r="I121" s="64">
        <f t="shared" si="21"/>
        <v>0.0</v>
      </c>
      <c r="J121" s="64">
        <f t="shared" si="22"/>
        <v>0.0</v>
      </c>
      <c r="K121" s="64">
        <f t="shared" si="23"/>
        <v>0.0</v>
      </c>
      <c r="L121" s="64">
        <f t="shared" si="24"/>
        <v>0.0</v>
      </c>
      <c r="N121" s="65">
        <f>IF(ISBLANK($A121),0,SUMIF('Week 1 Roster'!$B:$B,$A121,'Week 1 Roster'!$AE:$AE))</f>
        <v>0.0</v>
      </c>
      <c r="O121" s="65">
        <f>IF(ISBLANK($A121),0,SUMIF('Week 1 Roster'!$B:$B,$A121,'Week 1 Roster'!$AG:$AG))</f>
        <v>0.0</v>
      </c>
      <c r="P121" s="65">
        <f>IF(ISBLANK($A121),0,SUMIF('Week 1 Roster'!$B:$B,$A121,'Week 1 Roster'!$AI:$AI))</f>
        <v>0.0</v>
      </c>
      <c r="Q121" s="65">
        <f>IF(ISBLANK($A121),0,SUMIF('Week 1 Roster'!$B:$B,$A121,'Week 1 Roster'!$AK:$AK))</f>
        <v>0.0</v>
      </c>
      <c r="R121" s="65">
        <f>IF(ISBLANK($A121),0,SUMIF('Week 1 Roster'!$B:$B,$A121,'Week 1 Roster'!$AM:$AM))</f>
        <v>0.0</v>
      </c>
      <c r="S121" s="65">
        <f>IF(ISBLANK($A121),0,SUMIF('Week 1 Roster'!$B:$B,$A121,'Week 1 Roster'!$AO:$AO))</f>
        <v>0.0</v>
      </c>
      <c r="T121" s="66">
        <f>IF(ISBLANK($A121),0,SUMIF('Week 1 Roster'!$B:$B,$A121,'Week 1 Roster'!$AP:$AP))</f>
        <v>0.0</v>
      </c>
      <c r="U121" s="65">
        <f>IF(ISBLANK($A121),0,SUMIF('Week 1 Roster'!$B:$B,$A121,'Week 1 Roster'!$AQ:$AQ))</f>
        <v>0.0</v>
      </c>
      <c r="V121" s="65">
        <f>IF(ISBLANK($A121),0,SUMIF('Week 1 Roster'!$B:$B,$A121,'Week 1 Roster'!$AR:$AR))</f>
        <v>0.0</v>
      </c>
      <c r="W121" s="65">
        <f>IF(ISBLANK($A121),0,SUMIF('Week 1 Roster'!$B:$B,$A121,'Week 1 Roster'!$AS:$AS))</f>
        <v>0.0</v>
      </c>
      <c r="X121" s="65">
        <f t="shared" si="25"/>
        <v>0.0</v>
      </c>
      <c r="Z121" s="65">
        <f>IF(ISBLANK($A121),0,SUMIF('Week 2 Roster'!$B:$B,$A121,'Week 2 Roster'!$AE:$AE))</f>
        <v>0.0</v>
      </c>
      <c r="AA121" s="65">
        <f>IF(ISBLANK($A121),0,SUMIF('Week 2 Roster'!$B:$B,$A121,'Week 2 Roster'!$AG:$AG))</f>
        <v>0.0</v>
      </c>
      <c r="AB121" s="65">
        <f>IF(ISBLANK($A121),0,SUMIF('Week 2 Roster'!$B:$B,$A121,'Week 2 Roster'!$AI:$AI))</f>
        <v>0.0</v>
      </c>
      <c r="AC121" s="65">
        <f>IF(ISBLANK($A121),0,SUMIF('Week 2 Roster'!$B:$B,$A121,'Week 2 Roster'!$AK:$AK))</f>
        <v>0.0</v>
      </c>
      <c r="AD121" s="65">
        <f>IF(ISBLANK($A121),0,SUMIF('Week 2 Roster'!$B:$B,$A121,'Week 2 Roster'!$AM:$AM))</f>
        <v>0.0</v>
      </c>
      <c r="AE121" s="65">
        <f>IF(ISBLANK($A121),0,SUMIF('Week 2 Roster'!$B:$B,$A121,'Week 2 Roster'!$AO:$AO))</f>
        <v>0.0</v>
      </c>
      <c r="AF121" s="66">
        <f>IF(ISBLANK($A121),0,SUMIF('Week 2 Roster'!$B:$B,$A121,'Week 2 Roster'!$AP:$AP))</f>
        <v>0.0</v>
      </c>
      <c r="AG121" s="65">
        <f>IF(ISBLANK($A121),0,SUMIF('Week 2 Roster'!$B:$B,$A121,'Week 2 Roster'!$AQ:$AQ))</f>
        <v>0.0</v>
      </c>
      <c r="AH121" s="65">
        <f>IF(ISBLANK($A121),0,SUMIF('Week 2 Roster'!$B:$B,$A121,'Week 2 Roster'!$AR:$AR))</f>
        <v>0.0</v>
      </c>
      <c r="AI121" s="65">
        <f>IF(ISBLANK($A121),0,SUMIF('Week 2 Roster'!$B:$B,$A121,'Week 2 Roster'!$AS:$AS))</f>
        <v>0.0</v>
      </c>
      <c r="AJ121" s="65">
        <f t="shared" si="26"/>
        <v>0.0</v>
      </c>
      <c r="AK121" s="65"/>
    </row>
    <row r="122" spans="8:8">
      <c r="A122" s="61" t="str">
        <f>IF(ISBLANK(Stores!A122),"",Stores!A122)</f>
        <v/>
      </c>
      <c r="B122" s="64">
        <f t="shared" si="14"/>
        <v>0.0</v>
      </c>
      <c r="C122" s="64">
        <f t="shared" si="15"/>
        <v>0.0</v>
      </c>
      <c r="D122" s="64">
        <f t="shared" si="16"/>
        <v>0.0</v>
      </c>
      <c r="E122" s="64">
        <f t="shared" si="17"/>
        <v>0.0</v>
      </c>
      <c r="F122" s="64">
        <f t="shared" si="18"/>
        <v>0.0</v>
      </c>
      <c r="G122" s="64">
        <f t="shared" si="19"/>
        <v>0.0</v>
      </c>
      <c r="H122" s="61">
        <f t="shared" si="20"/>
        <v>0.0</v>
      </c>
      <c r="I122" s="64">
        <f t="shared" si="21"/>
        <v>0.0</v>
      </c>
      <c r="J122" s="64">
        <f t="shared" si="22"/>
        <v>0.0</v>
      </c>
      <c r="K122" s="64">
        <f t="shared" si="23"/>
        <v>0.0</v>
      </c>
      <c r="L122" s="64">
        <f t="shared" si="24"/>
        <v>0.0</v>
      </c>
      <c r="N122" s="65">
        <f>IF(ISBLANK($A122),0,SUMIF('Week 1 Roster'!$B:$B,$A122,'Week 1 Roster'!$AE:$AE))</f>
        <v>0.0</v>
      </c>
      <c r="O122" s="65">
        <f>IF(ISBLANK($A122),0,SUMIF('Week 1 Roster'!$B:$B,$A122,'Week 1 Roster'!$AG:$AG))</f>
        <v>0.0</v>
      </c>
      <c r="P122" s="65">
        <f>IF(ISBLANK($A122),0,SUMIF('Week 1 Roster'!$B:$B,$A122,'Week 1 Roster'!$AI:$AI))</f>
        <v>0.0</v>
      </c>
      <c r="Q122" s="65">
        <f>IF(ISBLANK($A122),0,SUMIF('Week 1 Roster'!$B:$B,$A122,'Week 1 Roster'!$AK:$AK))</f>
        <v>0.0</v>
      </c>
      <c r="R122" s="65">
        <f>IF(ISBLANK($A122),0,SUMIF('Week 1 Roster'!$B:$B,$A122,'Week 1 Roster'!$AM:$AM))</f>
        <v>0.0</v>
      </c>
      <c r="S122" s="65">
        <f>IF(ISBLANK($A122),0,SUMIF('Week 1 Roster'!$B:$B,$A122,'Week 1 Roster'!$AO:$AO))</f>
        <v>0.0</v>
      </c>
      <c r="T122" s="66">
        <f>IF(ISBLANK($A122),0,SUMIF('Week 1 Roster'!$B:$B,$A122,'Week 1 Roster'!$AP:$AP))</f>
        <v>0.0</v>
      </c>
      <c r="U122" s="65">
        <f>IF(ISBLANK($A122),0,SUMIF('Week 1 Roster'!$B:$B,$A122,'Week 1 Roster'!$AQ:$AQ))</f>
        <v>0.0</v>
      </c>
      <c r="V122" s="65">
        <f>IF(ISBLANK($A122),0,SUMIF('Week 1 Roster'!$B:$B,$A122,'Week 1 Roster'!$AR:$AR))</f>
        <v>0.0</v>
      </c>
      <c r="W122" s="65">
        <f>IF(ISBLANK($A122),0,SUMIF('Week 1 Roster'!$B:$B,$A122,'Week 1 Roster'!$AS:$AS))</f>
        <v>0.0</v>
      </c>
      <c r="X122" s="65">
        <f t="shared" si="25"/>
        <v>0.0</v>
      </c>
      <c r="Z122" s="65">
        <f>IF(ISBLANK($A122),0,SUMIF('Week 2 Roster'!$B:$B,$A122,'Week 2 Roster'!$AE:$AE))</f>
        <v>0.0</v>
      </c>
      <c r="AA122" s="65">
        <f>IF(ISBLANK($A122),0,SUMIF('Week 2 Roster'!$B:$B,$A122,'Week 2 Roster'!$AG:$AG))</f>
        <v>0.0</v>
      </c>
      <c r="AB122" s="65">
        <f>IF(ISBLANK($A122),0,SUMIF('Week 2 Roster'!$B:$B,$A122,'Week 2 Roster'!$AI:$AI))</f>
        <v>0.0</v>
      </c>
      <c r="AC122" s="65">
        <f>IF(ISBLANK($A122),0,SUMIF('Week 2 Roster'!$B:$B,$A122,'Week 2 Roster'!$AK:$AK))</f>
        <v>0.0</v>
      </c>
      <c r="AD122" s="65">
        <f>IF(ISBLANK($A122),0,SUMIF('Week 2 Roster'!$B:$B,$A122,'Week 2 Roster'!$AM:$AM))</f>
        <v>0.0</v>
      </c>
      <c r="AE122" s="65">
        <f>IF(ISBLANK($A122),0,SUMIF('Week 2 Roster'!$B:$B,$A122,'Week 2 Roster'!$AO:$AO))</f>
        <v>0.0</v>
      </c>
      <c r="AF122" s="66">
        <f>IF(ISBLANK($A122),0,SUMIF('Week 2 Roster'!$B:$B,$A122,'Week 2 Roster'!$AP:$AP))</f>
        <v>0.0</v>
      </c>
      <c r="AG122" s="65">
        <f>IF(ISBLANK($A122),0,SUMIF('Week 2 Roster'!$B:$B,$A122,'Week 2 Roster'!$AQ:$AQ))</f>
        <v>0.0</v>
      </c>
      <c r="AH122" s="65">
        <f>IF(ISBLANK($A122),0,SUMIF('Week 2 Roster'!$B:$B,$A122,'Week 2 Roster'!$AR:$AR))</f>
        <v>0.0</v>
      </c>
      <c r="AI122" s="65">
        <f>IF(ISBLANK($A122),0,SUMIF('Week 2 Roster'!$B:$B,$A122,'Week 2 Roster'!$AS:$AS))</f>
        <v>0.0</v>
      </c>
      <c r="AJ122" s="65">
        <f t="shared" si="26"/>
        <v>0.0</v>
      </c>
      <c r="AK122" s="65"/>
    </row>
    <row r="123" spans="8:8">
      <c r="A123" s="61" t="str">
        <f>IF(ISBLANK(Stores!A123),"",Stores!A123)</f>
        <v/>
      </c>
      <c r="B123" s="64">
        <f t="shared" si="14"/>
        <v>0.0</v>
      </c>
      <c r="C123" s="64">
        <f t="shared" si="15"/>
        <v>0.0</v>
      </c>
      <c r="D123" s="64">
        <f t="shared" si="16"/>
        <v>0.0</v>
      </c>
      <c r="E123" s="64">
        <f t="shared" si="17"/>
        <v>0.0</v>
      </c>
      <c r="F123" s="64">
        <f t="shared" si="18"/>
        <v>0.0</v>
      </c>
      <c r="G123" s="64">
        <f t="shared" si="19"/>
        <v>0.0</v>
      </c>
      <c r="H123" s="61">
        <f t="shared" si="20"/>
        <v>0.0</v>
      </c>
      <c r="I123" s="64">
        <f t="shared" si="21"/>
        <v>0.0</v>
      </c>
      <c r="J123" s="64">
        <f t="shared" si="22"/>
        <v>0.0</v>
      </c>
      <c r="K123" s="64">
        <f t="shared" si="23"/>
        <v>0.0</v>
      </c>
      <c r="L123" s="64">
        <f t="shared" si="24"/>
        <v>0.0</v>
      </c>
      <c r="N123" s="65">
        <f>IF(ISBLANK($A123),0,SUMIF('Week 1 Roster'!$B:$B,$A123,'Week 1 Roster'!$AE:$AE))</f>
        <v>0.0</v>
      </c>
      <c r="O123" s="65">
        <f>IF(ISBLANK($A123),0,SUMIF('Week 1 Roster'!$B:$B,$A123,'Week 1 Roster'!$AG:$AG))</f>
        <v>0.0</v>
      </c>
      <c r="P123" s="65">
        <f>IF(ISBLANK($A123),0,SUMIF('Week 1 Roster'!$B:$B,$A123,'Week 1 Roster'!$AI:$AI))</f>
        <v>0.0</v>
      </c>
      <c r="Q123" s="65">
        <f>IF(ISBLANK($A123),0,SUMIF('Week 1 Roster'!$B:$B,$A123,'Week 1 Roster'!$AK:$AK))</f>
        <v>0.0</v>
      </c>
      <c r="R123" s="65">
        <f>IF(ISBLANK($A123),0,SUMIF('Week 1 Roster'!$B:$B,$A123,'Week 1 Roster'!$AM:$AM))</f>
        <v>0.0</v>
      </c>
      <c r="S123" s="65">
        <f>IF(ISBLANK($A123),0,SUMIF('Week 1 Roster'!$B:$B,$A123,'Week 1 Roster'!$AO:$AO))</f>
        <v>0.0</v>
      </c>
      <c r="T123" s="66">
        <f>IF(ISBLANK($A123),0,SUMIF('Week 1 Roster'!$B:$B,$A123,'Week 1 Roster'!$AP:$AP))</f>
        <v>0.0</v>
      </c>
      <c r="U123" s="65">
        <f>IF(ISBLANK($A123),0,SUMIF('Week 1 Roster'!$B:$B,$A123,'Week 1 Roster'!$AQ:$AQ))</f>
        <v>0.0</v>
      </c>
      <c r="V123" s="65">
        <f>IF(ISBLANK($A123),0,SUMIF('Week 1 Roster'!$B:$B,$A123,'Week 1 Roster'!$AR:$AR))</f>
        <v>0.0</v>
      </c>
      <c r="W123" s="65">
        <f>IF(ISBLANK($A123),0,SUMIF('Week 1 Roster'!$B:$B,$A123,'Week 1 Roster'!$AS:$AS))</f>
        <v>0.0</v>
      </c>
      <c r="X123" s="65">
        <f t="shared" si="25"/>
        <v>0.0</v>
      </c>
      <c r="Z123" s="65">
        <f>IF(ISBLANK($A123),0,SUMIF('Week 2 Roster'!$B:$B,$A123,'Week 2 Roster'!$AE:$AE))</f>
        <v>0.0</v>
      </c>
      <c r="AA123" s="65">
        <f>IF(ISBLANK($A123),0,SUMIF('Week 2 Roster'!$B:$B,$A123,'Week 2 Roster'!$AG:$AG))</f>
        <v>0.0</v>
      </c>
      <c r="AB123" s="65">
        <f>IF(ISBLANK($A123),0,SUMIF('Week 2 Roster'!$B:$B,$A123,'Week 2 Roster'!$AI:$AI))</f>
        <v>0.0</v>
      </c>
      <c r="AC123" s="65">
        <f>IF(ISBLANK($A123),0,SUMIF('Week 2 Roster'!$B:$B,$A123,'Week 2 Roster'!$AK:$AK))</f>
        <v>0.0</v>
      </c>
      <c r="AD123" s="65">
        <f>IF(ISBLANK($A123),0,SUMIF('Week 2 Roster'!$B:$B,$A123,'Week 2 Roster'!$AM:$AM))</f>
        <v>0.0</v>
      </c>
      <c r="AE123" s="65">
        <f>IF(ISBLANK($A123),0,SUMIF('Week 2 Roster'!$B:$B,$A123,'Week 2 Roster'!$AO:$AO))</f>
        <v>0.0</v>
      </c>
      <c r="AF123" s="66">
        <f>IF(ISBLANK($A123),0,SUMIF('Week 2 Roster'!$B:$B,$A123,'Week 2 Roster'!$AP:$AP))</f>
        <v>0.0</v>
      </c>
      <c r="AG123" s="65">
        <f>IF(ISBLANK($A123),0,SUMIF('Week 2 Roster'!$B:$B,$A123,'Week 2 Roster'!$AQ:$AQ))</f>
        <v>0.0</v>
      </c>
      <c r="AH123" s="65">
        <f>IF(ISBLANK($A123),0,SUMIF('Week 2 Roster'!$B:$B,$A123,'Week 2 Roster'!$AR:$AR))</f>
        <v>0.0</v>
      </c>
      <c r="AI123" s="65">
        <f>IF(ISBLANK($A123),0,SUMIF('Week 2 Roster'!$B:$B,$A123,'Week 2 Roster'!$AS:$AS))</f>
        <v>0.0</v>
      </c>
      <c r="AJ123" s="65">
        <f t="shared" si="26"/>
        <v>0.0</v>
      </c>
      <c r="AK123" s="65"/>
    </row>
    <row r="124" spans="8:8">
      <c r="A124" s="61" t="str">
        <f>IF(ISBLANK(Stores!A124),"",Stores!A124)</f>
        <v/>
      </c>
      <c r="B124" s="64">
        <f t="shared" si="14"/>
        <v>0.0</v>
      </c>
      <c r="C124" s="64">
        <f t="shared" si="15"/>
        <v>0.0</v>
      </c>
      <c r="D124" s="64">
        <f t="shared" si="16"/>
        <v>0.0</v>
      </c>
      <c r="E124" s="64">
        <f t="shared" si="17"/>
        <v>0.0</v>
      </c>
      <c r="F124" s="64">
        <f t="shared" si="18"/>
        <v>0.0</v>
      </c>
      <c r="G124" s="64">
        <f t="shared" si="19"/>
        <v>0.0</v>
      </c>
      <c r="H124" s="61">
        <f t="shared" si="20"/>
        <v>0.0</v>
      </c>
      <c r="I124" s="64">
        <f t="shared" si="21"/>
        <v>0.0</v>
      </c>
      <c r="J124" s="64">
        <f t="shared" si="22"/>
        <v>0.0</v>
      </c>
      <c r="K124" s="64">
        <f t="shared" si="23"/>
        <v>0.0</v>
      </c>
      <c r="L124" s="64">
        <f t="shared" si="24"/>
        <v>0.0</v>
      </c>
      <c r="N124" s="65">
        <f>IF(ISBLANK($A124),0,SUMIF('Week 1 Roster'!$B:$B,$A124,'Week 1 Roster'!$AE:$AE))</f>
        <v>0.0</v>
      </c>
      <c r="O124" s="65">
        <f>IF(ISBLANK($A124),0,SUMIF('Week 1 Roster'!$B:$B,$A124,'Week 1 Roster'!$AG:$AG))</f>
        <v>0.0</v>
      </c>
      <c r="P124" s="65">
        <f>IF(ISBLANK($A124),0,SUMIF('Week 1 Roster'!$B:$B,$A124,'Week 1 Roster'!$AI:$AI))</f>
        <v>0.0</v>
      </c>
      <c r="Q124" s="65">
        <f>IF(ISBLANK($A124),0,SUMIF('Week 1 Roster'!$B:$B,$A124,'Week 1 Roster'!$AK:$AK))</f>
        <v>0.0</v>
      </c>
      <c r="R124" s="65">
        <f>IF(ISBLANK($A124),0,SUMIF('Week 1 Roster'!$B:$B,$A124,'Week 1 Roster'!$AM:$AM))</f>
        <v>0.0</v>
      </c>
      <c r="S124" s="65">
        <f>IF(ISBLANK($A124),0,SUMIF('Week 1 Roster'!$B:$B,$A124,'Week 1 Roster'!$AO:$AO))</f>
        <v>0.0</v>
      </c>
      <c r="T124" s="66">
        <f>IF(ISBLANK($A124),0,SUMIF('Week 1 Roster'!$B:$B,$A124,'Week 1 Roster'!$AP:$AP))</f>
        <v>0.0</v>
      </c>
      <c r="U124" s="65">
        <f>IF(ISBLANK($A124),0,SUMIF('Week 1 Roster'!$B:$B,$A124,'Week 1 Roster'!$AQ:$AQ))</f>
        <v>0.0</v>
      </c>
      <c r="V124" s="65">
        <f>IF(ISBLANK($A124),0,SUMIF('Week 1 Roster'!$B:$B,$A124,'Week 1 Roster'!$AR:$AR))</f>
        <v>0.0</v>
      </c>
      <c r="W124" s="65">
        <f>IF(ISBLANK($A124),0,SUMIF('Week 1 Roster'!$B:$B,$A124,'Week 1 Roster'!$AS:$AS))</f>
        <v>0.0</v>
      </c>
      <c r="X124" s="65">
        <f t="shared" si="25"/>
        <v>0.0</v>
      </c>
      <c r="Z124" s="65">
        <f>IF(ISBLANK($A124),0,SUMIF('Week 2 Roster'!$B:$B,$A124,'Week 2 Roster'!$AE:$AE))</f>
        <v>0.0</v>
      </c>
      <c r="AA124" s="65">
        <f>IF(ISBLANK($A124),0,SUMIF('Week 2 Roster'!$B:$B,$A124,'Week 2 Roster'!$AG:$AG))</f>
        <v>0.0</v>
      </c>
      <c r="AB124" s="65">
        <f>IF(ISBLANK($A124),0,SUMIF('Week 2 Roster'!$B:$B,$A124,'Week 2 Roster'!$AI:$AI))</f>
        <v>0.0</v>
      </c>
      <c r="AC124" s="65">
        <f>IF(ISBLANK($A124),0,SUMIF('Week 2 Roster'!$B:$B,$A124,'Week 2 Roster'!$AK:$AK))</f>
        <v>0.0</v>
      </c>
      <c r="AD124" s="65">
        <f>IF(ISBLANK($A124),0,SUMIF('Week 2 Roster'!$B:$B,$A124,'Week 2 Roster'!$AM:$AM))</f>
        <v>0.0</v>
      </c>
      <c r="AE124" s="65">
        <f>IF(ISBLANK($A124),0,SUMIF('Week 2 Roster'!$B:$B,$A124,'Week 2 Roster'!$AO:$AO))</f>
        <v>0.0</v>
      </c>
      <c r="AF124" s="66">
        <f>IF(ISBLANK($A124),0,SUMIF('Week 2 Roster'!$B:$B,$A124,'Week 2 Roster'!$AP:$AP))</f>
        <v>0.0</v>
      </c>
      <c r="AG124" s="65">
        <f>IF(ISBLANK($A124),0,SUMIF('Week 2 Roster'!$B:$B,$A124,'Week 2 Roster'!$AQ:$AQ))</f>
        <v>0.0</v>
      </c>
      <c r="AH124" s="65">
        <f>IF(ISBLANK($A124),0,SUMIF('Week 2 Roster'!$B:$B,$A124,'Week 2 Roster'!$AR:$AR))</f>
        <v>0.0</v>
      </c>
      <c r="AI124" s="65">
        <f>IF(ISBLANK($A124),0,SUMIF('Week 2 Roster'!$B:$B,$A124,'Week 2 Roster'!$AS:$AS))</f>
        <v>0.0</v>
      </c>
      <c r="AJ124" s="65">
        <f t="shared" si="26"/>
        <v>0.0</v>
      </c>
      <c r="AK124" s="65"/>
    </row>
    <row r="125" spans="8:8">
      <c r="A125" s="61" t="str">
        <f>IF(ISBLANK(Stores!A125),"",Stores!A125)</f>
        <v/>
      </c>
      <c r="B125" s="64">
        <f t="shared" si="14"/>
        <v>0.0</v>
      </c>
      <c r="C125" s="64">
        <f t="shared" si="15"/>
        <v>0.0</v>
      </c>
      <c r="D125" s="64">
        <f t="shared" si="16"/>
        <v>0.0</v>
      </c>
      <c r="E125" s="64">
        <f t="shared" si="17"/>
        <v>0.0</v>
      </c>
      <c r="F125" s="64">
        <f t="shared" si="18"/>
        <v>0.0</v>
      </c>
      <c r="G125" s="64">
        <f t="shared" si="19"/>
        <v>0.0</v>
      </c>
      <c r="H125" s="61">
        <f t="shared" si="20"/>
        <v>0.0</v>
      </c>
      <c r="I125" s="64">
        <f t="shared" si="21"/>
        <v>0.0</v>
      </c>
      <c r="J125" s="64">
        <f t="shared" si="22"/>
        <v>0.0</v>
      </c>
      <c r="K125" s="64">
        <f t="shared" si="23"/>
        <v>0.0</v>
      </c>
      <c r="L125" s="64">
        <f t="shared" si="24"/>
        <v>0.0</v>
      </c>
      <c r="N125" s="65">
        <f>IF(ISBLANK($A125),0,SUMIF('Week 1 Roster'!$B:$B,$A125,'Week 1 Roster'!$AE:$AE))</f>
        <v>0.0</v>
      </c>
      <c r="O125" s="65">
        <f>IF(ISBLANK($A125),0,SUMIF('Week 1 Roster'!$B:$B,$A125,'Week 1 Roster'!$AG:$AG))</f>
        <v>0.0</v>
      </c>
      <c r="P125" s="65">
        <f>IF(ISBLANK($A125),0,SUMIF('Week 1 Roster'!$B:$B,$A125,'Week 1 Roster'!$AI:$AI))</f>
        <v>0.0</v>
      </c>
      <c r="Q125" s="65">
        <f>IF(ISBLANK($A125),0,SUMIF('Week 1 Roster'!$B:$B,$A125,'Week 1 Roster'!$AK:$AK))</f>
        <v>0.0</v>
      </c>
      <c r="R125" s="65">
        <f>IF(ISBLANK($A125),0,SUMIF('Week 1 Roster'!$B:$B,$A125,'Week 1 Roster'!$AM:$AM))</f>
        <v>0.0</v>
      </c>
      <c r="S125" s="65">
        <f>IF(ISBLANK($A125),0,SUMIF('Week 1 Roster'!$B:$B,$A125,'Week 1 Roster'!$AO:$AO))</f>
        <v>0.0</v>
      </c>
      <c r="T125" s="66">
        <f>IF(ISBLANK($A125),0,SUMIF('Week 1 Roster'!$B:$B,$A125,'Week 1 Roster'!$AP:$AP))</f>
        <v>0.0</v>
      </c>
      <c r="U125" s="65">
        <f>IF(ISBLANK($A125),0,SUMIF('Week 1 Roster'!$B:$B,$A125,'Week 1 Roster'!$AQ:$AQ))</f>
        <v>0.0</v>
      </c>
      <c r="V125" s="65">
        <f>IF(ISBLANK($A125),0,SUMIF('Week 1 Roster'!$B:$B,$A125,'Week 1 Roster'!$AR:$AR))</f>
        <v>0.0</v>
      </c>
      <c r="W125" s="65">
        <f>IF(ISBLANK($A125),0,SUMIF('Week 1 Roster'!$B:$B,$A125,'Week 1 Roster'!$AS:$AS))</f>
        <v>0.0</v>
      </c>
      <c r="X125" s="65">
        <f t="shared" si="25"/>
        <v>0.0</v>
      </c>
      <c r="Z125" s="65">
        <f>IF(ISBLANK($A125),0,SUMIF('Week 2 Roster'!$B:$B,$A125,'Week 2 Roster'!$AE:$AE))</f>
        <v>0.0</v>
      </c>
      <c r="AA125" s="65">
        <f>IF(ISBLANK($A125),0,SUMIF('Week 2 Roster'!$B:$B,$A125,'Week 2 Roster'!$AG:$AG))</f>
        <v>0.0</v>
      </c>
      <c r="AB125" s="65">
        <f>IF(ISBLANK($A125),0,SUMIF('Week 2 Roster'!$B:$B,$A125,'Week 2 Roster'!$AI:$AI))</f>
        <v>0.0</v>
      </c>
      <c r="AC125" s="65">
        <f>IF(ISBLANK($A125),0,SUMIF('Week 2 Roster'!$B:$B,$A125,'Week 2 Roster'!$AK:$AK))</f>
        <v>0.0</v>
      </c>
      <c r="AD125" s="65">
        <f>IF(ISBLANK($A125),0,SUMIF('Week 2 Roster'!$B:$B,$A125,'Week 2 Roster'!$AM:$AM))</f>
        <v>0.0</v>
      </c>
      <c r="AE125" s="65">
        <f>IF(ISBLANK($A125),0,SUMIF('Week 2 Roster'!$B:$B,$A125,'Week 2 Roster'!$AO:$AO))</f>
        <v>0.0</v>
      </c>
      <c r="AF125" s="66">
        <f>IF(ISBLANK($A125),0,SUMIF('Week 2 Roster'!$B:$B,$A125,'Week 2 Roster'!$AP:$AP))</f>
        <v>0.0</v>
      </c>
      <c r="AG125" s="65">
        <f>IF(ISBLANK($A125),0,SUMIF('Week 2 Roster'!$B:$B,$A125,'Week 2 Roster'!$AQ:$AQ))</f>
        <v>0.0</v>
      </c>
      <c r="AH125" s="65">
        <f>IF(ISBLANK($A125),0,SUMIF('Week 2 Roster'!$B:$B,$A125,'Week 2 Roster'!$AR:$AR))</f>
        <v>0.0</v>
      </c>
      <c r="AI125" s="65">
        <f>IF(ISBLANK($A125),0,SUMIF('Week 2 Roster'!$B:$B,$A125,'Week 2 Roster'!$AS:$AS))</f>
        <v>0.0</v>
      </c>
      <c r="AJ125" s="65">
        <f t="shared" si="26"/>
        <v>0.0</v>
      </c>
      <c r="AK125" s="65"/>
    </row>
    <row r="126" spans="8:8">
      <c r="A126" s="61" t="str">
        <f>IF(ISBLANK(Stores!A126),"",Stores!A126)</f>
        <v/>
      </c>
      <c r="B126" s="64">
        <f t="shared" si="14"/>
        <v>0.0</v>
      </c>
      <c r="C126" s="64">
        <f t="shared" si="15"/>
        <v>0.0</v>
      </c>
      <c r="D126" s="64">
        <f t="shared" si="16"/>
        <v>0.0</v>
      </c>
      <c r="E126" s="64">
        <f t="shared" si="17"/>
        <v>0.0</v>
      </c>
      <c r="F126" s="64">
        <f t="shared" si="18"/>
        <v>0.0</v>
      </c>
      <c r="G126" s="64">
        <f t="shared" si="19"/>
        <v>0.0</v>
      </c>
      <c r="H126" s="61">
        <f t="shared" si="20"/>
        <v>0.0</v>
      </c>
      <c r="I126" s="64">
        <f t="shared" si="21"/>
        <v>0.0</v>
      </c>
      <c r="J126" s="64">
        <f t="shared" si="22"/>
        <v>0.0</v>
      </c>
      <c r="K126" s="64">
        <f t="shared" si="23"/>
        <v>0.0</v>
      </c>
      <c r="L126" s="64">
        <f t="shared" si="24"/>
        <v>0.0</v>
      </c>
      <c r="N126" s="65">
        <f>IF(ISBLANK($A126),0,SUMIF('Week 1 Roster'!$B:$B,$A126,'Week 1 Roster'!$AE:$AE))</f>
        <v>0.0</v>
      </c>
      <c r="O126" s="65">
        <f>IF(ISBLANK($A126),0,SUMIF('Week 1 Roster'!$B:$B,$A126,'Week 1 Roster'!$AG:$AG))</f>
        <v>0.0</v>
      </c>
      <c r="P126" s="65">
        <f>IF(ISBLANK($A126),0,SUMIF('Week 1 Roster'!$B:$B,$A126,'Week 1 Roster'!$AI:$AI))</f>
        <v>0.0</v>
      </c>
      <c r="Q126" s="65">
        <f>IF(ISBLANK($A126),0,SUMIF('Week 1 Roster'!$B:$B,$A126,'Week 1 Roster'!$AK:$AK))</f>
        <v>0.0</v>
      </c>
      <c r="R126" s="65">
        <f>IF(ISBLANK($A126),0,SUMIF('Week 1 Roster'!$B:$B,$A126,'Week 1 Roster'!$AM:$AM))</f>
        <v>0.0</v>
      </c>
      <c r="S126" s="65">
        <f>IF(ISBLANK($A126),0,SUMIF('Week 1 Roster'!$B:$B,$A126,'Week 1 Roster'!$AO:$AO))</f>
        <v>0.0</v>
      </c>
      <c r="T126" s="66">
        <f>IF(ISBLANK($A126),0,SUMIF('Week 1 Roster'!$B:$B,$A126,'Week 1 Roster'!$AP:$AP))</f>
        <v>0.0</v>
      </c>
      <c r="U126" s="65">
        <f>IF(ISBLANK($A126),0,SUMIF('Week 1 Roster'!$B:$B,$A126,'Week 1 Roster'!$AQ:$AQ))</f>
        <v>0.0</v>
      </c>
      <c r="V126" s="65">
        <f>IF(ISBLANK($A126),0,SUMIF('Week 1 Roster'!$B:$B,$A126,'Week 1 Roster'!$AR:$AR))</f>
        <v>0.0</v>
      </c>
      <c r="W126" s="65">
        <f>IF(ISBLANK($A126),0,SUMIF('Week 1 Roster'!$B:$B,$A126,'Week 1 Roster'!$AS:$AS))</f>
        <v>0.0</v>
      </c>
      <c r="X126" s="65">
        <f t="shared" si="25"/>
        <v>0.0</v>
      </c>
      <c r="Z126" s="65">
        <f>IF(ISBLANK($A126),0,SUMIF('Week 2 Roster'!$B:$B,$A126,'Week 2 Roster'!$AE:$AE))</f>
        <v>0.0</v>
      </c>
      <c r="AA126" s="65">
        <f>IF(ISBLANK($A126),0,SUMIF('Week 2 Roster'!$B:$B,$A126,'Week 2 Roster'!$AG:$AG))</f>
        <v>0.0</v>
      </c>
      <c r="AB126" s="65">
        <f>IF(ISBLANK($A126),0,SUMIF('Week 2 Roster'!$B:$B,$A126,'Week 2 Roster'!$AI:$AI))</f>
        <v>0.0</v>
      </c>
      <c r="AC126" s="65">
        <f>IF(ISBLANK($A126),0,SUMIF('Week 2 Roster'!$B:$B,$A126,'Week 2 Roster'!$AK:$AK))</f>
        <v>0.0</v>
      </c>
      <c r="AD126" s="65">
        <f>IF(ISBLANK($A126),0,SUMIF('Week 2 Roster'!$B:$B,$A126,'Week 2 Roster'!$AM:$AM))</f>
        <v>0.0</v>
      </c>
      <c r="AE126" s="65">
        <f>IF(ISBLANK($A126),0,SUMIF('Week 2 Roster'!$B:$B,$A126,'Week 2 Roster'!$AO:$AO))</f>
        <v>0.0</v>
      </c>
      <c r="AF126" s="66">
        <f>IF(ISBLANK($A126),0,SUMIF('Week 2 Roster'!$B:$B,$A126,'Week 2 Roster'!$AP:$AP))</f>
        <v>0.0</v>
      </c>
      <c r="AG126" s="65">
        <f>IF(ISBLANK($A126),0,SUMIF('Week 2 Roster'!$B:$B,$A126,'Week 2 Roster'!$AQ:$AQ))</f>
        <v>0.0</v>
      </c>
      <c r="AH126" s="65">
        <f>IF(ISBLANK($A126),0,SUMIF('Week 2 Roster'!$B:$B,$A126,'Week 2 Roster'!$AR:$AR))</f>
        <v>0.0</v>
      </c>
      <c r="AI126" s="65">
        <f>IF(ISBLANK($A126),0,SUMIF('Week 2 Roster'!$B:$B,$A126,'Week 2 Roster'!$AS:$AS))</f>
        <v>0.0</v>
      </c>
      <c r="AJ126" s="65">
        <f t="shared" si="26"/>
        <v>0.0</v>
      </c>
      <c r="AK126" s="65"/>
    </row>
    <row r="127" spans="8:8">
      <c r="A127" s="61" t="str">
        <f>IF(ISBLANK(Stores!A127),"",Stores!A127)</f>
        <v/>
      </c>
      <c r="B127" s="64">
        <f t="shared" si="14"/>
        <v>0.0</v>
      </c>
      <c r="C127" s="64">
        <f t="shared" si="15"/>
        <v>0.0</v>
      </c>
      <c r="D127" s="64">
        <f t="shared" si="16"/>
        <v>0.0</v>
      </c>
      <c r="E127" s="64">
        <f t="shared" si="17"/>
        <v>0.0</v>
      </c>
      <c r="F127" s="64">
        <f t="shared" si="18"/>
        <v>0.0</v>
      </c>
      <c r="G127" s="64">
        <f t="shared" si="19"/>
        <v>0.0</v>
      </c>
      <c r="H127" s="61">
        <f t="shared" si="20"/>
        <v>0.0</v>
      </c>
      <c r="I127" s="64">
        <f t="shared" si="21"/>
        <v>0.0</v>
      </c>
      <c r="J127" s="64">
        <f t="shared" si="22"/>
        <v>0.0</v>
      </c>
      <c r="K127" s="64">
        <f t="shared" si="23"/>
        <v>0.0</v>
      </c>
      <c r="L127" s="64">
        <f t="shared" si="24"/>
        <v>0.0</v>
      </c>
      <c r="N127" s="65">
        <f>IF(ISBLANK($A127),0,SUMIF('Week 1 Roster'!$B:$B,$A127,'Week 1 Roster'!$AE:$AE))</f>
        <v>0.0</v>
      </c>
      <c r="O127" s="65">
        <f>IF(ISBLANK($A127),0,SUMIF('Week 1 Roster'!$B:$B,$A127,'Week 1 Roster'!$AG:$AG))</f>
        <v>0.0</v>
      </c>
      <c r="P127" s="65">
        <f>IF(ISBLANK($A127),0,SUMIF('Week 1 Roster'!$B:$B,$A127,'Week 1 Roster'!$AI:$AI))</f>
        <v>0.0</v>
      </c>
      <c r="Q127" s="65">
        <f>IF(ISBLANK($A127),0,SUMIF('Week 1 Roster'!$B:$B,$A127,'Week 1 Roster'!$AK:$AK))</f>
        <v>0.0</v>
      </c>
      <c r="R127" s="65">
        <f>IF(ISBLANK($A127),0,SUMIF('Week 1 Roster'!$B:$B,$A127,'Week 1 Roster'!$AM:$AM))</f>
        <v>0.0</v>
      </c>
      <c r="S127" s="65">
        <f>IF(ISBLANK($A127),0,SUMIF('Week 1 Roster'!$B:$B,$A127,'Week 1 Roster'!$AO:$AO))</f>
        <v>0.0</v>
      </c>
      <c r="T127" s="66">
        <f>IF(ISBLANK($A127),0,SUMIF('Week 1 Roster'!$B:$B,$A127,'Week 1 Roster'!$AP:$AP))</f>
        <v>0.0</v>
      </c>
      <c r="U127" s="65">
        <f>IF(ISBLANK($A127),0,SUMIF('Week 1 Roster'!$B:$B,$A127,'Week 1 Roster'!$AQ:$AQ))</f>
        <v>0.0</v>
      </c>
      <c r="V127" s="65">
        <f>IF(ISBLANK($A127),0,SUMIF('Week 1 Roster'!$B:$B,$A127,'Week 1 Roster'!$AR:$AR))</f>
        <v>0.0</v>
      </c>
      <c r="W127" s="65">
        <f>IF(ISBLANK($A127),0,SUMIF('Week 1 Roster'!$B:$B,$A127,'Week 1 Roster'!$AS:$AS))</f>
        <v>0.0</v>
      </c>
      <c r="X127" s="65">
        <f t="shared" si="25"/>
        <v>0.0</v>
      </c>
      <c r="Z127" s="65">
        <f>IF(ISBLANK($A127),0,SUMIF('Week 2 Roster'!$B:$B,$A127,'Week 2 Roster'!$AE:$AE))</f>
        <v>0.0</v>
      </c>
      <c r="AA127" s="65">
        <f>IF(ISBLANK($A127),0,SUMIF('Week 2 Roster'!$B:$B,$A127,'Week 2 Roster'!$AG:$AG))</f>
        <v>0.0</v>
      </c>
      <c r="AB127" s="65">
        <f>IF(ISBLANK($A127),0,SUMIF('Week 2 Roster'!$B:$B,$A127,'Week 2 Roster'!$AI:$AI))</f>
        <v>0.0</v>
      </c>
      <c r="AC127" s="65">
        <f>IF(ISBLANK($A127),0,SUMIF('Week 2 Roster'!$B:$B,$A127,'Week 2 Roster'!$AK:$AK))</f>
        <v>0.0</v>
      </c>
      <c r="AD127" s="65">
        <f>IF(ISBLANK($A127),0,SUMIF('Week 2 Roster'!$B:$B,$A127,'Week 2 Roster'!$AM:$AM))</f>
        <v>0.0</v>
      </c>
      <c r="AE127" s="65">
        <f>IF(ISBLANK($A127),0,SUMIF('Week 2 Roster'!$B:$B,$A127,'Week 2 Roster'!$AO:$AO))</f>
        <v>0.0</v>
      </c>
      <c r="AF127" s="66">
        <f>IF(ISBLANK($A127),0,SUMIF('Week 2 Roster'!$B:$B,$A127,'Week 2 Roster'!$AP:$AP))</f>
        <v>0.0</v>
      </c>
      <c r="AG127" s="65">
        <f>IF(ISBLANK($A127),0,SUMIF('Week 2 Roster'!$B:$B,$A127,'Week 2 Roster'!$AQ:$AQ))</f>
        <v>0.0</v>
      </c>
      <c r="AH127" s="65">
        <f>IF(ISBLANK($A127),0,SUMIF('Week 2 Roster'!$B:$B,$A127,'Week 2 Roster'!$AR:$AR))</f>
        <v>0.0</v>
      </c>
      <c r="AI127" s="65">
        <f>IF(ISBLANK($A127),0,SUMIF('Week 2 Roster'!$B:$B,$A127,'Week 2 Roster'!$AS:$AS))</f>
        <v>0.0</v>
      </c>
      <c r="AJ127" s="65">
        <f t="shared" si="26"/>
        <v>0.0</v>
      </c>
      <c r="AK127" s="65"/>
    </row>
    <row r="128" spans="8:8">
      <c r="A128" s="61" t="str">
        <f>IF(ISBLANK(Stores!A128),"",Stores!A128)</f>
        <v/>
      </c>
      <c r="B128" s="64">
        <f t="shared" si="14"/>
        <v>0.0</v>
      </c>
      <c r="C128" s="64">
        <f t="shared" si="15"/>
        <v>0.0</v>
      </c>
      <c r="D128" s="64">
        <f t="shared" si="16"/>
        <v>0.0</v>
      </c>
      <c r="E128" s="64">
        <f t="shared" si="17"/>
        <v>0.0</v>
      </c>
      <c r="F128" s="64">
        <f t="shared" si="18"/>
        <v>0.0</v>
      </c>
      <c r="G128" s="64">
        <f t="shared" si="19"/>
        <v>0.0</v>
      </c>
      <c r="H128" s="61">
        <f t="shared" si="20"/>
        <v>0.0</v>
      </c>
      <c r="I128" s="64">
        <f t="shared" si="21"/>
        <v>0.0</v>
      </c>
      <c r="J128" s="64">
        <f t="shared" si="22"/>
        <v>0.0</v>
      </c>
      <c r="K128" s="64">
        <f t="shared" si="23"/>
        <v>0.0</v>
      </c>
      <c r="L128" s="64">
        <f t="shared" si="24"/>
        <v>0.0</v>
      </c>
      <c r="N128" s="65">
        <f>IF(ISBLANK($A128),0,SUMIF('Week 1 Roster'!$B:$B,$A128,'Week 1 Roster'!$AE:$AE))</f>
        <v>0.0</v>
      </c>
      <c r="O128" s="65">
        <f>IF(ISBLANK($A128),0,SUMIF('Week 1 Roster'!$B:$B,$A128,'Week 1 Roster'!$AG:$AG))</f>
        <v>0.0</v>
      </c>
      <c r="P128" s="65">
        <f>IF(ISBLANK($A128),0,SUMIF('Week 1 Roster'!$B:$B,$A128,'Week 1 Roster'!$AI:$AI))</f>
        <v>0.0</v>
      </c>
      <c r="Q128" s="65">
        <f>IF(ISBLANK($A128),0,SUMIF('Week 1 Roster'!$B:$B,$A128,'Week 1 Roster'!$AK:$AK))</f>
        <v>0.0</v>
      </c>
      <c r="R128" s="65">
        <f>IF(ISBLANK($A128),0,SUMIF('Week 1 Roster'!$B:$B,$A128,'Week 1 Roster'!$AM:$AM))</f>
        <v>0.0</v>
      </c>
      <c r="S128" s="65">
        <f>IF(ISBLANK($A128),0,SUMIF('Week 1 Roster'!$B:$B,$A128,'Week 1 Roster'!$AO:$AO))</f>
        <v>0.0</v>
      </c>
      <c r="T128" s="66">
        <f>IF(ISBLANK($A128),0,SUMIF('Week 1 Roster'!$B:$B,$A128,'Week 1 Roster'!$AP:$AP))</f>
        <v>0.0</v>
      </c>
      <c r="U128" s="65">
        <f>IF(ISBLANK($A128),0,SUMIF('Week 1 Roster'!$B:$B,$A128,'Week 1 Roster'!$AQ:$AQ))</f>
        <v>0.0</v>
      </c>
      <c r="V128" s="65">
        <f>IF(ISBLANK($A128),0,SUMIF('Week 1 Roster'!$B:$B,$A128,'Week 1 Roster'!$AR:$AR))</f>
        <v>0.0</v>
      </c>
      <c r="W128" s="65">
        <f>IF(ISBLANK($A128),0,SUMIF('Week 1 Roster'!$B:$B,$A128,'Week 1 Roster'!$AS:$AS))</f>
        <v>0.0</v>
      </c>
      <c r="X128" s="65">
        <f t="shared" si="25"/>
        <v>0.0</v>
      </c>
      <c r="Z128" s="65">
        <f>IF(ISBLANK($A128),0,SUMIF('Week 2 Roster'!$B:$B,$A128,'Week 2 Roster'!$AE:$AE))</f>
        <v>0.0</v>
      </c>
      <c r="AA128" s="65">
        <f>IF(ISBLANK($A128),0,SUMIF('Week 2 Roster'!$B:$B,$A128,'Week 2 Roster'!$AG:$AG))</f>
        <v>0.0</v>
      </c>
      <c r="AB128" s="65">
        <f>IF(ISBLANK($A128),0,SUMIF('Week 2 Roster'!$B:$B,$A128,'Week 2 Roster'!$AI:$AI))</f>
        <v>0.0</v>
      </c>
      <c r="AC128" s="65">
        <f>IF(ISBLANK($A128),0,SUMIF('Week 2 Roster'!$B:$B,$A128,'Week 2 Roster'!$AK:$AK))</f>
        <v>0.0</v>
      </c>
      <c r="AD128" s="65">
        <f>IF(ISBLANK($A128),0,SUMIF('Week 2 Roster'!$B:$B,$A128,'Week 2 Roster'!$AM:$AM))</f>
        <v>0.0</v>
      </c>
      <c r="AE128" s="65">
        <f>IF(ISBLANK($A128),0,SUMIF('Week 2 Roster'!$B:$B,$A128,'Week 2 Roster'!$AO:$AO))</f>
        <v>0.0</v>
      </c>
      <c r="AF128" s="66">
        <f>IF(ISBLANK($A128),0,SUMIF('Week 2 Roster'!$B:$B,$A128,'Week 2 Roster'!$AP:$AP))</f>
        <v>0.0</v>
      </c>
      <c r="AG128" s="65">
        <f>IF(ISBLANK($A128),0,SUMIF('Week 2 Roster'!$B:$B,$A128,'Week 2 Roster'!$AQ:$AQ))</f>
        <v>0.0</v>
      </c>
      <c r="AH128" s="65">
        <f>IF(ISBLANK($A128),0,SUMIF('Week 2 Roster'!$B:$B,$A128,'Week 2 Roster'!$AR:$AR))</f>
        <v>0.0</v>
      </c>
      <c r="AI128" s="65">
        <f>IF(ISBLANK($A128),0,SUMIF('Week 2 Roster'!$B:$B,$A128,'Week 2 Roster'!$AS:$AS))</f>
        <v>0.0</v>
      </c>
      <c r="AJ128" s="65">
        <f t="shared" si="26"/>
        <v>0.0</v>
      </c>
      <c r="AK128" s="65"/>
    </row>
    <row r="129" spans="8:8">
      <c r="A129" s="61" t="str">
        <f>IF(ISBLANK(Stores!A129),"",Stores!A129)</f>
        <v/>
      </c>
      <c r="B129" s="64">
        <f t="shared" si="14"/>
        <v>0.0</v>
      </c>
      <c r="C129" s="64">
        <f t="shared" si="15"/>
        <v>0.0</v>
      </c>
      <c r="D129" s="64">
        <f t="shared" si="16"/>
        <v>0.0</v>
      </c>
      <c r="E129" s="64">
        <f t="shared" si="17"/>
        <v>0.0</v>
      </c>
      <c r="F129" s="64">
        <f t="shared" si="18"/>
        <v>0.0</v>
      </c>
      <c r="G129" s="64">
        <f t="shared" si="19"/>
        <v>0.0</v>
      </c>
      <c r="H129" s="61">
        <f t="shared" si="20"/>
        <v>0.0</v>
      </c>
      <c r="I129" s="64">
        <f t="shared" si="21"/>
        <v>0.0</v>
      </c>
      <c r="J129" s="64">
        <f t="shared" si="22"/>
        <v>0.0</v>
      </c>
      <c r="K129" s="64">
        <f t="shared" si="23"/>
        <v>0.0</v>
      </c>
      <c r="L129" s="64">
        <f t="shared" si="24"/>
        <v>0.0</v>
      </c>
      <c r="N129" s="65">
        <f>IF(ISBLANK($A129),0,SUMIF('Week 1 Roster'!$B:$B,$A129,'Week 1 Roster'!$AE:$AE))</f>
        <v>0.0</v>
      </c>
      <c r="O129" s="65">
        <f>IF(ISBLANK($A129),0,SUMIF('Week 1 Roster'!$B:$B,$A129,'Week 1 Roster'!$AG:$AG))</f>
        <v>0.0</v>
      </c>
      <c r="P129" s="65">
        <f>IF(ISBLANK($A129),0,SUMIF('Week 1 Roster'!$B:$B,$A129,'Week 1 Roster'!$AI:$AI))</f>
        <v>0.0</v>
      </c>
      <c r="Q129" s="65">
        <f>IF(ISBLANK($A129),0,SUMIF('Week 1 Roster'!$B:$B,$A129,'Week 1 Roster'!$AK:$AK))</f>
        <v>0.0</v>
      </c>
      <c r="R129" s="65">
        <f>IF(ISBLANK($A129),0,SUMIF('Week 1 Roster'!$B:$B,$A129,'Week 1 Roster'!$AM:$AM))</f>
        <v>0.0</v>
      </c>
      <c r="S129" s="65">
        <f>IF(ISBLANK($A129),0,SUMIF('Week 1 Roster'!$B:$B,$A129,'Week 1 Roster'!$AO:$AO))</f>
        <v>0.0</v>
      </c>
      <c r="T129" s="66">
        <f>IF(ISBLANK($A129),0,SUMIF('Week 1 Roster'!$B:$B,$A129,'Week 1 Roster'!$AP:$AP))</f>
        <v>0.0</v>
      </c>
      <c r="U129" s="65">
        <f>IF(ISBLANK($A129),0,SUMIF('Week 1 Roster'!$B:$B,$A129,'Week 1 Roster'!$AQ:$AQ))</f>
        <v>0.0</v>
      </c>
      <c r="V129" s="65">
        <f>IF(ISBLANK($A129),0,SUMIF('Week 1 Roster'!$B:$B,$A129,'Week 1 Roster'!$AR:$AR))</f>
        <v>0.0</v>
      </c>
      <c r="W129" s="65">
        <f>IF(ISBLANK($A129),0,SUMIF('Week 1 Roster'!$B:$B,$A129,'Week 1 Roster'!$AS:$AS))</f>
        <v>0.0</v>
      </c>
      <c r="X129" s="65">
        <f t="shared" si="25"/>
        <v>0.0</v>
      </c>
      <c r="Z129" s="65">
        <f>IF(ISBLANK($A129),0,SUMIF('Week 2 Roster'!$B:$B,$A129,'Week 2 Roster'!$AE:$AE))</f>
        <v>0.0</v>
      </c>
      <c r="AA129" s="65">
        <f>IF(ISBLANK($A129),0,SUMIF('Week 2 Roster'!$B:$B,$A129,'Week 2 Roster'!$AG:$AG))</f>
        <v>0.0</v>
      </c>
      <c r="AB129" s="65">
        <f>IF(ISBLANK($A129),0,SUMIF('Week 2 Roster'!$B:$B,$A129,'Week 2 Roster'!$AI:$AI))</f>
        <v>0.0</v>
      </c>
      <c r="AC129" s="65">
        <f>IF(ISBLANK($A129),0,SUMIF('Week 2 Roster'!$B:$B,$A129,'Week 2 Roster'!$AK:$AK))</f>
        <v>0.0</v>
      </c>
      <c r="AD129" s="65">
        <f>IF(ISBLANK($A129),0,SUMIF('Week 2 Roster'!$B:$B,$A129,'Week 2 Roster'!$AM:$AM))</f>
        <v>0.0</v>
      </c>
      <c r="AE129" s="65">
        <f>IF(ISBLANK($A129),0,SUMIF('Week 2 Roster'!$B:$B,$A129,'Week 2 Roster'!$AO:$AO))</f>
        <v>0.0</v>
      </c>
      <c r="AF129" s="66">
        <f>IF(ISBLANK($A129),0,SUMIF('Week 2 Roster'!$B:$B,$A129,'Week 2 Roster'!$AP:$AP))</f>
        <v>0.0</v>
      </c>
      <c r="AG129" s="65">
        <f>IF(ISBLANK($A129),0,SUMIF('Week 2 Roster'!$B:$B,$A129,'Week 2 Roster'!$AQ:$AQ))</f>
        <v>0.0</v>
      </c>
      <c r="AH129" s="65">
        <f>IF(ISBLANK($A129),0,SUMIF('Week 2 Roster'!$B:$B,$A129,'Week 2 Roster'!$AR:$AR))</f>
        <v>0.0</v>
      </c>
      <c r="AI129" s="65">
        <f>IF(ISBLANK($A129),0,SUMIF('Week 2 Roster'!$B:$B,$A129,'Week 2 Roster'!$AS:$AS))</f>
        <v>0.0</v>
      </c>
      <c r="AJ129" s="65">
        <f t="shared" si="26"/>
        <v>0.0</v>
      </c>
      <c r="AK129" s="65"/>
    </row>
    <row r="130" spans="8:8">
      <c r="A130" s="61" t="str">
        <f>IF(ISBLANK(Stores!A130),"",Stores!A130)</f>
        <v/>
      </c>
      <c r="B130" s="64">
        <f t="shared" si="14"/>
        <v>0.0</v>
      </c>
      <c r="C130" s="64">
        <f t="shared" si="15"/>
        <v>0.0</v>
      </c>
      <c r="D130" s="64">
        <f t="shared" si="16"/>
        <v>0.0</v>
      </c>
      <c r="E130" s="64">
        <f t="shared" si="17"/>
        <v>0.0</v>
      </c>
      <c r="F130" s="64">
        <f t="shared" si="18"/>
        <v>0.0</v>
      </c>
      <c r="G130" s="64">
        <f t="shared" si="19"/>
        <v>0.0</v>
      </c>
      <c r="H130" s="61">
        <f t="shared" si="20"/>
        <v>0.0</v>
      </c>
      <c r="I130" s="64">
        <f t="shared" si="21"/>
        <v>0.0</v>
      </c>
      <c r="J130" s="64">
        <f t="shared" si="22"/>
        <v>0.0</v>
      </c>
      <c r="K130" s="64">
        <f t="shared" si="23"/>
        <v>0.0</v>
      </c>
      <c r="L130" s="64">
        <f t="shared" si="24"/>
        <v>0.0</v>
      </c>
      <c r="N130" s="65">
        <f>IF(ISBLANK($A130),0,SUMIF('Week 1 Roster'!$B:$B,$A130,'Week 1 Roster'!$AE:$AE))</f>
        <v>0.0</v>
      </c>
      <c r="O130" s="65">
        <f>IF(ISBLANK($A130),0,SUMIF('Week 1 Roster'!$B:$B,$A130,'Week 1 Roster'!$AG:$AG))</f>
        <v>0.0</v>
      </c>
      <c r="P130" s="65">
        <f>IF(ISBLANK($A130),0,SUMIF('Week 1 Roster'!$B:$B,$A130,'Week 1 Roster'!$AI:$AI))</f>
        <v>0.0</v>
      </c>
      <c r="Q130" s="65">
        <f>IF(ISBLANK($A130),0,SUMIF('Week 1 Roster'!$B:$B,$A130,'Week 1 Roster'!$AK:$AK))</f>
        <v>0.0</v>
      </c>
      <c r="R130" s="65">
        <f>IF(ISBLANK($A130),0,SUMIF('Week 1 Roster'!$B:$B,$A130,'Week 1 Roster'!$AM:$AM))</f>
        <v>0.0</v>
      </c>
      <c r="S130" s="65">
        <f>IF(ISBLANK($A130),0,SUMIF('Week 1 Roster'!$B:$B,$A130,'Week 1 Roster'!$AO:$AO))</f>
        <v>0.0</v>
      </c>
      <c r="T130" s="66">
        <f>IF(ISBLANK($A130),0,SUMIF('Week 1 Roster'!$B:$B,$A130,'Week 1 Roster'!$AP:$AP))</f>
        <v>0.0</v>
      </c>
      <c r="U130" s="65">
        <f>IF(ISBLANK($A130),0,SUMIF('Week 1 Roster'!$B:$B,$A130,'Week 1 Roster'!$AQ:$AQ))</f>
        <v>0.0</v>
      </c>
      <c r="V130" s="65">
        <f>IF(ISBLANK($A130),0,SUMIF('Week 1 Roster'!$B:$B,$A130,'Week 1 Roster'!$AR:$AR))</f>
        <v>0.0</v>
      </c>
      <c r="W130" s="65">
        <f>IF(ISBLANK($A130),0,SUMIF('Week 1 Roster'!$B:$B,$A130,'Week 1 Roster'!$AS:$AS))</f>
        <v>0.0</v>
      </c>
      <c r="X130" s="65">
        <f t="shared" si="25"/>
        <v>0.0</v>
      </c>
      <c r="Z130" s="65">
        <f>IF(ISBLANK($A130),0,SUMIF('Week 2 Roster'!$B:$B,$A130,'Week 2 Roster'!$AE:$AE))</f>
        <v>0.0</v>
      </c>
      <c r="AA130" s="65">
        <f>IF(ISBLANK($A130),0,SUMIF('Week 2 Roster'!$B:$B,$A130,'Week 2 Roster'!$AG:$AG))</f>
        <v>0.0</v>
      </c>
      <c r="AB130" s="65">
        <f>IF(ISBLANK($A130),0,SUMIF('Week 2 Roster'!$B:$B,$A130,'Week 2 Roster'!$AI:$AI))</f>
        <v>0.0</v>
      </c>
      <c r="AC130" s="65">
        <f>IF(ISBLANK($A130),0,SUMIF('Week 2 Roster'!$B:$B,$A130,'Week 2 Roster'!$AK:$AK))</f>
        <v>0.0</v>
      </c>
      <c r="AD130" s="65">
        <f>IF(ISBLANK($A130),0,SUMIF('Week 2 Roster'!$B:$B,$A130,'Week 2 Roster'!$AM:$AM))</f>
        <v>0.0</v>
      </c>
      <c r="AE130" s="65">
        <f>IF(ISBLANK($A130),0,SUMIF('Week 2 Roster'!$B:$B,$A130,'Week 2 Roster'!$AO:$AO))</f>
        <v>0.0</v>
      </c>
      <c r="AF130" s="66">
        <f>IF(ISBLANK($A130),0,SUMIF('Week 2 Roster'!$B:$B,$A130,'Week 2 Roster'!$AP:$AP))</f>
        <v>0.0</v>
      </c>
      <c r="AG130" s="65">
        <f>IF(ISBLANK($A130),0,SUMIF('Week 2 Roster'!$B:$B,$A130,'Week 2 Roster'!$AQ:$AQ))</f>
        <v>0.0</v>
      </c>
      <c r="AH130" s="65">
        <f>IF(ISBLANK($A130),0,SUMIF('Week 2 Roster'!$B:$B,$A130,'Week 2 Roster'!$AR:$AR))</f>
        <v>0.0</v>
      </c>
      <c r="AI130" s="65">
        <f>IF(ISBLANK($A130),0,SUMIF('Week 2 Roster'!$B:$B,$A130,'Week 2 Roster'!$AS:$AS))</f>
        <v>0.0</v>
      </c>
      <c r="AJ130" s="65">
        <f t="shared" si="26"/>
        <v>0.0</v>
      </c>
      <c r="AK130" s="65"/>
    </row>
    <row r="131" spans="8:8">
      <c r="A131" s="61" t="str">
        <f>IF(ISBLANK(Stores!A131),"",Stores!A131)</f>
        <v/>
      </c>
      <c r="B131" s="64">
        <f t="shared" si="27" ref="B131:B194">N131+Z131</f>
        <v>0.0</v>
      </c>
      <c r="C131" s="64">
        <f t="shared" si="28" ref="C131:C194">O131+AA131</f>
        <v>0.0</v>
      </c>
      <c r="D131" s="64">
        <f t="shared" si="29" ref="D131:D194">P131+AB131</f>
        <v>0.0</v>
      </c>
      <c r="E131" s="64">
        <f t="shared" si="30" ref="E131:E194">Q131+AC131</f>
        <v>0.0</v>
      </c>
      <c r="F131" s="64">
        <f t="shared" si="31" ref="F131:F194">R131+AD131</f>
        <v>0.0</v>
      </c>
      <c r="G131" s="64">
        <f t="shared" si="32" ref="G131:G194">S131+AE131</f>
        <v>0.0</v>
      </c>
      <c r="H131" s="61">
        <f t="shared" si="33" ref="H131:H194">T131+AF131</f>
        <v>0.0</v>
      </c>
      <c r="I131" s="64">
        <f t="shared" si="34" ref="I131:I194">U131+AG131</f>
        <v>0.0</v>
      </c>
      <c r="J131" s="64">
        <f t="shared" si="35" ref="J131:J194">V131+AH131</f>
        <v>0.0</v>
      </c>
      <c r="K131" s="64">
        <f t="shared" si="36" ref="K131:K194">W131+AI131</f>
        <v>0.0</v>
      </c>
      <c r="L131" s="64">
        <f t="shared" si="37" ref="L131:L194">SUM(B131:G131,I131:K131)</f>
        <v>0.0</v>
      </c>
      <c r="N131" s="65">
        <f>IF(ISBLANK($A131),0,SUMIF('Week 1 Roster'!$B:$B,$A131,'Week 1 Roster'!$AE:$AE))</f>
        <v>0.0</v>
      </c>
      <c r="O131" s="65">
        <f>IF(ISBLANK($A131),0,SUMIF('Week 1 Roster'!$B:$B,$A131,'Week 1 Roster'!$AG:$AG))</f>
        <v>0.0</v>
      </c>
      <c r="P131" s="65">
        <f>IF(ISBLANK($A131),0,SUMIF('Week 1 Roster'!$B:$B,$A131,'Week 1 Roster'!$AI:$AI))</f>
        <v>0.0</v>
      </c>
      <c r="Q131" s="65">
        <f>IF(ISBLANK($A131),0,SUMIF('Week 1 Roster'!$B:$B,$A131,'Week 1 Roster'!$AK:$AK))</f>
        <v>0.0</v>
      </c>
      <c r="R131" s="65">
        <f>IF(ISBLANK($A131),0,SUMIF('Week 1 Roster'!$B:$B,$A131,'Week 1 Roster'!$AM:$AM))</f>
        <v>0.0</v>
      </c>
      <c r="S131" s="65">
        <f>IF(ISBLANK($A131),0,SUMIF('Week 1 Roster'!$B:$B,$A131,'Week 1 Roster'!$AO:$AO))</f>
        <v>0.0</v>
      </c>
      <c r="T131" s="66">
        <f>IF(ISBLANK($A131),0,SUMIF('Week 1 Roster'!$B:$B,$A131,'Week 1 Roster'!$AP:$AP))</f>
        <v>0.0</v>
      </c>
      <c r="U131" s="65">
        <f>IF(ISBLANK($A131),0,SUMIF('Week 1 Roster'!$B:$B,$A131,'Week 1 Roster'!$AQ:$AQ))</f>
        <v>0.0</v>
      </c>
      <c r="V131" s="65">
        <f>IF(ISBLANK($A131),0,SUMIF('Week 1 Roster'!$B:$B,$A131,'Week 1 Roster'!$AR:$AR))</f>
        <v>0.0</v>
      </c>
      <c r="W131" s="65">
        <f>IF(ISBLANK($A131),0,SUMIF('Week 1 Roster'!$B:$B,$A131,'Week 1 Roster'!$AS:$AS))</f>
        <v>0.0</v>
      </c>
      <c r="X131" s="65">
        <f t="shared" si="38" ref="X131:X194">SUM(N131:S131,U131:W131)</f>
        <v>0.0</v>
      </c>
      <c r="Z131" s="65">
        <f>IF(ISBLANK($A131),0,SUMIF('Week 2 Roster'!$B:$B,$A131,'Week 2 Roster'!$AE:$AE))</f>
        <v>0.0</v>
      </c>
      <c r="AA131" s="65">
        <f>IF(ISBLANK($A131),0,SUMIF('Week 2 Roster'!$B:$B,$A131,'Week 2 Roster'!$AG:$AG))</f>
        <v>0.0</v>
      </c>
      <c r="AB131" s="65">
        <f>IF(ISBLANK($A131),0,SUMIF('Week 2 Roster'!$B:$B,$A131,'Week 2 Roster'!$AI:$AI))</f>
        <v>0.0</v>
      </c>
      <c r="AC131" s="65">
        <f>IF(ISBLANK($A131),0,SUMIF('Week 2 Roster'!$B:$B,$A131,'Week 2 Roster'!$AK:$AK))</f>
        <v>0.0</v>
      </c>
      <c r="AD131" s="65">
        <f>IF(ISBLANK($A131),0,SUMIF('Week 2 Roster'!$B:$B,$A131,'Week 2 Roster'!$AM:$AM))</f>
        <v>0.0</v>
      </c>
      <c r="AE131" s="65">
        <f>IF(ISBLANK($A131),0,SUMIF('Week 2 Roster'!$B:$B,$A131,'Week 2 Roster'!$AO:$AO))</f>
        <v>0.0</v>
      </c>
      <c r="AF131" s="66">
        <f>IF(ISBLANK($A131),0,SUMIF('Week 2 Roster'!$B:$B,$A131,'Week 2 Roster'!$AP:$AP))</f>
        <v>0.0</v>
      </c>
      <c r="AG131" s="65">
        <f>IF(ISBLANK($A131),0,SUMIF('Week 2 Roster'!$B:$B,$A131,'Week 2 Roster'!$AQ:$AQ))</f>
        <v>0.0</v>
      </c>
      <c r="AH131" s="65">
        <f>IF(ISBLANK($A131),0,SUMIF('Week 2 Roster'!$B:$B,$A131,'Week 2 Roster'!$AR:$AR))</f>
        <v>0.0</v>
      </c>
      <c r="AI131" s="65">
        <f>IF(ISBLANK($A131),0,SUMIF('Week 2 Roster'!$B:$B,$A131,'Week 2 Roster'!$AS:$AS))</f>
        <v>0.0</v>
      </c>
      <c r="AJ131" s="65">
        <f t="shared" si="39" ref="AJ131:AJ194">SUM(Z131:AE131,AG131:AI131)</f>
        <v>0.0</v>
      </c>
      <c r="AK131" s="65"/>
    </row>
    <row r="132" spans="8:8">
      <c r="A132" s="61" t="str">
        <f>IF(ISBLANK(Stores!A132),"",Stores!A132)</f>
        <v/>
      </c>
      <c r="B132" s="64">
        <f t="shared" si="27"/>
        <v>0.0</v>
      </c>
      <c r="C132" s="64">
        <f t="shared" si="28"/>
        <v>0.0</v>
      </c>
      <c r="D132" s="64">
        <f t="shared" si="29"/>
        <v>0.0</v>
      </c>
      <c r="E132" s="64">
        <f t="shared" si="30"/>
        <v>0.0</v>
      </c>
      <c r="F132" s="64">
        <f t="shared" si="31"/>
        <v>0.0</v>
      </c>
      <c r="G132" s="64">
        <f t="shared" si="32"/>
        <v>0.0</v>
      </c>
      <c r="H132" s="61">
        <f t="shared" si="33"/>
        <v>0.0</v>
      </c>
      <c r="I132" s="64">
        <f t="shared" si="34"/>
        <v>0.0</v>
      </c>
      <c r="J132" s="64">
        <f t="shared" si="35"/>
        <v>0.0</v>
      </c>
      <c r="K132" s="64">
        <f t="shared" si="36"/>
        <v>0.0</v>
      </c>
      <c r="L132" s="64">
        <f t="shared" si="37"/>
        <v>0.0</v>
      </c>
      <c r="N132" s="65">
        <f>IF(ISBLANK($A132),0,SUMIF('Week 1 Roster'!$B:$B,$A132,'Week 1 Roster'!$AE:$AE))</f>
        <v>0.0</v>
      </c>
      <c r="O132" s="65">
        <f>IF(ISBLANK($A132),0,SUMIF('Week 1 Roster'!$B:$B,$A132,'Week 1 Roster'!$AG:$AG))</f>
        <v>0.0</v>
      </c>
      <c r="P132" s="65">
        <f>IF(ISBLANK($A132),0,SUMIF('Week 1 Roster'!$B:$B,$A132,'Week 1 Roster'!$AI:$AI))</f>
        <v>0.0</v>
      </c>
      <c r="Q132" s="65">
        <f>IF(ISBLANK($A132),0,SUMIF('Week 1 Roster'!$B:$B,$A132,'Week 1 Roster'!$AK:$AK))</f>
        <v>0.0</v>
      </c>
      <c r="R132" s="65">
        <f>IF(ISBLANK($A132),0,SUMIF('Week 1 Roster'!$B:$B,$A132,'Week 1 Roster'!$AM:$AM))</f>
        <v>0.0</v>
      </c>
      <c r="S132" s="65">
        <f>IF(ISBLANK($A132),0,SUMIF('Week 1 Roster'!$B:$B,$A132,'Week 1 Roster'!$AO:$AO))</f>
        <v>0.0</v>
      </c>
      <c r="T132" s="66">
        <f>IF(ISBLANK($A132),0,SUMIF('Week 1 Roster'!$B:$B,$A132,'Week 1 Roster'!$AP:$AP))</f>
        <v>0.0</v>
      </c>
      <c r="U132" s="65">
        <f>IF(ISBLANK($A132),0,SUMIF('Week 1 Roster'!$B:$B,$A132,'Week 1 Roster'!$AQ:$AQ))</f>
        <v>0.0</v>
      </c>
      <c r="V132" s="65">
        <f>IF(ISBLANK($A132),0,SUMIF('Week 1 Roster'!$B:$B,$A132,'Week 1 Roster'!$AR:$AR))</f>
        <v>0.0</v>
      </c>
      <c r="W132" s="65">
        <f>IF(ISBLANK($A132),0,SUMIF('Week 1 Roster'!$B:$B,$A132,'Week 1 Roster'!$AS:$AS))</f>
        <v>0.0</v>
      </c>
      <c r="X132" s="65">
        <f t="shared" si="38"/>
        <v>0.0</v>
      </c>
      <c r="Z132" s="65">
        <f>IF(ISBLANK($A132),0,SUMIF('Week 2 Roster'!$B:$B,$A132,'Week 2 Roster'!$AE:$AE))</f>
        <v>0.0</v>
      </c>
      <c r="AA132" s="65">
        <f>IF(ISBLANK($A132),0,SUMIF('Week 2 Roster'!$B:$B,$A132,'Week 2 Roster'!$AG:$AG))</f>
        <v>0.0</v>
      </c>
      <c r="AB132" s="65">
        <f>IF(ISBLANK($A132),0,SUMIF('Week 2 Roster'!$B:$B,$A132,'Week 2 Roster'!$AI:$AI))</f>
        <v>0.0</v>
      </c>
      <c r="AC132" s="65">
        <f>IF(ISBLANK($A132),0,SUMIF('Week 2 Roster'!$B:$B,$A132,'Week 2 Roster'!$AK:$AK))</f>
        <v>0.0</v>
      </c>
      <c r="AD132" s="65">
        <f>IF(ISBLANK($A132),0,SUMIF('Week 2 Roster'!$B:$B,$A132,'Week 2 Roster'!$AM:$AM))</f>
        <v>0.0</v>
      </c>
      <c r="AE132" s="65">
        <f>IF(ISBLANK($A132),0,SUMIF('Week 2 Roster'!$B:$B,$A132,'Week 2 Roster'!$AO:$AO))</f>
        <v>0.0</v>
      </c>
      <c r="AF132" s="66">
        <f>IF(ISBLANK($A132),0,SUMIF('Week 2 Roster'!$B:$B,$A132,'Week 2 Roster'!$AP:$AP))</f>
        <v>0.0</v>
      </c>
      <c r="AG132" s="65">
        <f>IF(ISBLANK($A132),0,SUMIF('Week 2 Roster'!$B:$B,$A132,'Week 2 Roster'!$AQ:$AQ))</f>
        <v>0.0</v>
      </c>
      <c r="AH132" s="65">
        <f>IF(ISBLANK($A132),0,SUMIF('Week 2 Roster'!$B:$B,$A132,'Week 2 Roster'!$AR:$AR))</f>
        <v>0.0</v>
      </c>
      <c r="AI132" s="65">
        <f>IF(ISBLANK($A132),0,SUMIF('Week 2 Roster'!$B:$B,$A132,'Week 2 Roster'!$AS:$AS))</f>
        <v>0.0</v>
      </c>
      <c r="AJ132" s="65">
        <f t="shared" si="39"/>
        <v>0.0</v>
      </c>
      <c r="AK132" s="65"/>
    </row>
    <row r="133" spans="8:8">
      <c r="A133" s="61" t="str">
        <f>IF(ISBLANK(Stores!A133),"",Stores!A133)</f>
        <v/>
      </c>
      <c r="B133" s="64">
        <f t="shared" si="27"/>
        <v>0.0</v>
      </c>
      <c r="C133" s="64">
        <f t="shared" si="28"/>
        <v>0.0</v>
      </c>
      <c r="D133" s="64">
        <f t="shared" si="29"/>
        <v>0.0</v>
      </c>
      <c r="E133" s="64">
        <f t="shared" si="30"/>
        <v>0.0</v>
      </c>
      <c r="F133" s="64">
        <f t="shared" si="31"/>
        <v>0.0</v>
      </c>
      <c r="G133" s="64">
        <f t="shared" si="32"/>
        <v>0.0</v>
      </c>
      <c r="H133" s="61">
        <f t="shared" si="33"/>
        <v>0.0</v>
      </c>
      <c r="I133" s="64">
        <f t="shared" si="34"/>
        <v>0.0</v>
      </c>
      <c r="J133" s="64">
        <f t="shared" si="35"/>
        <v>0.0</v>
      </c>
      <c r="K133" s="64">
        <f t="shared" si="36"/>
        <v>0.0</v>
      </c>
      <c r="L133" s="64">
        <f t="shared" si="37"/>
        <v>0.0</v>
      </c>
      <c r="N133" s="65">
        <f>IF(ISBLANK($A133),0,SUMIF('Week 1 Roster'!$B:$B,$A133,'Week 1 Roster'!$AE:$AE))</f>
        <v>0.0</v>
      </c>
      <c r="O133" s="65">
        <f>IF(ISBLANK($A133),0,SUMIF('Week 1 Roster'!$B:$B,$A133,'Week 1 Roster'!$AG:$AG))</f>
        <v>0.0</v>
      </c>
      <c r="P133" s="65">
        <f>IF(ISBLANK($A133),0,SUMIF('Week 1 Roster'!$B:$B,$A133,'Week 1 Roster'!$AI:$AI))</f>
        <v>0.0</v>
      </c>
      <c r="Q133" s="65">
        <f>IF(ISBLANK($A133),0,SUMIF('Week 1 Roster'!$B:$B,$A133,'Week 1 Roster'!$AK:$AK))</f>
        <v>0.0</v>
      </c>
      <c r="R133" s="65">
        <f>IF(ISBLANK($A133),0,SUMIF('Week 1 Roster'!$B:$B,$A133,'Week 1 Roster'!$AM:$AM))</f>
        <v>0.0</v>
      </c>
      <c r="S133" s="65">
        <f>IF(ISBLANK($A133),0,SUMIF('Week 1 Roster'!$B:$B,$A133,'Week 1 Roster'!$AO:$AO))</f>
        <v>0.0</v>
      </c>
      <c r="T133" s="66">
        <f>IF(ISBLANK($A133),0,SUMIF('Week 1 Roster'!$B:$B,$A133,'Week 1 Roster'!$AP:$AP))</f>
        <v>0.0</v>
      </c>
      <c r="U133" s="65">
        <f>IF(ISBLANK($A133),0,SUMIF('Week 1 Roster'!$B:$B,$A133,'Week 1 Roster'!$AQ:$AQ))</f>
        <v>0.0</v>
      </c>
      <c r="V133" s="65">
        <f>IF(ISBLANK($A133),0,SUMIF('Week 1 Roster'!$B:$B,$A133,'Week 1 Roster'!$AR:$AR))</f>
        <v>0.0</v>
      </c>
      <c r="W133" s="65">
        <f>IF(ISBLANK($A133),0,SUMIF('Week 1 Roster'!$B:$B,$A133,'Week 1 Roster'!$AS:$AS))</f>
        <v>0.0</v>
      </c>
      <c r="X133" s="65">
        <f t="shared" si="38"/>
        <v>0.0</v>
      </c>
      <c r="Z133" s="65">
        <f>IF(ISBLANK($A133),0,SUMIF('Week 2 Roster'!$B:$B,$A133,'Week 2 Roster'!$AE:$AE))</f>
        <v>0.0</v>
      </c>
      <c r="AA133" s="65">
        <f>IF(ISBLANK($A133),0,SUMIF('Week 2 Roster'!$B:$B,$A133,'Week 2 Roster'!$AG:$AG))</f>
        <v>0.0</v>
      </c>
      <c r="AB133" s="65">
        <f>IF(ISBLANK($A133),0,SUMIF('Week 2 Roster'!$B:$B,$A133,'Week 2 Roster'!$AI:$AI))</f>
        <v>0.0</v>
      </c>
      <c r="AC133" s="65">
        <f>IF(ISBLANK($A133),0,SUMIF('Week 2 Roster'!$B:$B,$A133,'Week 2 Roster'!$AK:$AK))</f>
        <v>0.0</v>
      </c>
      <c r="AD133" s="65">
        <f>IF(ISBLANK($A133),0,SUMIF('Week 2 Roster'!$B:$B,$A133,'Week 2 Roster'!$AM:$AM))</f>
        <v>0.0</v>
      </c>
      <c r="AE133" s="65">
        <f>IF(ISBLANK($A133),0,SUMIF('Week 2 Roster'!$B:$B,$A133,'Week 2 Roster'!$AO:$AO))</f>
        <v>0.0</v>
      </c>
      <c r="AF133" s="66">
        <f>IF(ISBLANK($A133),0,SUMIF('Week 2 Roster'!$B:$B,$A133,'Week 2 Roster'!$AP:$AP))</f>
        <v>0.0</v>
      </c>
      <c r="AG133" s="65">
        <f>IF(ISBLANK($A133),0,SUMIF('Week 2 Roster'!$B:$B,$A133,'Week 2 Roster'!$AQ:$AQ))</f>
        <v>0.0</v>
      </c>
      <c r="AH133" s="65">
        <f>IF(ISBLANK($A133),0,SUMIF('Week 2 Roster'!$B:$B,$A133,'Week 2 Roster'!$AR:$AR))</f>
        <v>0.0</v>
      </c>
      <c r="AI133" s="65">
        <f>IF(ISBLANK($A133),0,SUMIF('Week 2 Roster'!$B:$B,$A133,'Week 2 Roster'!$AS:$AS))</f>
        <v>0.0</v>
      </c>
      <c r="AJ133" s="65">
        <f t="shared" si="39"/>
        <v>0.0</v>
      </c>
      <c r="AK133" s="65"/>
    </row>
    <row r="134" spans="8:8">
      <c r="A134" s="61" t="str">
        <f>IF(ISBLANK(Stores!A134),"",Stores!A134)</f>
        <v/>
      </c>
      <c r="B134" s="64">
        <f t="shared" si="27"/>
        <v>0.0</v>
      </c>
      <c r="C134" s="64">
        <f t="shared" si="28"/>
        <v>0.0</v>
      </c>
      <c r="D134" s="64">
        <f t="shared" si="29"/>
        <v>0.0</v>
      </c>
      <c r="E134" s="64">
        <f t="shared" si="30"/>
        <v>0.0</v>
      </c>
      <c r="F134" s="64">
        <f t="shared" si="31"/>
        <v>0.0</v>
      </c>
      <c r="G134" s="64">
        <f t="shared" si="32"/>
        <v>0.0</v>
      </c>
      <c r="H134" s="61">
        <f t="shared" si="33"/>
        <v>0.0</v>
      </c>
      <c r="I134" s="64">
        <f t="shared" si="34"/>
        <v>0.0</v>
      </c>
      <c r="J134" s="64">
        <f t="shared" si="35"/>
        <v>0.0</v>
      </c>
      <c r="K134" s="64">
        <f t="shared" si="36"/>
        <v>0.0</v>
      </c>
      <c r="L134" s="64">
        <f t="shared" si="37"/>
        <v>0.0</v>
      </c>
      <c r="N134" s="65">
        <f>IF(ISBLANK($A134),0,SUMIF('Week 1 Roster'!$B:$B,$A134,'Week 1 Roster'!$AE:$AE))</f>
        <v>0.0</v>
      </c>
      <c r="O134" s="65">
        <f>IF(ISBLANK($A134),0,SUMIF('Week 1 Roster'!$B:$B,$A134,'Week 1 Roster'!$AG:$AG))</f>
        <v>0.0</v>
      </c>
      <c r="P134" s="65">
        <f>IF(ISBLANK($A134),0,SUMIF('Week 1 Roster'!$B:$B,$A134,'Week 1 Roster'!$AI:$AI))</f>
        <v>0.0</v>
      </c>
      <c r="Q134" s="65">
        <f>IF(ISBLANK($A134),0,SUMIF('Week 1 Roster'!$B:$B,$A134,'Week 1 Roster'!$AK:$AK))</f>
        <v>0.0</v>
      </c>
      <c r="R134" s="65">
        <f>IF(ISBLANK($A134),0,SUMIF('Week 1 Roster'!$B:$B,$A134,'Week 1 Roster'!$AM:$AM))</f>
        <v>0.0</v>
      </c>
      <c r="S134" s="65">
        <f>IF(ISBLANK($A134),0,SUMIF('Week 1 Roster'!$B:$B,$A134,'Week 1 Roster'!$AO:$AO))</f>
        <v>0.0</v>
      </c>
      <c r="T134" s="66">
        <f>IF(ISBLANK($A134),0,SUMIF('Week 1 Roster'!$B:$B,$A134,'Week 1 Roster'!$AP:$AP))</f>
        <v>0.0</v>
      </c>
      <c r="U134" s="65">
        <f>IF(ISBLANK($A134),0,SUMIF('Week 1 Roster'!$B:$B,$A134,'Week 1 Roster'!$AQ:$AQ))</f>
        <v>0.0</v>
      </c>
      <c r="V134" s="65">
        <f>IF(ISBLANK($A134),0,SUMIF('Week 1 Roster'!$B:$B,$A134,'Week 1 Roster'!$AR:$AR))</f>
        <v>0.0</v>
      </c>
      <c r="W134" s="65">
        <f>IF(ISBLANK($A134),0,SUMIF('Week 1 Roster'!$B:$B,$A134,'Week 1 Roster'!$AS:$AS))</f>
        <v>0.0</v>
      </c>
      <c r="X134" s="65">
        <f t="shared" si="38"/>
        <v>0.0</v>
      </c>
      <c r="Z134" s="65">
        <f>IF(ISBLANK($A134),0,SUMIF('Week 2 Roster'!$B:$B,$A134,'Week 2 Roster'!$AE:$AE))</f>
        <v>0.0</v>
      </c>
      <c r="AA134" s="65">
        <f>IF(ISBLANK($A134),0,SUMIF('Week 2 Roster'!$B:$B,$A134,'Week 2 Roster'!$AG:$AG))</f>
        <v>0.0</v>
      </c>
      <c r="AB134" s="65">
        <f>IF(ISBLANK($A134),0,SUMIF('Week 2 Roster'!$B:$B,$A134,'Week 2 Roster'!$AI:$AI))</f>
        <v>0.0</v>
      </c>
      <c r="AC134" s="65">
        <f>IF(ISBLANK($A134),0,SUMIF('Week 2 Roster'!$B:$B,$A134,'Week 2 Roster'!$AK:$AK))</f>
        <v>0.0</v>
      </c>
      <c r="AD134" s="65">
        <f>IF(ISBLANK($A134),0,SUMIF('Week 2 Roster'!$B:$B,$A134,'Week 2 Roster'!$AM:$AM))</f>
        <v>0.0</v>
      </c>
      <c r="AE134" s="65">
        <f>IF(ISBLANK($A134),0,SUMIF('Week 2 Roster'!$B:$B,$A134,'Week 2 Roster'!$AO:$AO))</f>
        <v>0.0</v>
      </c>
      <c r="AF134" s="66">
        <f>IF(ISBLANK($A134),0,SUMIF('Week 2 Roster'!$B:$B,$A134,'Week 2 Roster'!$AP:$AP))</f>
        <v>0.0</v>
      </c>
      <c r="AG134" s="65">
        <f>IF(ISBLANK($A134),0,SUMIF('Week 2 Roster'!$B:$B,$A134,'Week 2 Roster'!$AQ:$AQ))</f>
        <v>0.0</v>
      </c>
      <c r="AH134" s="65">
        <f>IF(ISBLANK($A134),0,SUMIF('Week 2 Roster'!$B:$B,$A134,'Week 2 Roster'!$AR:$AR))</f>
        <v>0.0</v>
      </c>
      <c r="AI134" s="65">
        <f>IF(ISBLANK($A134),0,SUMIF('Week 2 Roster'!$B:$B,$A134,'Week 2 Roster'!$AS:$AS))</f>
        <v>0.0</v>
      </c>
      <c r="AJ134" s="65">
        <f t="shared" si="39"/>
        <v>0.0</v>
      </c>
      <c r="AK134" s="65"/>
    </row>
    <row r="135" spans="8:8">
      <c r="A135" s="61" t="str">
        <f>IF(ISBLANK(Stores!A135),"",Stores!A135)</f>
        <v/>
      </c>
      <c r="B135" s="64">
        <f t="shared" si="27"/>
        <v>0.0</v>
      </c>
      <c r="C135" s="64">
        <f t="shared" si="28"/>
        <v>0.0</v>
      </c>
      <c r="D135" s="64">
        <f t="shared" si="29"/>
        <v>0.0</v>
      </c>
      <c r="E135" s="64">
        <f t="shared" si="30"/>
        <v>0.0</v>
      </c>
      <c r="F135" s="64">
        <f t="shared" si="31"/>
        <v>0.0</v>
      </c>
      <c r="G135" s="64">
        <f t="shared" si="32"/>
        <v>0.0</v>
      </c>
      <c r="H135" s="61">
        <f t="shared" si="33"/>
        <v>0.0</v>
      </c>
      <c r="I135" s="64">
        <f t="shared" si="34"/>
        <v>0.0</v>
      </c>
      <c r="J135" s="64">
        <f t="shared" si="35"/>
        <v>0.0</v>
      </c>
      <c r="K135" s="64">
        <f t="shared" si="36"/>
        <v>0.0</v>
      </c>
      <c r="L135" s="64">
        <f t="shared" si="37"/>
        <v>0.0</v>
      </c>
      <c r="N135" s="65">
        <f>IF(ISBLANK($A135),0,SUMIF('Week 1 Roster'!$B:$B,$A135,'Week 1 Roster'!$AE:$AE))</f>
        <v>0.0</v>
      </c>
      <c r="O135" s="65">
        <f>IF(ISBLANK($A135),0,SUMIF('Week 1 Roster'!$B:$B,$A135,'Week 1 Roster'!$AG:$AG))</f>
        <v>0.0</v>
      </c>
      <c r="P135" s="65">
        <f>IF(ISBLANK($A135),0,SUMIF('Week 1 Roster'!$B:$B,$A135,'Week 1 Roster'!$AI:$AI))</f>
        <v>0.0</v>
      </c>
      <c r="Q135" s="65">
        <f>IF(ISBLANK($A135),0,SUMIF('Week 1 Roster'!$B:$B,$A135,'Week 1 Roster'!$AK:$AK))</f>
        <v>0.0</v>
      </c>
      <c r="R135" s="65">
        <f>IF(ISBLANK($A135),0,SUMIF('Week 1 Roster'!$B:$B,$A135,'Week 1 Roster'!$AM:$AM))</f>
        <v>0.0</v>
      </c>
      <c r="S135" s="65">
        <f>IF(ISBLANK($A135),0,SUMIF('Week 1 Roster'!$B:$B,$A135,'Week 1 Roster'!$AO:$AO))</f>
        <v>0.0</v>
      </c>
      <c r="T135" s="66">
        <f>IF(ISBLANK($A135),0,SUMIF('Week 1 Roster'!$B:$B,$A135,'Week 1 Roster'!$AP:$AP))</f>
        <v>0.0</v>
      </c>
      <c r="U135" s="65">
        <f>IF(ISBLANK($A135),0,SUMIF('Week 1 Roster'!$B:$B,$A135,'Week 1 Roster'!$AQ:$AQ))</f>
        <v>0.0</v>
      </c>
      <c r="V135" s="65">
        <f>IF(ISBLANK($A135),0,SUMIF('Week 1 Roster'!$B:$B,$A135,'Week 1 Roster'!$AR:$AR))</f>
        <v>0.0</v>
      </c>
      <c r="W135" s="65">
        <f>IF(ISBLANK($A135),0,SUMIF('Week 1 Roster'!$B:$B,$A135,'Week 1 Roster'!$AS:$AS))</f>
        <v>0.0</v>
      </c>
      <c r="X135" s="65">
        <f t="shared" si="38"/>
        <v>0.0</v>
      </c>
      <c r="Z135" s="65">
        <f>IF(ISBLANK($A135),0,SUMIF('Week 2 Roster'!$B:$B,$A135,'Week 2 Roster'!$AE:$AE))</f>
        <v>0.0</v>
      </c>
      <c r="AA135" s="65">
        <f>IF(ISBLANK($A135),0,SUMIF('Week 2 Roster'!$B:$B,$A135,'Week 2 Roster'!$AG:$AG))</f>
        <v>0.0</v>
      </c>
      <c r="AB135" s="65">
        <f>IF(ISBLANK($A135),0,SUMIF('Week 2 Roster'!$B:$B,$A135,'Week 2 Roster'!$AI:$AI))</f>
        <v>0.0</v>
      </c>
      <c r="AC135" s="65">
        <f>IF(ISBLANK($A135),0,SUMIF('Week 2 Roster'!$B:$B,$A135,'Week 2 Roster'!$AK:$AK))</f>
        <v>0.0</v>
      </c>
      <c r="AD135" s="65">
        <f>IF(ISBLANK($A135),0,SUMIF('Week 2 Roster'!$B:$B,$A135,'Week 2 Roster'!$AM:$AM))</f>
        <v>0.0</v>
      </c>
      <c r="AE135" s="65">
        <f>IF(ISBLANK($A135),0,SUMIF('Week 2 Roster'!$B:$B,$A135,'Week 2 Roster'!$AO:$AO))</f>
        <v>0.0</v>
      </c>
      <c r="AF135" s="66">
        <f>IF(ISBLANK($A135),0,SUMIF('Week 2 Roster'!$B:$B,$A135,'Week 2 Roster'!$AP:$AP))</f>
        <v>0.0</v>
      </c>
      <c r="AG135" s="65">
        <f>IF(ISBLANK($A135),0,SUMIF('Week 2 Roster'!$B:$B,$A135,'Week 2 Roster'!$AQ:$AQ))</f>
        <v>0.0</v>
      </c>
      <c r="AH135" s="65">
        <f>IF(ISBLANK($A135),0,SUMIF('Week 2 Roster'!$B:$B,$A135,'Week 2 Roster'!$AR:$AR))</f>
        <v>0.0</v>
      </c>
      <c r="AI135" s="65">
        <f>IF(ISBLANK($A135),0,SUMIF('Week 2 Roster'!$B:$B,$A135,'Week 2 Roster'!$AS:$AS))</f>
        <v>0.0</v>
      </c>
      <c r="AJ135" s="65">
        <f t="shared" si="39"/>
        <v>0.0</v>
      </c>
      <c r="AK135" s="65"/>
    </row>
    <row r="136" spans="8:8">
      <c r="A136" s="61" t="str">
        <f>IF(ISBLANK(Stores!A136),"",Stores!A136)</f>
        <v/>
      </c>
      <c r="B136" s="64">
        <f t="shared" si="27"/>
        <v>0.0</v>
      </c>
      <c r="C136" s="64">
        <f t="shared" si="28"/>
        <v>0.0</v>
      </c>
      <c r="D136" s="64">
        <f t="shared" si="29"/>
        <v>0.0</v>
      </c>
      <c r="E136" s="64">
        <f t="shared" si="30"/>
        <v>0.0</v>
      </c>
      <c r="F136" s="64">
        <f t="shared" si="31"/>
        <v>0.0</v>
      </c>
      <c r="G136" s="64">
        <f t="shared" si="32"/>
        <v>0.0</v>
      </c>
      <c r="H136" s="61">
        <f t="shared" si="33"/>
        <v>0.0</v>
      </c>
      <c r="I136" s="64">
        <f t="shared" si="34"/>
        <v>0.0</v>
      </c>
      <c r="J136" s="64">
        <f t="shared" si="35"/>
        <v>0.0</v>
      </c>
      <c r="K136" s="64">
        <f t="shared" si="36"/>
        <v>0.0</v>
      </c>
      <c r="L136" s="64">
        <f t="shared" si="37"/>
        <v>0.0</v>
      </c>
      <c r="N136" s="65">
        <f>IF(ISBLANK($A136),0,SUMIF('Week 1 Roster'!$B:$B,$A136,'Week 1 Roster'!$AE:$AE))</f>
        <v>0.0</v>
      </c>
      <c r="O136" s="65">
        <f>IF(ISBLANK($A136),0,SUMIF('Week 1 Roster'!$B:$B,$A136,'Week 1 Roster'!$AG:$AG))</f>
        <v>0.0</v>
      </c>
      <c r="P136" s="65">
        <f>IF(ISBLANK($A136),0,SUMIF('Week 1 Roster'!$B:$B,$A136,'Week 1 Roster'!$AI:$AI))</f>
        <v>0.0</v>
      </c>
      <c r="Q136" s="65">
        <f>IF(ISBLANK($A136),0,SUMIF('Week 1 Roster'!$B:$B,$A136,'Week 1 Roster'!$AK:$AK))</f>
        <v>0.0</v>
      </c>
      <c r="R136" s="65">
        <f>IF(ISBLANK($A136),0,SUMIF('Week 1 Roster'!$B:$B,$A136,'Week 1 Roster'!$AM:$AM))</f>
        <v>0.0</v>
      </c>
      <c r="S136" s="65">
        <f>IF(ISBLANK($A136),0,SUMIF('Week 1 Roster'!$B:$B,$A136,'Week 1 Roster'!$AO:$AO))</f>
        <v>0.0</v>
      </c>
      <c r="T136" s="66">
        <f>IF(ISBLANK($A136),0,SUMIF('Week 1 Roster'!$B:$B,$A136,'Week 1 Roster'!$AP:$AP))</f>
        <v>0.0</v>
      </c>
      <c r="U136" s="65">
        <f>IF(ISBLANK($A136),0,SUMIF('Week 1 Roster'!$B:$B,$A136,'Week 1 Roster'!$AQ:$AQ))</f>
        <v>0.0</v>
      </c>
      <c r="V136" s="65">
        <f>IF(ISBLANK($A136),0,SUMIF('Week 1 Roster'!$B:$B,$A136,'Week 1 Roster'!$AR:$AR))</f>
        <v>0.0</v>
      </c>
      <c r="W136" s="65">
        <f>IF(ISBLANK($A136),0,SUMIF('Week 1 Roster'!$B:$B,$A136,'Week 1 Roster'!$AS:$AS))</f>
        <v>0.0</v>
      </c>
      <c r="X136" s="65">
        <f t="shared" si="38"/>
        <v>0.0</v>
      </c>
      <c r="Z136" s="65">
        <f>IF(ISBLANK($A136),0,SUMIF('Week 2 Roster'!$B:$B,$A136,'Week 2 Roster'!$AE:$AE))</f>
        <v>0.0</v>
      </c>
      <c r="AA136" s="65">
        <f>IF(ISBLANK($A136),0,SUMIF('Week 2 Roster'!$B:$B,$A136,'Week 2 Roster'!$AG:$AG))</f>
        <v>0.0</v>
      </c>
      <c r="AB136" s="65">
        <f>IF(ISBLANK($A136),0,SUMIF('Week 2 Roster'!$B:$B,$A136,'Week 2 Roster'!$AI:$AI))</f>
        <v>0.0</v>
      </c>
      <c r="AC136" s="65">
        <f>IF(ISBLANK($A136),0,SUMIF('Week 2 Roster'!$B:$B,$A136,'Week 2 Roster'!$AK:$AK))</f>
        <v>0.0</v>
      </c>
      <c r="AD136" s="65">
        <f>IF(ISBLANK($A136),0,SUMIF('Week 2 Roster'!$B:$B,$A136,'Week 2 Roster'!$AM:$AM))</f>
        <v>0.0</v>
      </c>
      <c r="AE136" s="65">
        <f>IF(ISBLANK($A136),0,SUMIF('Week 2 Roster'!$B:$B,$A136,'Week 2 Roster'!$AO:$AO))</f>
        <v>0.0</v>
      </c>
      <c r="AF136" s="66">
        <f>IF(ISBLANK($A136),0,SUMIF('Week 2 Roster'!$B:$B,$A136,'Week 2 Roster'!$AP:$AP))</f>
        <v>0.0</v>
      </c>
      <c r="AG136" s="65">
        <f>IF(ISBLANK($A136),0,SUMIF('Week 2 Roster'!$B:$B,$A136,'Week 2 Roster'!$AQ:$AQ))</f>
        <v>0.0</v>
      </c>
      <c r="AH136" s="65">
        <f>IF(ISBLANK($A136),0,SUMIF('Week 2 Roster'!$B:$B,$A136,'Week 2 Roster'!$AR:$AR))</f>
        <v>0.0</v>
      </c>
      <c r="AI136" s="65">
        <f>IF(ISBLANK($A136),0,SUMIF('Week 2 Roster'!$B:$B,$A136,'Week 2 Roster'!$AS:$AS))</f>
        <v>0.0</v>
      </c>
      <c r="AJ136" s="65">
        <f t="shared" si="39"/>
        <v>0.0</v>
      </c>
      <c r="AK136" s="65"/>
    </row>
    <row r="137" spans="8:8">
      <c r="A137" s="61" t="str">
        <f>IF(ISBLANK(Stores!A137),"",Stores!A137)</f>
        <v/>
      </c>
      <c r="B137" s="64">
        <f t="shared" si="27"/>
        <v>0.0</v>
      </c>
      <c r="C137" s="64">
        <f t="shared" si="28"/>
        <v>0.0</v>
      </c>
      <c r="D137" s="64">
        <f t="shared" si="29"/>
        <v>0.0</v>
      </c>
      <c r="E137" s="64">
        <f t="shared" si="30"/>
        <v>0.0</v>
      </c>
      <c r="F137" s="64">
        <f t="shared" si="31"/>
        <v>0.0</v>
      </c>
      <c r="G137" s="64">
        <f t="shared" si="32"/>
        <v>0.0</v>
      </c>
      <c r="H137" s="61">
        <f t="shared" si="33"/>
        <v>0.0</v>
      </c>
      <c r="I137" s="64">
        <f t="shared" si="34"/>
        <v>0.0</v>
      </c>
      <c r="J137" s="64">
        <f t="shared" si="35"/>
        <v>0.0</v>
      </c>
      <c r="K137" s="64">
        <f t="shared" si="36"/>
        <v>0.0</v>
      </c>
      <c r="L137" s="64">
        <f t="shared" si="37"/>
        <v>0.0</v>
      </c>
      <c r="N137" s="65">
        <f>IF(ISBLANK($A137),0,SUMIF('Week 1 Roster'!$B:$B,$A137,'Week 1 Roster'!$AE:$AE))</f>
        <v>0.0</v>
      </c>
      <c r="O137" s="65">
        <f>IF(ISBLANK($A137),0,SUMIF('Week 1 Roster'!$B:$B,$A137,'Week 1 Roster'!$AG:$AG))</f>
        <v>0.0</v>
      </c>
      <c r="P137" s="65">
        <f>IF(ISBLANK($A137),0,SUMIF('Week 1 Roster'!$B:$B,$A137,'Week 1 Roster'!$AI:$AI))</f>
        <v>0.0</v>
      </c>
      <c r="Q137" s="65">
        <f>IF(ISBLANK($A137),0,SUMIF('Week 1 Roster'!$B:$B,$A137,'Week 1 Roster'!$AK:$AK))</f>
        <v>0.0</v>
      </c>
      <c r="R137" s="65">
        <f>IF(ISBLANK($A137),0,SUMIF('Week 1 Roster'!$B:$B,$A137,'Week 1 Roster'!$AM:$AM))</f>
        <v>0.0</v>
      </c>
      <c r="S137" s="65">
        <f>IF(ISBLANK($A137),0,SUMIF('Week 1 Roster'!$B:$B,$A137,'Week 1 Roster'!$AO:$AO))</f>
        <v>0.0</v>
      </c>
      <c r="T137" s="66">
        <f>IF(ISBLANK($A137),0,SUMIF('Week 1 Roster'!$B:$B,$A137,'Week 1 Roster'!$AP:$AP))</f>
        <v>0.0</v>
      </c>
      <c r="U137" s="65">
        <f>IF(ISBLANK($A137),0,SUMIF('Week 1 Roster'!$B:$B,$A137,'Week 1 Roster'!$AQ:$AQ))</f>
        <v>0.0</v>
      </c>
      <c r="V137" s="65">
        <f>IF(ISBLANK($A137),0,SUMIF('Week 1 Roster'!$B:$B,$A137,'Week 1 Roster'!$AR:$AR))</f>
        <v>0.0</v>
      </c>
      <c r="W137" s="65">
        <f>IF(ISBLANK($A137),0,SUMIF('Week 1 Roster'!$B:$B,$A137,'Week 1 Roster'!$AS:$AS))</f>
        <v>0.0</v>
      </c>
      <c r="X137" s="65">
        <f t="shared" si="38"/>
        <v>0.0</v>
      </c>
      <c r="Z137" s="65">
        <f>IF(ISBLANK($A137),0,SUMIF('Week 2 Roster'!$B:$B,$A137,'Week 2 Roster'!$AE:$AE))</f>
        <v>0.0</v>
      </c>
      <c r="AA137" s="65">
        <f>IF(ISBLANK($A137),0,SUMIF('Week 2 Roster'!$B:$B,$A137,'Week 2 Roster'!$AG:$AG))</f>
        <v>0.0</v>
      </c>
      <c r="AB137" s="65">
        <f>IF(ISBLANK($A137),0,SUMIF('Week 2 Roster'!$B:$B,$A137,'Week 2 Roster'!$AI:$AI))</f>
        <v>0.0</v>
      </c>
      <c r="AC137" s="65">
        <f>IF(ISBLANK($A137),0,SUMIF('Week 2 Roster'!$B:$B,$A137,'Week 2 Roster'!$AK:$AK))</f>
        <v>0.0</v>
      </c>
      <c r="AD137" s="65">
        <f>IF(ISBLANK($A137),0,SUMIF('Week 2 Roster'!$B:$B,$A137,'Week 2 Roster'!$AM:$AM))</f>
        <v>0.0</v>
      </c>
      <c r="AE137" s="65">
        <f>IF(ISBLANK($A137),0,SUMIF('Week 2 Roster'!$B:$B,$A137,'Week 2 Roster'!$AO:$AO))</f>
        <v>0.0</v>
      </c>
      <c r="AF137" s="66">
        <f>IF(ISBLANK($A137),0,SUMIF('Week 2 Roster'!$B:$B,$A137,'Week 2 Roster'!$AP:$AP))</f>
        <v>0.0</v>
      </c>
      <c r="AG137" s="65">
        <f>IF(ISBLANK($A137),0,SUMIF('Week 2 Roster'!$B:$B,$A137,'Week 2 Roster'!$AQ:$AQ))</f>
        <v>0.0</v>
      </c>
      <c r="AH137" s="65">
        <f>IF(ISBLANK($A137),0,SUMIF('Week 2 Roster'!$B:$B,$A137,'Week 2 Roster'!$AR:$AR))</f>
        <v>0.0</v>
      </c>
      <c r="AI137" s="65">
        <f>IF(ISBLANK($A137),0,SUMIF('Week 2 Roster'!$B:$B,$A137,'Week 2 Roster'!$AS:$AS))</f>
        <v>0.0</v>
      </c>
      <c r="AJ137" s="65">
        <f t="shared" si="39"/>
        <v>0.0</v>
      </c>
      <c r="AK137" s="65"/>
    </row>
    <row r="138" spans="8:8">
      <c r="A138" s="61" t="str">
        <f>IF(ISBLANK(Stores!A138),"",Stores!A138)</f>
        <v/>
      </c>
      <c r="B138" s="64">
        <f t="shared" si="27"/>
        <v>0.0</v>
      </c>
      <c r="C138" s="64">
        <f t="shared" si="28"/>
        <v>0.0</v>
      </c>
      <c r="D138" s="64">
        <f t="shared" si="29"/>
        <v>0.0</v>
      </c>
      <c r="E138" s="64">
        <f t="shared" si="30"/>
        <v>0.0</v>
      </c>
      <c r="F138" s="64">
        <f t="shared" si="31"/>
        <v>0.0</v>
      </c>
      <c r="G138" s="64">
        <f t="shared" si="32"/>
        <v>0.0</v>
      </c>
      <c r="H138" s="61">
        <f t="shared" si="33"/>
        <v>0.0</v>
      </c>
      <c r="I138" s="64">
        <f t="shared" si="34"/>
        <v>0.0</v>
      </c>
      <c r="J138" s="64">
        <f t="shared" si="35"/>
        <v>0.0</v>
      </c>
      <c r="K138" s="64">
        <f t="shared" si="36"/>
        <v>0.0</v>
      </c>
      <c r="L138" s="64">
        <f t="shared" si="37"/>
        <v>0.0</v>
      </c>
      <c r="N138" s="65">
        <f>IF(ISBLANK($A138),0,SUMIF('Week 1 Roster'!$B:$B,$A138,'Week 1 Roster'!$AE:$AE))</f>
        <v>0.0</v>
      </c>
      <c r="O138" s="65">
        <f>IF(ISBLANK($A138),0,SUMIF('Week 1 Roster'!$B:$B,$A138,'Week 1 Roster'!$AG:$AG))</f>
        <v>0.0</v>
      </c>
      <c r="P138" s="65">
        <f>IF(ISBLANK($A138),0,SUMIF('Week 1 Roster'!$B:$B,$A138,'Week 1 Roster'!$AI:$AI))</f>
        <v>0.0</v>
      </c>
      <c r="Q138" s="65">
        <f>IF(ISBLANK($A138),0,SUMIF('Week 1 Roster'!$B:$B,$A138,'Week 1 Roster'!$AK:$AK))</f>
        <v>0.0</v>
      </c>
      <c r="R138" s="65">
        <f>IF(ISBLANK($A138),0,SUMIF('Week 1 Roster'!$B:$B,$A138,'Week 1 Roster'!$AM:$AM))</f>
        <v>0.0</v>
      </c>
      <c r="S138" s="65">
        <f>IF(ISBLANK($A138),0,SUMIF('Week 1 Roster'!$B:$B,$A138,'Week 1 Roster'!$AO:$AO))</f>
        <v>0.0</v>
      </c>
      <c r="T138" s="66">
        <f>IF(ISBLANK($A138),0,SUMIF('Week 1 Roster'!$B:$B,$A138,'Week 1 Roster'!$AP:$AP))</f>
        <v>0.0</v>
      </c>
      <c r="U138" s="65">
        <f>IF(ISBLANK($A138),0,SUMIF('Week 1 Roster'!$B:$B,$A138,'Week 1 Roster'!$AQ:$AQ))</f>
        <v>0.0</v>
      </c>
      <c r="V138" s="65">
        <f>IF(ISBLANK($A138),0,SUMIF('Week 1 Roster'!$B:$B,$A138,'Week 1 Roster'!$AR:$AR))</f>
        <v>0.0</v>
      </c>
      <c r="W138" s="65">
        <f>IF(ISBLANK($A138),0,SUMIF('Week 1 Roster'!$B:$B,$A138,'Week 1 Roster'!$AS:$AS))</f>
        <v>0.0</v>
      </c>
      <c r="X138" s="65">
        <f t="shared" si="38"/>
        <v>0.0</v>
      </c>
      <c r="Z138" s="65">
        <f>IF(ISBLANK($A138),0,SUMIF('Week 2 Roster'!$B:$B,$A138,'Week 2 Roster'!$AE:$AE))</f>
        <v>0.0</v>
      </c>
      <c r="AA138" s="65">
        <f>IF(ISBLANK($A138),0,SUMIF('Week 2 Roster'!$B:$B,$A138,'Week 2 Roster'!$AG:$AG))</f>
        <v>0.0</v>
      </c>
      <c r="AB138" s="65">
        <f>IF(ISBLANK($A138),0,SUMIF('Week 2 Roster'!$B:$B,$A138,'Week 2 Roster'!$AI:$AI))</f>
        <v>0.0</v>
      </c>
      <c r="AC138" s="65">
        <f>IF(ISBLANK($A138),0,SUMIF('Week 2 Roster'!$B:$B,$A138,'Week 2 Roster'!$AK:$AK))</f>
        <v>0.0</v>
      </c>
      <c r="AD138" s="65">
        <f>IF(ISBLANK($A138),0,SUMIF('Week 2 Roster'!$B:$B,$A138,'Week 2 Roster'!$AM:$AM))</f>
        <v>0.0</v>
      </c>
      <c r="AE138" s="65">
        <f>IF(ISBLANK($A138),0,SUMIF('Week 2 Roster'!$B:$B,$A138,'Week 2 Roster'!$AO:$AO))</f>
        <v>0.0</v>
      </c>
      <c r="AF138" s="66">
        <f>IF(ISBLANK($A138),0,SUMIF('Week 2 Roster'!$B:$B,$A138,'Week 2 Roster'!$AP:$AP))</f>
        <v>0.0</v>
      </c>
      <c r="AG138" s="65">
        <f>IF(ISBLANK($A138),0,SUMIF('Week 2 Roster'!$B:$B,$A138,'Week 2 Roster'!$AQ:$AQ))</f>
        <v>0.0</v>
      </c>
      <c r="AH138" s="65">
        <f>IF(ISBLANK($A138),0,SUMIF('Week 2 Roster'!$B:$B,$A138,'Week 2 Roster'!$AR:$AR))</f>
        <v>0.0</v>
      </c>
      <c r="AI138" s="65">
        <f>IF(ISBLANK($A138),0,SUMIF('Week 2 Roster'!$B:$B,$A138,'Week 2 Roster'!$AS:$AS))</f>
        <v>0.0</v>
      </c>
      <c r="AJ138" s="65">
        <f t="shared" si="39"/>
        <v>0.0</v>
      </c>
      <c r="AK138" s="65"/>
    </row>
    <row r="139" spans="8:8">
      <c r="A139" s="61" t="str">
        <f>IF(ISBLANK(Stores!A139),"",Stores!A139)</f>
        <v/>
      </c>
      <c r="B139" s="64">
        <f t="shared" si="27"/>
        <v>0.0</v>
      </c>
      <c r="C139" s="64">
        <f t="shared" si="28"/>
        <v>0.0</v>
      </c>
      <c r="D139" s="64">
        <f t="shared" si="29"/>
        <v>0.0</v>
      </c>
      <c r="E139" s="64">
        <f t="shared" si="30"/>
        <v>0.0</v>
      </c>
      <c r="F139" s="64">
        <f t="shared" si="31"/>
        <v>0.0</v>
      </c>
      <c r="G139" s="64">
        <f t="shared" si="32"/>
        <v>0.0</v>
      </c>
      <c r="H139" s="61">
        <f t="shared" si="33"/>
        <v>0.0</v>
      </c>
      <c r="I139" s="64">
        <f t="shared" si="34"/>
        <v>0.0</v>
      </c>
      <c r="J139" s="64">
        <f t="shared" si="35"/>
        <v>0.0</v>
      </c>
      <c r="K139" s="64">
        <f t="shared" si="36"/>
        <v>0.0</v>
      </c>
      <c r="L139" s="64">
        <f t="shared" si="37"/>
        <v>0.0</v>
      </c>
      <c r="N139" s="65">
        <f>IF(ISBLANK($A139),0,SUMIF('Week 1 Roster'!$B:$B,$A139,'Week 1 Roster'!$AE:$AE))</f>
        <v>0.0</v>
      </c>
      <c r="O139" s="65">
        <f>IF(ISBLANK($A139),0,SUMIF('Week 1 Roster'!$B:$B,$A139,'Week 1 Roster'!$AG:$AG))</f>
        <v>0.0</v>
      </c>
      <c r="P139" s="65">
        <f>IF(ISBLANK($A139),0,SUMIF('Week 1 Roster'!$B:$B,$A139,'Week 1 Roster'!$AI:$AI))</f>
        <v>0.0</v>
      </c>
      <c r="Q139" s="65">
        <f>IF(ISBLANK($A139),0,SUMIF('Week 1 Roster'!$B:$B,$A139,'Week 1 Roster'!$AK:$AK))</f>
        <v>0.0</v>
      </c>
      <c r="R139" s="65">
        <f>IF(ISBLANK($A139),0,SUMIF('Week 1 Roster'!$B:$B,$A139,'Week 1 Roster'!$AM:$AM))</f>
        <v>0.0</v>
      </c>
      <c r="S139" s="65">
        <f>IF(ISBLANK($A139),0,SUMIF('Week 1 Roster'!$B:$B,$A139,'Week 1 Roster'!$AO:$AO))</f>
        <v>0.0</v>
      </c>
      <c r="T139" s="66">
        <f>IF(ISBLANK($A139),0,SUMIF('Week 1 Roster'!$B:$B,$A139,'Week 1 Roster'!$AP:$AP))</f>
        <v>0.0</v>
      </c>
      <c r="U139" s="65">
        <f>IF(ISBLANK($A139),0,SUMIF('Week 1 Roster'!$B:$B,$A139,'Week 1 Roster'!$AQ:$AQ))</f>
        <v>0.0</v>
      </c>
      <c r="V139" s="65">
        <f>IF(ISBLANK($A139),0,SUMIF('Week 1 Roster'!$B:$B,$A139,'Week 1 Roster'!$AR:$AR))</f>
        <v>0.0</v>
      </c>
      <c r="W139" s="65">
        <f>IF(ISBLANK($A139),0,SUMIF('Week 1 Roster'!$B:$B,$A139,'Week 1 Roster'!$AS:$AS))</f>
        <v>0.0</v>
      </c>
      <c r="X139" s="65">
        <f t="shared" si="38"/>
        <v>0.0</v>
      </c>
      <c r="Z139" s="65">
        <f>IF(ISBLANK($A139),0,SUMIF('Week 2 Roster'!$B:$B,$A139,'Week 2 Roster'!$AE:$AE))</f>
        <v>0.0</v>
      </c>
      <c r="AA139" s="65">
        <f>IF(ISBLANK($A139),0,SUMIF('Week 2 Roster'!$B:$B,$A139,'Week 2 Roster'!$AG:$AG))</f>
        <v>0.0</v>
      </c>
      <c r="AB139" s="65">
        <f>IF(ISBLANK($A139),0,SUMIF('Week 2 Roster'!$B:$B,$A139,'Week 2 Roster'!$AI:$AI))</f>
        <v>0.0</v>
      </c>
      <c r="AC139" s="65">
        <f>IF(ISBLANK($A139),0,SUMIF('Week 2 Roster'!$B:$B,$A139,'Week 2 Roster'!$AK:$AK))</f>
        <v>0.0</v>
      </c>
      <c r="AD139" s="65">
        <f>IF(ISBLANK($A139),0,SUMIF('Week 2 Roster'!$B:$B,$A139,'Week 2 Roster'!$AM:$AM))</f>
        <v>0.0</v>
      </c>
      <c r="AE139" s="65">
        <f>IF(ISBLANK($A139),0,SUMIF('Week 2 Roster'!$B:$B,$A139,'Week 2 Roster'!$AO:$AO))</f>
        <v>0.0</v>
      </c>
      <c r="AF139" s="66">
        <f>IF(ISBLANK($A139),0,SUMIF('Week 2 Roster'!$B:$B,$A139,'Week 2 Roster'!$AP:$AP))</f>
        <v>0.0</v>
      </c>
      <c r="AG139" s="65">
        <f>IF(ISBLANK($A139),0,SUMIF('Week 2 Roster'!$B:$B,$A139,'Week 2 Roster'!$AQ:$AQ))</f>
        <v>0.0</v>
      </c>
      <c r="AH139" s="65">
        <f>IF(ISBLANK($A139),0,SUMIF('Week 2 Roster'!$B:$B,$A139,'Week 2 Roster'!$AR:$AR))</f>
        <v>0.0</v>
      </c>
      <c r="AI139" s="65">
        <f>IF(ISBLANK($A139),0,SUMIF('Week 2 Roster'!$B:$B,$A139,'Week 2 Roster'!$AS:$AS))</f>
        <v>0.0</v>
      </c>
      <c r="AJ139" s="65">
        <f t="shared" si="39"/>
        <v>0.0</v>
      </c>
      <c r="AK139" s="65"/>
    </row>
    <row r="140" spans="8:8">
      <c r="A140" s="61" t="str">
        <f>IF(ISBLANK(Stores!A140),"",Stores!A140)</f>
        <v/>
      </c>
      <c r="B140" s="64">
        <f t="shared" si="27"/>
        <v>0.0</v>
      </c>
      <c r="C140" s="64">
        <f t="shared" si="28"/>
        <v>0.0</v>
      </c>
      <c r="D140" s="64">
        <f t="shared" si="29"/>
        <v>0.0</v>
      </c>
      <c r="E140" s="64">
        <f t="shared" si="30"/>
        <v>0.0</v>
      </c>
      <c r="F140" s="64">
        <f t="shared" si="31"/>
        <v>0.0</v>
      </c>
      <c r="G140" s="64">
        <f t="shared" si="32"/>
        <v>0.0</v>
      </c>
      <c r="H140" s="61">
        <f t="shared" si="33"/>
        <v>0.0</v>
      </c>
      <c r="I140" s="64">
        <f t="shared" si="34"/>
        <v>0.0</v>
      </c>
      <c r="J140" s="64">
        <f t="shared" si="35"/>
        <v>0.0</v>
      </c>
      <c r="K140" s="64">
        <f t="shared" si="36"/>
        <v>0.0</v>
      </c>
      <c r="L140" s="64">
        <f t="shared" si="37"/>
        <v>0.0</v>
      </c>
      <c r="N140" s="65">
        <f>IF(ISBLANK($A140),0,SUMIF('Week 1 Roster'!$B:$B,$A140,'Week 1 Roster'!$AE:$AE))</f>
        <v>0.0</v>
      </c>
      <c r="O140" s="65">
        <f>IF(ISBLANK($A140),0,SUMIF('Week 1 Roster'!$B:$B,$A140,'Week 1 Roster'!$AG:$AG))</f>
        <v>0.0</v>
      </c>
      <c r="P140" s="65">
        <f>IF(ISBLANK($A140),0,SUMIF('Week 1 Roster'!$B:$B,$A140,'Week 1 Roster'!$AI:$AI))</f>
        <v>0.0</v>
      </c>
      <c r="Q140" s="65">
        <f>IF(ISBLANK($A140),0,SUMIF('Week 1 Roster'!$B:$B,$A140,'Week 1 Roster'!$AK:$AK))</f>
        <v>0.0</v>
      </c>
      <c r="R140" s="65">
        <f>IF(ISBLANK($A140),0,SUMIF('Week 1 Roster'!$B:$B,$A140,'Week 1 Roster'!$AM:$AM))</f>
        <v>0.0</v>
      </c>
      <c r="S140" s="65">
        <f>IF(ISBLANK($A140),0,SUMIF('Week 1 Roster'!$B:$B,$A140,'Week 1 Roster'!$AO:$AO))</f>
        <v>0.0</v>
      </c>
      <c r="T140" s="66">
        <f>IF(ISBLANK($A140),0,SUMIF('Week 1 Roster'!$B:$B,$A140,'Week 1 Roster'!$AP:$AP))</f>
        <v>0.0</v>
      </c>
      <c r="U140" s="65">
        <f>IF(ISBLANK($A140),0,SUMIF('Week 1 Roster'!$B:$B,$A140,'Week 1 Roster'!$AQ:$AQ))</f>
        <v>0.0</v>
      </c>
      <c r="V140" s="65">
        <f>IF(ISBLANK($A140),0,SUMIF('Week 1 Roster'!$B:$B,$A140,'Week 1 Roster'!$AR:$AR))</f>
        <v>0.0</v>
      </c>
      <c r="W140" s="65">
        <f>IF(ISBLANK($A140),0,SUMIF('Week 1 Roster'!$B:$B,$A140,'Week 1 Roster'!$AS:$AS))</f>
        <v>0.0</v>
      </c>
      <c r="X140" s="65">
        <f t="shared" si="38"/>
        <v>0.0</v>
      </c>
      <c r="Z140" s="65">
        <f>IF(ISBLANK($A140),0,SUMIF('Week 2 Roster'!$B:$B,$A140,'Week 2 Roster'!$AE:$AE))</f>
        <v>0.0</v>
      </c>
      <c r="AA140" s="65">
        <f>IF(ISBLANK($A140),0,SUMIF('Week 2 Roster'!$B:$B,$A140,'Week 2 Roster'!$AG:$AG))</f>
        <v>0.0</v>
      </c>
      <c r="AB140" s="65">
        <f>IF(ISBLANK($A140),0,SUMIF('Week 2 Roster'!$B:$B,$A140,'Week 2 Roster'!$AI:$AI))</f>
        <v>0.0</v>
      </c>
      <c r="AC140" s="65">
        <f>IF(ISBLANK($A140),0,SUMIF('Week 2 Roster'!$B:$B,$A140,'Week 2 Roster'!$AK:$AK))</f>
        <v>0.0</v>
      </c>
      <c r="AD140" s="65">
        <f>IF(ISBLANK($A140),0,SUMIF('Week 2 Roster'!$B:$B,$A140,'Week 2 Roster'!$AM:$AM))</f>
        <v>0.0</v>
      </c>
      <c r="AE140" s="65">
        <f>IF(ISBLANK($A140),0,SUMIF('Week 2 Roster'!$B:$B,$A140,'Week 2 Roster'!$AO:$AO))</f>
        <v>0.0</v>
      </c>
      <c r="AF140" s="66">
        <f>IF(ISBLANK($A140),0,SUMIF('Week 2 Roster'!$B:$B,$A140,'Week 2 Roster'!$AP:$AP))</f>
        <v>0.0</v>
      </c>
      <c r="AG140" s="65">
        <f>IF(ISBLANK($A140),0,SUMIF('Week 2 Roster'!$B:$B,$A140,'Week 2 Roster'!$AQ:$AQ))</f>
        <v>0.0</v>
      </c>
      <c r="AH140" s="65">
        <f>IF(ISBLANK($A140),0,SUMIF('Week 2 Roster'!$B:$B,$A140,'Week 2 Roster'!$AR:$AR))</f>
        <v>0.0</v>
      </c>
      <c r="AI140" s="65">
        <f>IF(ISBLANK($A140),0,SUMIF('Week 2 Roster'!$B:$B,$A140,'Week 2 Roster'!$AS:$AS))</f>
        <v>0.0</v>
      </c>
      <c r="AJ140" s="65">
        <f t="shared" si="39"/>
        <v>0.0</v>
      </c>
      <c r="AK140" s="65"/>
    </row>
    <row r="141" spans="8:8">
      <c r="A141" s="61" t="str">
        <f>IF(ISBLANK(Stores!A141),"",Stores!A141)</f>
        <v/>
      </c>
      <c r="B141" s="64">
        <f t="shared" si="27"/>
        <v>0.0</v>
      </c>
      <c r="C141" s="64">
        <f t="shared" si="28"/>
        <v>0.0</v>
      </c>
      <c r="D141" s="64">
        <f t="shared" si="29"/>
        <v>0.0</v>
      </c>
      <c r="E141" s="64">
        <f t="shared" si="30"/>
        <v>0.0</v>
      </c>
      <c r="F141" s="64">
        <f t="shared" si="31"/>
        <v>0.0</v>
      </c>
      <c r="G141" s="64">
        <f t="shared" si="32"/>
        <v>0.0</v>
      </c>
      <c r="H141" s="61">
        <f t="shared" si="33"/>
        <v>0.0</v>
      </c>
      <c r="I141" s="64">
        <f t="shared" si="34"/>
        <v>0.0</v>
      </c>
      <c r="J141" s="64">
        <f t="shared" si="35"/>
        <v>0.0</v>
      </c>
      <c r="K141" s="64">
        <f t="shared" si="36"/>
        <v>0.0</v>
      </c>
      <c r="L141" s="64">
        <f t="shared" si="37"/>
        <v>0.0</v>
      </c>
      <c r="N141" s="65">
        <f>IF(ISBLANK($A141),0,SUMIF('Week 1 Roster'!$B:$B,$A141,'Week 1 Roster'!$AE:$AE))</f>
        <v>0.0</v>
      </c>
      <c r="O141" s="65">
        <f>IF(ISBLANK($A141),0,SUMIF('Week 1 Roster'!$B:$B,$A141,'Week 1 Roster'!$AG:$AG))</f>
        <v>0.0</v>
      </c>
      <c r="P141" s="65">
        <f>IF(ISBLANK($A141),0,SUMIF('Week 1 Roster'!$B:$B,$A141,'Week 1 Roster'!$AI:$AI))</f>
        <v>0.0</v>
      </c>
      <c r="Q141" s="65">
        <f>IF(ISBLANK($A141),0,SUMIF('Week 1 Roster'!$B:$B,$A141,'Week 1 Roster'!$AK:$AK))</f>
        <v>0.0</v>
      </c>
      <c r="R141" s="65">
        <f>IF(ISBLANK($A141),0,SUMIF('Week 1 Roster'!$B:$B,$A141,'Week 1 Roster'!$AM:$AM))</f>
        <v>0.0</v>
      </c>
      <c r="S141" s="65">
        <f>IF(ISBLANK($A141),0,SUMIF('Week 1 Roster'!$B:$B,$A141,'Week 1 Roster'!$AO:$AO))</f>
        <v>0.0</v>
      </c>
      <c r="T141" s="66">
        <f>IF(ISBLANK($A141),0,SUMIF('Week 1 Roster'!$B:$B,$A141,'Week 1 Roster'!$AP:$AP))</f>
        <v>0.0</v>
      </c>
      <c r="U141" s="65">
        <f>IF(ISBLANK($A141),0,SUMIF('Week 1 Roster'!$B:$B,$A141,'Week 1 Roster'!$AQ:$AQ))</f>
        <v>0.0</v>
      </c>
      <c r="V141" s="65">
        <f>IF(ISBLANK($A141),0,SUMIF('Week 1 Roster'!$B:$B,$A141,'Week 1 Roster'!$AR:$AR))</f>
        <v>0.0</v>
      </c>
      <c r="W141" s="65">
        <f>IF(ISBLANK($A141),0,SUMIF('Week 1 Roster'!$B:$B,$A141,'Week 1 Roster'!$AS:$AS))</f>
        <v>0.0</v>
      </c>
      <c r="X141" s="65">
        <f t="shared" si="38"/>
        <v>0.0</v>
      </c>
      <c r="Z141" s="65">
        <f>IF(ISBLANK($A141),0,SUMIF('Week 2 Roster'!$B:$B,$A141,'Week 2 Roster'!$AE:$AE))</f>
        <v>0.0</v>
      </c>
      <c r="AA141" s="65">
        <f>IF(ISBLANK($A141),0,SUMIF('Week 2 Roster'!$B:$B,$A141,'Week 2 Roster'!$AG:$AG))</f>
        <v>0.0</v>
      </c>
      <c r="AB141" s="65">
        <f>IF(ISBLANK($A141),0,SUMIF('Week 2 Roster'!$B:$B,$A141,'Week 2 Roster'!$AI:$AI))</f>
        <v>0.0</v>
      </c>
      <c r="AC141" s="65">
        <f>IF(ISBLANK($A141),0,SUMIF('Week 2 Roster'!$B:$B,$A141,'Week 2 Roster'!$AK:$AK))</f>
        <v>0.0</v>
      </c>
      <c r="AD141" s="65">
        <f>IF(ISBLANK($A141),0,SUMIF('Week 2 Roster'!$B:$B,$A141,'Week 2 Roster'!$AM:$AM))</f>
        <v>0.0</v>
      </c>
      <c r="AE141" s="65">
        <f>IF(ISBLANK($A141),0,SUMIF('Week 2 Roster'!$B:$B,$A141,'Week 2 Roster'!$AO:$AO))</f>
        <v>0.0</v>
      </c>
      <c r="AF141" s="66">
        <f>IF(ISBLANK($A141),0,SUMIF('Week 2 Roster'!$B:$B,$A141,'Week 2 Roster'!$AP:$AP))</f>
        <v>0.0</v>
      </c>
      <c r="AG141" s="65">
        <f>IF(ISBLANK($A141),0,SUMIF('Week 2 Roster'!$B:$B,$A141,'Week 2 Roster'!$AQ:$AQ))</f>
        <v>0.0</v>
      </c>
      <c r="AH141" s="65">
        <f>IF(ISBLANK($A141),0,SUMIF('Week 2 Roster'!$B:$B,$A141,'Week 2 Roster'!$AR:$AR))</f>
        <v>0.0</v>
      </c>
      <c r="AI141" s="65">
        <f>IF(ISBLANK($A141),0,SUMIF('Week 2 Roster'!$B:$B,$A141,'Week 2 Roster'!$AS:$AS))</f>
        <v>0.0</v>
      </c>
      <c r="AJ141" s="65">
        <f t="shared" si="39"/>
        <v>0.0</v>
      </c>
      <c r="AK141" s="65"/>
    </row>
    <row r="142" spans="8:8">
      <c r="A142" s="61" t="str">
        <f>IF(ISBLANK(Stores!A142),"",Stores!A142)</f>
        <v/>
      </c>
      <c r="B142" s="64">
        <f t="shared" si="27"/>
        <v>0.0</v>
      </c>
      <c r="C142" s="64">
        <f t="shared" si="28"/>
        <v>0.0</v>
      </c>
      <c r="D142" s="64">
        <f t="shared" si="29"/>
        <v>0.0</v>
      </c>
      <c r="E142" s="64">
        <f t="shared" si="30"/>
        <v>0.0</v>
      </c>
      <c r="F142" s="64">
        <f t="shared" si="31"/>
        <v>0.0</v>
      </c>
      <c r="G142" s="64">
        <f t="shared" si="32"/>
        <v>0.0</v>
      </c>
      <c r="H142" s="61">
        <f t="shared" si="33"/>
        <v>0.0</v>
      </c>
      <c r="I142" s="64">
        <f t="shared" si="34"/>
        <v>0.0</v>
      </c>
      <c r="J142" s="64">
        <f t="shared" si="35"/>
        <v>0.0</v>
      </c>
      <c r="K142" s="64">
        <f t="shared" si="36"/>
        <v>0.0</v>
      </c>
      <c r="L142" s="64">
        <f t="shared" si="37"/>
        <v>0.0</v>
      </c>
      <c r="N142" s="65">
        <f>IF(ISBLANK($A142),0,SUMIF('Week 1 Roster'!$B:$B,$A142,'Week 1 Roster'!$AE:$AE))</f>
        <v>0.0</v>
      </c>
      <c r="O142" s="65">
        <f>IF(ISBLANK($A142),0,SUMIF('Week 1 Roster'!$B:$B,$A142,'Week 1 Roster'!$AG:$AG))</f>
        <v>0.0</v>
      </c>
      <c r="P142" s="65">
        <f>IF(ISBLANK($A142),0,SUMIF('Week 1 Roster'!$B:$B,$A142,'Week 1 Roster'!$AI:$AI))</f>
        <v>0.0</v>
      </c>
      <c r="Q142" s="65">
        <f>IF(ISBLANK($A142),0,SUMIF('Week 1 Roster'!$B:$B,$A142,'Week 1 Roster'!$AK:$AK))</f>
        <v>0.0</v>
      </c>
      <c r="R142" s="65">
        <f>IF(ISBLANK($A142),0,SUMIF('Week 1 Roster'!$B:$B,$A142,'Week 1 Roster'!$AM:$AM))</f>
        <v>0.0</v>
      </c>
      <c r="S142" s="65">
        <f>IF(ISBLANK($A142),0,SUMIF('Week 1 Roster'!$B:$B,$A142,'Week 1 Roster'!$AO:$AO))</f>
        <v>0.0</v>
      </c>
      <c r="T142" s="66">
        <f>IF(ISBLANK($A142),0,SUMIF('Week 1 Roster'!$B:$B,$A142,'Week 1 Roster'!$AP:$AP))</f>
        <v>0.0</v>
      </c>
      <c r="U142" s="65">
        <f>IF(ISBLANK($A142),0,SUMIF('Week 1 Roster'!$B:$B,$A142,'Week 1 Roster'!$AQ:$AQ))</f>
        <v>0.0</v>
      </c>
      <c r="V142" s="65">
        <f>IF(ISBLANK($A142),0,SUMIF('Week 1 Roster'!$B:$B,$A142,'Week 1 Roster'!$AR:$AR))</f>
        <v>0.0</v>
      </c>
      <c r="W142" s="65">
        <f>IF(ISBLANK($A142),0,SUMIF('Week 1 Roster'!$B:$B,$A142,'Week 1 Roster'!$AS:$AS))</f>
        <v>0.0</v>
      </c>
      <c r="X142" s="65">
        <f t="shared" si="38"/>
        <v>0.0</v>
      </c>
      <c r="Z142" s="65">
        <f>IF(ISBLANK($A142),0,SUMIF('Week 2 Roster'!$B:$B,$A142,'Week 2 Roster'!$AE:$AE))</f>
        <v>0.0</v>
      </c>
      <c r="AA142" s="65">
        <f>IF(ISBLANK($A142),0,SUMIF('Week 2 Roster'!$B:$B,$A142,'Week 2 Roster'!$AG:$AG))</f>
        <v>0.0</v>
      </c>
      <c r="AB142" s="65">
        <f>IF(ISBLANK($A142),0,SUMIF('Week 2 Roster'!$B:$B,$A142,'Week 2 Roster'!$AI:$AI))</f>
        <v>0.0</v>
      </c>
      <c r="AC142" s="65">
        <f>IF(ISBLANK($A142),0,SUMIF('Week 2 Roster'!$B:$B,$A142,'Week 2 Roster'!$AK:$AK))</f>
        <v>0.0</v>
      </c>
      <c r="AD142" s="65">
        <f>IF(ISBLANK($A142),0,SUMIF('Week 2 Roster'!$B:$B,$A142,'Week 2 Roster'!$AM:$AM))</f>
        <v>0.0</v>
      </c>
      <c r="AE142" s="65">
        <f>IF(ISBLANK($A142),0,SUMIF('Week 2 Roster'!$B:$B,$A142,'Week 2 Roster'!$AO:$AO))</f>
        <v>0.0</v>
      </c>
      <c r="AF142" s="66">
        <f>IF(ISBLANK($A142),0,SUMIF('Week 2 Roster'!$B:$B,$A142,'Week 2 Roster'!$AP:$AP))</f>
        <v>0.0</v>
      </c>
      <c r="AG142" s="65">
        <f>IF(ISBLANK($A142),0,SUMIF('Week 2 Roster'!$B:$B,$A142,'Week 2 Roster'!$AQ:$AQ))</f>
        <v>0.0</v>
      </c>
      <c r="AH142" s="65">
        <f>IF(ISBLANK($A142),0,SUMIF('Week 2 Roster'!$B:$B,$A142,'Week 2 Roster'!$AR:$AR))</f>
        <v>0.0</v>
      </c>
      <c r="AI142" s="65">
        <f>IF(ISBLANK($A142),0,SUMIF('Week 2 Roster'!$B:$B,$A142,'Week 2 Roster'!$AS:$AS))</f>
        <v>0.0</v>
      </c>
      <c r="AJ142" s="65">
        <f t="shared" si="39"/>
        <v>0.0</v>
      </c>
      <c r="AK142" s="65"/>
    </row>
    <row r="143" spans="8:8">
      <c r="A143" s="61" t="str">
        <f>IF(ISBLANK(Stores!A143),"",Stores!A143)</f>
        <v/>
      </c>
      <c r="B143" s="64">
        <f t="shared" si="27"/>
        <v>0.0</v>
      </c>
      <c r="C143" s="64">
        <f t="shared" si="28"/>
        <v>0.0</v>
      </c>
      <c r="D143" s="64">
        <f t="shared" si="29"/>
        <v>0.0</v>
      </c>
      <c r="E143" s="64">
        <f t="shared" si="30"/>
        <v>0.0</v>
      </c>
      <c r="F143" s="64">
        <f t="shared" si="31"/>
        <v>0.0</v>
      </c>
      <c r="G143" s="64">
        <f t="shared" si="32"/>
        <v>0.0</v>
      </c>
      <c r="H143" s="61">
        <f t="shared" si="33"/>
        <v>0.0</v>
      </c>
      <c r="I143" s="64">
        <f t="shared" si="34"/>
        <v>0.0</v>
      </c>
      <c r="J143" s="64">
        <f t="shared" si="35"/>
        <v>0.0</v>
      </c>
      <c r="K143" s="64">
        <f t="shared" si="36"/>
        <v>0.0</v>
      </c>
      <c r="L143" s="64">
        <f t="shared" si="37"/>
        <v>0.0</v>
      </c>
      <c r="N143" s="65">
        <f>IF(ISBLANK($A143),0,SUMIF('Week 1 Roster'!$B:$B,$A143,'Week 1 Roster'!$AE:$AE))</f>
        <v>0.0</v>
      </c>
      <c r="O143" s="65">
        <f>IF(ISBLANK($A143),0,SUMIF('Week 1 Roster'!$B:$B,$A143,'Week 1 Roster'!$AG:$AG))</f>
        <v>0.0</v>
      </c>
      <c r="P143" s="65">
        <f>IF(ISBLANK($A143),0,SUMIF('Week 1 Roster'!$B:$B,$A143,'Week 1 Roster'!$AI:$AI))</f>
        <v>0.0</v>
      </c>
      <c r="Q143" s="65">
        <f>IF(ISBLANK($A143),0,SUMIF('Week 1 Roster'!$B:$B,$A143,'Week 1 Roster'!$AK:$AK))</f>
        <v>0.0</v>
      </c>
      <c r="R143" s="65">
        <f>IF(ISBLANK($A143),0,SUMIF('Week 1 Roster'!$B:$B,$A143,'Week 1 Roster'!$AM:$AM))</f>
        <v>0.0</v>
      </c>
      <c r="S143" s="65">
        <f>IF(ISBLANK($A143),0,SUMIF('Week 1 Roster'!$B:$B,$A143,'Week 1 Roster'!$AO:$AO))</f>
        <v>0.0</v>
      </c>
      <c r="T143" s="66">
        <f>IF(ISBLANK($A143),0,SUMIF('Week 1 Roster'!$B:$B,$A143,'Week 1 Roster'!$AP:$AP))</f>
        <v>0.0</v>
      </c>
      <c r="U143" s="65">
        <f>IF(ISBLANK($A143),0,SUMIF('Week 1 Roster'!$B:$B,$A143,'Week 1 Roster'!$AQ:$AQ))</f>
        <v>0.0</v>
      </c>
      <c r="V143" s="65">
        <f>IF(ISBLANK($A143),0,SUMIF('Week 1 Roster'!$B:$B,$A143,'Week 1 Roster'!$AR:$AR))</f>
        <v>0.0</v>
      </c>
      <c r="W143" s="65">
        <f>IF(ISBLANK($A143),0,SUMIF('Week 1 Roster'!$B:$B,$A143,'Week 1 Roster'!$AS:$AS))</f>
        <v>0.0</v>
      </c>
      <c r="X143" s="65">
        <f t="shared" si="38"/>
        <v>0.0</v>
      </c>
      <c r="Z143" s="65">
        <f>IF(ISBLANK($A143),0,SUMIF('Week 2 Roster'!$B:$B,$A143,'Week 2 Roster'!$AE:$AE))</f>
        <v>0.0</v>
      </c>
      <c r="AA143" s="65">
        <f>IF(ISBLANK($A143),0,SUMIF('Week 2 Roster'!$B:$B,$A143,'Week 2 Roster'!$AG:$AG))</f>
        <v>0.0</v>
      </c>
      <c r="AB143" s="65">
        <f>IF(ISBLANK($A143),0,SUMIF('Week 2 Roster'!$B:$B,$A143,'Week 2 Roster'!$AI:$AI))</f>
        <v>0.0</v>
      </c>
      <c r="AC143" s="65">
        <f>IF(ISBLANK($A143),0,SUMIF('Week 2 Roster'!$B:$B,$A143,'Week 2 Roster'!$AK:$AK))</f>
        <v>0.0</v>
      </c>
      <c r="AD143" s="65">
        <f>IF(ISBLANK($A143),0,SUMIF('Week 2 Roster'!$B:$B,$A143,'Week 2 Roster'!$AM:$AM))</f>
        <v>0.0</v>
      </c>
      <c r="AE143" s="65">
        <f>IF(ISBLANK($A143),0,SUMIF('Week 2 Roster'!$B:$B,$A143,'Week 2 Roster'!$AO:$AO))</f>
        <v>0.0</v>
      </c>
      <c r="AF143" s="66">
        <f>IF(ISBLANK($A143),0,SUMIF('Week 2 Roster'!$B:$B,$A143,'Week 2 Roster'!$AP:$AP))</f>
        <v>0.0</v>
      </c>
      <c r="AG143" s="65">
        <f>IF(ISBLANK($A143),0,SUMIF('Week 2 Roster'!$B:$B,$A143,'Week 2 Roster'!$AQ:$AQ))</f>
        <v>0.0</v>
      </c>
      <c r="AH143" s="65">
        <f>IF(ISBLANK($A143),0,SUMIF('Week 2 Roster'!$B:$B,$A143,'Week 2 Roster'!$AR:$AR))</f>
        <v>0.0</v>
      </c>
      <c r="AI143" s="65">
        <f>IF(ISBLANK($A143),0,SUMIF('Week 2 Roster'!$B:$B,$A143,'Week 2 Roster'!$AS:$AS))</f>
        <v>0.0</v>
      </c>
      <c r="AJ143" s="65">
        <f t="shared" si="39"/>
        <v>0.0</v>
      </c>
      <c r="AK143" s="65"/>
    </row>
    <row r="144" spans="8:8">
      <c r="A144" s="61" t="str">
        <f>IF(ISBLANK(Stores!A144),"",Stores!A144)</f>
        <v/>
      </c>
      <c r="B144" s="64">
        <f t="shared" si="27"/>
        <v>0.0</v>
      </c>
      <c r="C144" s="64">
        <f t="shared" si="28"/>
        <v>0.0</v>
      </c>
      <c r="D144" s="64">
        <f t="shared" si="29"/>
        <v>0.0</v>
      </c>
      <c r="E144" s="64">
        <f t="shared" si="30"/>
        <v>0.0</v>
      </c>
      <c r="F144" s="64">
        <f t="shared" si="31"/>
        <v>0.0</v>
      </c>
      <c r="G144" s="64">
        <f t="shared" si="32"/>
        <v>0.0</v>
      </c>
      <c r="H144" s="61">
        <f t="shared" si="33"/>
        <v>0.0</v>
      </c>
      <c r="I144" s="64">
        <f t="shared" si="34"/>
        <v>0.0</v>
      </c>
      <c r="J144" s="64">
        <f t="shared" si="35"/>
        <v>0.0</v>
      </c>
      <c r="K144" s="64">
        <f t="shared" si="36"/>
        <v>0.0</v>
      </c>
      <c r="L144" s="64">
        <f t="shared" si="37"/>
        <v>0.0</v>
      </c>
      <c r="N144" s="65">
        <f>IF(ISBLANK($A144),0,SUMIF('Week 1 Roster'!$B:$B,$A144,'Week 1 Roster'!$AE:$AE))</f>
        <v>0.0</v>
      </c>
      <c r="O144" s="65">
        <f>IF(ISBLANK($A144),0,SUMIF('Week 1 Roster'!$B:$B,$A144,'Week 1 Roster'!$AG:$AG))</f>
        <v>0.0</v>
      </c>
      <c r="P144" s="65">
        <f>IF(ISBLANK($A144),0,SUMIF('Week 1 Roster'!$B:$B,$A144,'Week 1 Roster'!$AI:$AI))</f>
        <v>0.0</v>
      </c>
      <c r="Q144" s="65">
        <f>IF(ISBLANK($A144),0,SUMIF('Week 1 Roster'!$B:$B,$A144,'Week 1 Roster'!$AK:$AK))</f>
        <v>0.0</v>
      </c>
      <c r="R144" s="65">
        <f>IF(ISBLANK($A144),0,SUMIF('Week 1 Roster'!$B:$B,$A144,'Week 1 Roster'!$AM:$AM))</f>
        <v>0.0</v>
      </c>
      <c r="S144" s="65">
        <f>IF(ISBLANK($A144),0,SUMIF('Week 1 Roster'!$B:$B,$A144,'Week 1 Roster'!$AO:$AO))</f>
        <v>0.0</v>
      </c>
      <c r="T144" s="66">
        <f>IF(ISBLANK($A144),0,SUMIF('Week 1 Roster'!$B:$B,$A144,'Week 1 Roster'!$AP:$AP))</f>
        <v>0.0</v>
      </c>
      <c r="U144" s="65">
        <f>IF(ISBLANK($A144),0,SUMIF('Week 1 Roster'!$B:$B,$A144,'Week 1 Roster'!$AQ:$AQ))</f>
        <v>0.0</v>
      </c>
      <c r="V144" s="65">
        <f>IF(ISBLANK($A144),0,SUMIF('Week 1 Roster'!$B:$B,$A144,'Week 1 Roster'!$AR:$AR))</f>
        <v>0.0</v>
      </c>
      <c r="W144" s="65">
        <f>IF(ISBLANK($A144),0,SUMIF('Week 1 Roster'!$B:$B,$A144,'Week 1 Roster'!$AS:$AS))</f>
        <v>0.0</v>
      </c>
      <c r="X144" s="65">
        <f t="shared" si="38"/>
        <v>0.0</v>
      </c>
      <c r="Z144" s="65">
        <f>IF(ISBLANK($A144),0,SUMIF('Week 2 Roster'!$B:$B,$A144,'Week 2 Roster'!$AE:$AE))</f>
        <v>0.0</v>
      </c>
      <c r="AA144" s="65">
        <f>IF(ISBLANK($A144),0,SUMIF('Week 2 Roster'!$B:$B,$A144,'Week 2 Roster'!$AG:$AG))</f>
        <v>0.0</v>
      </c>
      <c r="AB144" s="65">
        <f>IF(ISBLANK($A144),0,SUMIF('Week 2 Roster'!$B:$B,$A144,'Week 2 Roster'!$AI:$AI))</f>
        <v>0.0</v>
      </c>
      <c r="AC144" s="65">
        <f>IF(ISBLANK($A144),0,SUMIF('Week 2 Roster'!$B:$B,$A144,'Week 2 Roster'!$AK:$AK))</f>
        <v>0.0</v>
      </c>
      <c r="AD144" s="65">
        <f>IF(ISBLANK($A144),0,SUMIF('Week 2 Roster'!$B:$B,$A144,'Week 2 Roster'!$AM:$AM))</f>
        <v>0.0</v>
      </c>
      <c r="AE144" s="65">
        <f>IF(ISBLANK($A144),0,SUMIF('Week 2 Roster'!$B:$B,$A144,'Week 2 Roster'!$AO:$AO))</f>
        <v>0.0</v>
      </c>
      <c r="AF144" s="66">
        <f>IF(ISBLANK($A144),0,SUMIF('Week 2 Roster'!$B:$B,$A144,'Week 2 Roster'!$AP:$AP))</f>
        <v>0.0</v>
      </c>
      <c r="AG144" s="65">
        <f>IF(ISBLANK($A144),0,SUMIF('Week 2 Roster'!$B:$B,$A144,'Week 2 Roster'!$AQ:$AQ))</f>
        <v>0.0</v>
      </c>
      <c r="AH144" s="65">
        <f>IF(ISBLANK($A144),0,SUMIF('Week 2 Roster'!$B:$B,$A144,'Week 2 Roster'!$AR:$AR))</f>
        <v>0.0</v>
      </c>
      <c r="AI144" s="65">
        <f>IF(ISBLANK($A144),0,SUMIF('Week 2 Roster'!$B:$B,$A144,'Week 2 Roster'!$AS:$AS))</f>
        <v>0.0</v>
      </c>
      <c r="AJ144" s="65">
        <f t="shared" si="39"/>
        <v>0.0</v>
      </c>
      <c r="AK144" s="65"/>
    </row>
    <row r="145" spans="8:8">
      <c r="A145" s="61" t="str">
        <f>IF(ISBLANK(Stores!A145),"",Stores!A145)</f>
        <v/>
      </c>
      <c r="B145" s="64">
        <f t="shared" si="27"/>
        <v>0.0</v>
      </c>
      <c r="C145" s="64">
        <f t="shared" si="28"/>
        <v>0.0</v>
      </c>
      <c r="D145" s="64">
        <f t="shared" si="29"/>
        <v>0.0</v>
      </c>
      <c r="E145" s="64">
        <f t="shared" si="30"/>
        <v>0.0</v>
      </c>
      <c r="F145" s="64">
        <f t="shared" si="31"/>
        <v>0.0</v>
      </c>
      <c r="G145" s="64">
        <f t="shared" si="32"/>
        <v>0.0</v>
      </c>
      <c r="H145" s="61">
        <f t="shared" si="33"/>
        <v>0.0</v>
      </c>
      <c r="I145" s="64">
        <f t="shared" si="34"/>
        <v>0.0</v>
      </c>
      <c r="J145" s="64">
        <f t="shared" si="35"/>
        <v>0.0</v>
      </c>
      <c r="K145" s="64">
        <f t="shared" si="36"/>
        <v>0.0</v>
      </c>
      <c r="L145" s="64">
        <f t="shared" si="37"/>
        <v>0.0</v>
      </c>
      <c r="N145" s="65">
        <f>IF(ISBLANK($A145),0,SUMIF('Week 1 Roster'!$B:$B,$A145,'Week 1 Roster'!$AE:$AE))</f>
        <v>0.0</v>
      </c>
      <c r="O145" s="65">
        <f>IF(ISBLANK($A145),0,SUMIF('Week 1 Roster'!$B:$B,$A145,'Week 1 Roster'!$AG:$AG))</f>
        <v>0.0</v>
      </c>
      <c r="P145" s="65">
        <f>IF(ISBLANK($A145),0,SUMIF('Week 1 Roster'!$B:$B,$A145,'Week 1 Roster'!$AI:$AI))</f>
        <v>0.0</v>
      </c>
      <c r="Q145" s="65">
        <f>IF(ISBLANK($A145),0,SUMIF('Week 1 Roster'!$B:$B,$A145,'Week 1 Roster'!$AK:$AK))</f>
        <v>0.0</v>
      </c>
      <c r="R145" s="65">
        <f>IF(ISBLANK($A145),0,SUMIF('Week 1 Roster'!$B:$B,$A145,'Week 1 Roster'!$AM:$AM))</f>
        <v>0.0</v>
      </c>
      <c r="S145" s="65">
        <f>IF(ISBLANK($A145),0,SUMIF('Week 1 Roster'!$B:$B,$A145,'Week 1 Roster'!$AO:$AO))</f>
        <v>0.0</v>
      </c>
      <c r="T145" s="66">
        <f>IF(ISBLANK($A145),0,SUMIF('Week 1 Roster'!$B:$B,$A145,'Week 1 Roster'!$AP:$AP))</f>
        <v>0.0</v>
      </c>
      <c r="U145" s="65">
        <f>IF(ISBLANK($A145),0,SUMIF('Week 1 Roster'!$B:$B,$A145,'Week 1 Roster'!$AQ:$AQ))</f>
        <v>0.0</v>
      </c>
      <c r="V145" s="65">
        <f>IF(ISBLANK($A145),0,SUMIF('Week 1 Roster'!$B:$B,$A145,'Week 1 Roster'!$AR:$AR))</f>
        <v>0.0</v>
      </c>
      <c r="W145" s="65">
        <f>IF(ISBLANK($A145),0,SUMIF('Week 1 Roster'!$B:$B,$A145,'Week 1 Roster'!$AS:$AS))</f>
        <v>0.0</v>
      </c>
      <c r="X145" s="65">
        <f t="shared" si="38"/>
        <v>0.0</v>
      </c>
      <c r="Z145" s="65">
        <f>IF(ISBLANK($A145),0,SUMIF('Week 2 Roster'!$B:$B,$A145,'Week 2 Roster'!$AE:$AE))</f>
        <v>0.0</v>
      </c>
      <c r="AA145" s="65">
        <f>IF(ISBLANK($A145),0,SUMIF('Week 2 Roster'!$B:$B,$A145,'Week 2 Roster'!$AG:$AG))</f>
        <v>0.0</v>
      </c>
      <c r="AB145" s="65">
        <f>IF(ISBLANK($A145),0,SUMIF('Week 2 Roster'!$B:$B,$A145,'Week 2 Roster'!$AI:$AI))</f>
        <v>0.0</v>
      </c>
      <c r="AC145" s="65">
        <f>IF(ISBLANK($A145),0,SUMIF('Week 2 Roster'!$B:$B,$A145,'Week 2 Roster'!$AK:$AK))</f>
        <v>0.0</v>
      </c>
      <c r="AD145" s="65">
        <f>IF(ISBLANK($A145),0,SUMIF('Week 2 Roster'!$B:$B,$A145,'Week 2 Roster'!$AM:$AM))</f>
        <v>0.0</v>
      </c>
      <c r="AE145" s="65">
        <f>IF(ISBLANK($A145),0,SUMIF('Week 2 Roster'!$B:$B,$A145,'Week 2 Roster'!$AO:$AO))</f>
        <v>0.0</v>
      </c>
      <c r="AF145" s="66">
        <f>IF(ISBLANK($A145),0,SUMIF('Week 2 Roster'!$B:$B,$A145,'Week 2 Roster'!$AP:$AP))</f>
        <v>0.0</v>
      </c>
      <c r="AG145" s="65">
        <f>IF(ISBLANK($A145),0,SUMIF('Week 2 Roster'!$B:$B,$A145,'Week 2 Roster'!$AQ:$AQ))</f>
        <v>0.0</v>
      </c>
      <c r="AH145" s="65">
        <f>IF(ISBLANK($A145),0,SUMIF('Week 2 Roster'!$B:$B,$A145,'Week 2 Roster'!$AR:$AR))</f>
        <v>0.0</v>
      </c>
      <c r="AI145" s="65">
        <f>IF(ISBLANK($A145),0,SUMIF('Week 2 Roster'!$B:$B,$A145,'Week 2 Roster'!$AS:$AS))</f>
        <v>0.0</v>
      </c>
      <c r="AJ145" s="65">
        <f t="shared" si="39"/>
        <v>0.0</v>
      </c>
      <c r="AK145" s="65"/>
    </row>
    <row r="146" spans="8:8">
      <c r="A146" s="61" t="str">
        <f>IF(ISBLANK(Stores!A146),"",Stores!A146)</f>
        <v/>
      </c>
      <c r="B146" s="64">
        <f t="shared" si="27"/>
        <v>0.0</v>
      </c>
      <c r="C146" s="64">
        <f t="shared" si="28"/>
        <v>0.0</v>
      </c>
      <c r="D146" s="64">
        <f t="shared" si="29"/>
        <v>0.0</v>
      </c>
      <c r="E146" s="64">
        <f t="shared" si="30"/>
        <v>0.0</v>
      </c>
      <c r="F146" s="64">
        <f t="shared" si="31"/>
        <v>0.0</v>
      </c>
      <c r="G146" s="64">
        <f t="shared" si="32"/>
        <v>0.0</v>
      </c>
      <c r="H146" s="61">
        <f t="shared" si="33"/>
        <v>0.0</v>
      </c>
      <c r="I146" s="64">
        <f t="shared" si="34"/>
        <v>0.0</v>
      </c>
      <c r="J146" s="64">
        <f t="shared" si="35"/>
        <v>0.0</v>
      </c>
      <c r="K146" s="64">
        <f t="shared" si="36"/>
        <v>0.0</v>
      </c>
      <c r="L146" s="64">
        <f t="shared" si="37"/>
        <v>0.0</v>
      </c>
      <c r="N146" s="65">
        <f>IF(ISBLANK($A146),0,SUMIF('Week 1 Roster'!$B:$B,$A146,'Week 1 Roster'!$AE:$AE))</f>
        <v>0.0</v>
      </c>
      <c r="O146" s="65">
        <f>IF(ISBLANK($A146),0,SUMIF('Week 1 Roster'!$B:$B,$A146,'Week 1 Roster'!$AG:$AG))</f>
        <v>0.0</v>
      </c>
      <c r="P146" s="65">
        <f>IF(ISBLANK($A146),0,SUMIF('Week 1 Roster'!$B:$B,$A146,'Week 1 Roster'!$AI:$AI))</f>
        <v>0.0</v>
      </c>
      <c r="Q146" s="65">
        <f>IF(ISBLANK($A146),0,SUMIF('Week 1 Roster'!$B:$B,$A146,'Week 1 Roster'!$AK:$AK))</f>
        <v>0.0</v>
      </c>
      <c r="R146" s="65">
        <f>IF(ISBLANK($A146),0,SUMIF('Week 1 Roster'!$B:$B,$A146,'Week 1 Roster'!$AM:$AM))</f>
        <v>0.0</v>
      </c>
      <c r="S146" s="65">
        <f>IF(ISBLANK($A146),0,SUMIF('Week 1 Roster'!$B:$B,$A146,'Week 1 Roster'!$AO:$AO))</f>
        <v>0.0</v>
      </c>
      <c r="T146" s="66">
        <f>IF(ISBLANK($A146),0,SUMIF('Week 1 Roster'!$B:$B,$A146,'Week 1 Roster'!$AP:$AP))</f>
        <v>0.0</v>
      </c>
      <c r="U146" s="65">
        <f>IF(ISBLANK($A146),0,SUMIF('Week 1 Roster'!$B:$B,$A146,'Week 1 Roster'!$AQ:$AQ))</f>
        <v>0.0</v>
      </c>
      <c r="V146" s="65">
        <f>IF(ISBLANK($A146),0,SUMIF('Week 1 Roster'!$B:$B,$A146,'Week 1 Roster'!$AR:$AR))</f>
        <v>0.0</v>
      </c>
      <c r="W146" s="65">
        <f>IF(ISBLANK($A146),0,SUMIF('Week 1 Roster'!$B:$B,$A146,'Week 1 Roster'!$AS:$AS))</f>
        <v>0.0</v>
      </c>
      <c r="X146" s="65">
        <f t="shared" si="38"/>
        <v>0.0</v>
      </c>
      <c r="Z146" s="65">
        <f>IF(ISBLANK($A146),0,SUMIF('Week 2 Roster'!$B:$B,$A146,'Week 2 Roster'!$AE:$AE))</f>
        <v>0.0</v>
      </c>
      <c r="AA146" s="65">
        <f>IF(ISBLANK($A146),0,SUMIF('Week 2 Roster'!$B:$B,$A146,'Week 2 Roster'!$AG:$AG))</f>
        <v>0.0</v>
      </c>
      <c r="AB146" s="65">
        <f>IF(ISBLANK($A146),0,SUMIF('Week 2 Roster'!$B:$B,$A146,'Week 2 Roster'!$AI:$AI))</f>
        <v>0.0</v>
      </c>
      <c r="AC146" s="65">
        <f>IF(ISBLANK($A146),0,SUMIF('Week 2 Roster'!$B:$B,$A146,'Week 2 Roster'!$AK:$AK))</f>
        <v>0.0</v>
      </c>
      <c r="AD146" s="65">
        <f>IF(ISBLANK($A146),0,SUMIF('Week 2 Roster'!$B:$B,$A146,'Week 2 Roster'!$AM:$AM))</f>
        <v>0.0</v>
      </c>
      <c r="AE146" s="65">
        <f>IF(ISBLANK($A146),0,SUMIF('Week 2 Roster'!$B:$B,$A146,'Week 2 Roster'!$AO:$AO))</f>
        <v>0.0</v>
      </c>
      <c r="AF146" s="66">
        <f>IF(ISBLANK($A146),0,SUMIF('Week 2 Roster'!$B:$B,$A146,'Week 2 Roster'!$AP:$AP))</f>
        <v>0.0</v>
      </c>
      <c r="AG146" s="65">
        <f>IF(ISBLANK($A146),0,SUMIF('Week 2 Roster'!$B:$B,$A146,'Week 2 Roster'!$AQ:$AQ))</f>
        <v>0.0</v>
      </c>
      <c r="AH146" s="65">
        <f>IF(ISBLANK($A146),0,SUMIF('Week 2 Roster'!$B:$B,$A146,'Week 2 Roster'!$AR:$AR))</f>
        <v>0.0</v>
      </c>
      <c r="AI146" s="65">
        <f>IF(ISBLANK($A146),0,SUMIF('Week 2 Roster'!$B:$B,$A146,'Week 2 Roster'!$AS:$AS))</f>
        <v>0.0</v>
      </c>
      <c r="AJ146" s="65">
        <f t="shared" si="39"/>
        <v>0.0</v>
      </c>
      <c r="AK146" s="65"/>
    </row>
    <row r="147" spans="8:8">
      <c r="A147" s="61" t="str">
        <f>IF(ISBLANK(Stores!A147),"",Stores!A147)</f>
        <v/>
      </c>
      <c r="B147" s="64">
        <f t="shared" si="27"/>
        <v>0.0</v>
      </c>
      <c r="C147" s="64">
        <f t="shared" si="28"/>
        <v>0.0</v>
      </c>
      <c r="D147" s="64">
        <f t="shared" si="29"/>
        <v>0.0</v>
      </c>
      <c r="E147" s="64">
        <f t="shared" si="30"/>
        <v>0.0</v>
      </c>
      <c r="F147" s="64">
        <f t="shared" si="31"/>
        <v>0.0</v>
      </c>
      <c r="G147" s="64">
        <f t="shared" si="32"/>
        <v>0.0</v>
      </c>
      <c r="H147" s="61">
        <f t="shared" si="33"/>
        <v>0.0</v>
      </c>
      <c r="I147" s="64">
        <f t="shared" si="34"/>
        <v>0.0</v>
      </c>
      <c r="J147" s="64">
        <f t="shared" si="35"/>
        <v>0.0</v>
      </c>
      <c r="K147" s="64">
        <f t="shared" si="36"/>
        <v>0.0</v>
      </c>
      <c r="L147" s="64">
        <f t="shared" si="37"/>
        <v>0.0</v>
      </c>
      <c r="N147" s="65">
        <f>IF(ISBLANK($A147),0,SUMIF('Week 1 Roster'!$B:$B,$A147,'Week 1 Roster'!$AE:$AE))</f>
        <v>0.0</v>
      </c>
      <c r="O147" s="65">
        <f>IF(ISBLANK($A147),0,SUMIF('Week 1 Roster'!$B:$B,$A147,'Week 1 Roster'!$AG:$AG))</f>
        <v>0.0</v>
      </c>
      <c r="P147" s="65">
        <f>IF(ISBLANK($A147),0,SUMIF('Week 1 Roster'!$B:$B,$A147,'Week 1 Roster'!$AI:$AI))</f>
        <v>0.0</v>
      </c>
      <c r="Q147" s="65">
        <f>IF(ISBLANK($A147),0,SUMIF('Week 1 Roster'!$B:$B,$A147,'Week 1 Roster'!$AK:$AK))</f>
        <v>0.0</v>
      </c>
      <c r="R147" s="65">
        <f>IF(ISBLANK($A147),0,SUMIF('Week 1 Roster'!$B:$B,$A147,'Week 1 Roster'!$AM:$AM))</f>
        <v>0.0</v>
      </c>
      <c r="S147" s="65">
        <f>IF(ISBLANK($A147),0,SUMIF('Week 1 Roster'!$B:$B,$A147,'Week 1 Roster'!$AO:$AO))</f>
        <v>0.0</v>
      </c>
      <c r="T147" s="66">
        <f>IF(ISBLANK($A147),0,SUMIF('Week 1 Roster'!$B:$B,$A147,'Week 1 Roster'!$AP:$AP))</f>
        <v>0.0</v>
      </c>
      <c r="U147" s="65">
        <f>IF(ISBLANK($A147),0,SUMIF('Week 1 Roster'!$B:$B,$A147,'Week 1 Roster'!$AQ:$AQ))</f>
        <v>0.0</v>
      </c>
      <c r="V147" s="65">
        <f>IF(ISBLANK($A147),0,SUMIF('Week 1 Roster'!$B:$B,$A147,'Week 1 Roster'!$AR:$AR))</f>
        <v>0.0</v>
      </c>
      <c r="W147" s="65">
        <f>IF(ISBLANK($A147),0,SUMIF('Week 1 Roster'!$B:$B,$A147,'Week 1 Roster'!$AS:$AS))</f>
        <v>0.0</v>
      </c>
      <c r="X147" s="65">
        <f t="shared" si="38"/>
        <v>0.0</v>
      </c>
      <c r="Z147" s="65">
        <f>IF(ISBLANK($A147),0,SUMIF('Week 2 Roster'!$B:$B,$A147,'Week 2 Roster'!$AE:$AE))</f>
        <v>0.0</v>
      </c>
      <c r="AA147" s="65">
        <f>IF(ISBLANK($A147),0,SUMIF('Week 2 Roster'!$B:$B,$A147,'Week 2 Roster'!$AG:$AG))</f>
        <v>0.0</v>
      </c>
      <c r="AB147" s="65">
        <f>IF(ISBLANK($A147),0,SUMIF('Week 2 Roster'!$B:$B,$A147,'Week 2 Roster'!$AI:$AI))</f>
        <v>0.0</v>
      </c>
      <c r="AC147" s="65">
        <f>IF(ISBLANK($A147),0,SUMIF('Week 2 Roster'!$B:$B,$A147,'Week 2 Roster'!$AK:$AK))</f>
        <v>0.0</v>
      </c>
      <c r="AD147" s="65">
        <f>IF(ISBLANK($A147),0,SUMIF('Week 2 Roster'!$B:$B,$A147,'Week 2 Roster'!$AM:$AM))</f>
        <v>0.0</v>
      </c>
      <c r="AE147" s="65">
        <f>IF(ISBLANK($A147),0,SUMIF('Week 2 Roster'!$B:$B,$A147,'Week 2 Roster'!$AO:$AO))</f>
        <v>0.0</v>
      </c>
      <c r="AF147" s="66">
        <f>IF(ISBLANK($A147),0,SUMIF('Week 2 Roster'!$B:$B,$A147,'Week 2 Roster'!$AP:$AP))</f>
        <v>0.0</v>
      </c>
      <c r="AG147" s="65">
        <f>IF(ISBLANK($A147),0,SUMIF('Week 2 Roster'!$B:$B,$A147,'Week 2 Roster'!$AQ:$AQ))</f>
        <v>0.0</v>
      </c>
      <c r="AH147" s="65">
        <f>IF(ISBLANK($A147),0,SUMIF('Week 2 Roster'!$B:$B,$A147,'Week 2 Roster'!$AR:$AR))</f>
        <v>0.0</v>
      </c>
      <c r="AI147" s="65">
        <f>IF(ISBLANK($A147),0,SUMIF('Week 2 Roster'!$B:$B,$A147,'Week 2 Roster'!$AS:$AS))</f>
        <v>0.0</v>
      </c>
      <c r="AJ147" s="65">
        <f t="shared" si="39"/>
        <v>0.0</v>
      </c>
      <c r="AK147" s="65"/>
    </row>
    <row r="148" spans="8:8">
      <c r="A148" s="61" t="str">
        <f>IF(ISBLANK(Stores!A148),"",Stores!A148)</f>
        <v/>
      </c>
      <c r="B148" s="64">
        <f t="shared" si="27"/>
        <v>0.0</v>
      </c>
      <c r="C148" s="64">
        <f t="shared" si="28"/>
        <v>0.0</v>
      </c>
      <c r="D148" s="64">
        <f t="shared" si="29"/>
        <v>0.0</v>
      </c>
      <c r="E148" s="64">
        <f t="shared" si="30"/>
        <v>0.0</v>
      </c>
      <c r="F148" s="64">
        <f t="shared" si="31"/>
        <v>0.0</v>
      </c>
      <c r="G148" s="64">
        <f t="shared" si="32"/>
        <v>0.0</v>
      </c>
      <c r="H148" s="61">
        <f t="shared" si="33"/>
        <v>0.0</v>
      </c>
      <c r="I148" s="64">
        <f t="shared" si="34"/>
        <v>0.0</v>
      </c>
      <c r="J148" s="64">
        <f t="shared" si="35"/>
        <v>0.0</v>
      </c>
      <c r="K148" s="64">
        <f t="shared" si="36"/>
        <v>0.0</v>
      </c>
      <c r="L148" s="64">
        <f t="shared" si="37"/>
        <v>0.0</v>
      </c>
      <c r="N148" s="65">
        <f>IF(ISBLANK($A148),0,SUMIF('Week 1 Roster'!$B:$B,$A148,'Week 1 Roster'!$AE:$AE))</f>
        <v>0.0</v>
      </c>
      <c r="O148" s="65">
        <f>IF(ISBLANK($A148),0,SUMIF('Week 1 Roster'!$B:$B,$A148,'Week 1 Roster'!$AG:$AG))</f>
        <v>0.0</v>
      </c>
      <c r="P148" s="65">
        <f>IF(ISBLANK($A148),0,SUMIF('Week 1 Roster'!$B:$B,$A148,'Week 1 Roster'!$AI:$AI))</f>
        <v>0.0</v>
      </c>
      <c r="Q148" s="65">
        <f>IF(ISBLANK($A148),0,SUMIF('Week 1 Roster'!$B:$B,$A148,'Week 1 Roster'!$AK:$AK))</f>
        <v>0.0</v>
      </c>
      <c r="R148" s="65">
        <f>IF(ISBLANK($A148),0,SUMIF('Week 1 Roster'!$B:$B,$A148,'Week 1 Roster'!$AM:$AM))</f>
        <v>0.0</v>
      </c>
      <c r="S148" s="65">
        <f>IF(ISBLANK($A148),0,SUMIF('Week 1 Roster'!$B:$B,$A148,'Week 1 Roster'!$AO:$AO))</f>
        <v>0.0</v>
      </c>
      <c r="T148" s="66">
        <f>IF(ISBLANK($A148),0,SUMIF('Week 1 Roster'!$B:$B,$A148,'Week 1 Roster'!$AP:$AP))</f>
        <v>0.0</v>
      </c>
      <c r="U148" s="65">
        <f>IF(ISBLANK($A148),0,SUMIF('Week 1 Roster'!$B:$B,$A148,'Week 1 Roster'!$AQ:$AQ))</f>
        <v>0.0</v>
      </c>
      <c r="V148" s="65">
        <f>IF(ISBLANK($A148),0,SUMIF('Week 1 Roster'!$B:$B,$A148,'Week 1 Roster'!$AR:$AR))</f>
        <v>0.0</v>
      </c>
      <c r="W148" s="65">
        <f>IF(ISBLANK($A148),0,SUMIF('Week 1 Roster'!$B:$B,$A148,'Week 1 Roster'!$AS:$AS))</f>
        <v>0.0</v>
      </c>
      <c r="X148" s="65">
        <f t="shared" si="38"/>
        <v>0.0</v>
      </c>
      <c r="Z148" s="65">
        <f>IF(ISBLANK($A148),0,SUMIF('Week 2 Roster'!$B:$B,$A148,'Week 2 Roster'!$AE:$AE))</f>
        <v>0.0</v>
      </c>
      <c r="AA148" s="65">
        <f>IF(ISBLANK($A148),0,SUMIF('Week 2 Roster'!$B:$B,$A148,'Week 2 Roster'!$AG:$AG))</f>
        <v>0.0</v>
      </c>
      <c r="AB148" s="65">
        <f>IF(ISBLANK($A148),0,SUMIF('Week 2 Roster'!$B:$B,$A148,'Week 2 Roster'!$AI:$AI))</f>
        <v>0.0</v>
      </c>
      <c r="AC148" s="65">
        <f>IF(ISBLANK($A148),0,SUMIF('Week 2 Roster'!$B:$B,$A148,'Week 2 Roster'!$AK:$AK))</f>
        <v>0.0</v>
      </c>
      <c r="AD148" s="65">
        <f>IF(ISBLANK($A148),0,SUMIF('Week 2 Roster'!$B:$B,$A148,'Week 2 Roster'!$AM:$AM))</f>
        <v>0.0</v>
      </c>
      <c r="AE148" s="65">
        <f>IF(ISBLANK($A148),0,SUMIF('Week 2 Roster'!$B:$B,$A148,'Week 2 Roster'!$AO:$AO))</f>
        <v>0.0</v>
      </c>
      <c r="AF148" s="66">
        <f>IF(ISBLANK($A148),0,SUMIF('Week 2 Roster'!$B:$B,$A148,'Week 2 Roster'!$AP:$AP))</f>
        <v>0.0</v>
      </c>
      <c r="AG148" s="65">
        <f>IF(ISBLANK($A148),0,SUMIF('Week 2 Roster'!$B:$B,$A148,'Week 2 Roster'!$AQ:$AQ))</f>
        <v>0.0</v>
      </c>
      <c r="AH148" s="65">
        <f>IF(ISBLANK($A148),0,SUMIF('Week 2 Roster'!$B:$B,$A148,'Week 2 Roster'!$AR:$AR))</f>
        <v>0.0</v>
      </c>
      <c r="AI148" s="65">
        <f>IF(ISBLANK($A148),0,SUMIF('Week 2 Roster'!$B:$B,$A148,'Week 2 Roster'!$AS:$AS))</f>
        <v>0.0</v>
      </c>
      <c r="AJ148" s="65">
        <f t="shared" si="39"/>
        <v>0.0</v>
      </c>
      <c r="AK148" s="65"/>
    </row>
    <row r="149" spans="8:8">
      <c r="A149" s="61" t="str">
        <f>IF(ISBLANK(Stores!A149),"",Stores!A149)</f>
        <v/>
      </c>
      <c r="B149" s="64">
        <f t="shared" si="27"/>
        <v>0.0</v>
      </c>
      <c r="C149" s="64">
        <f t="shared" si="28"/>
        <v>0.0</v>
      </c>
      <c r="D149" s="64">
        <f t="shared" si="29"/>
        <v>0.0</v>
      </c>
      <c r="E149" s="64">
        <f t="shared" si="30"/>
        <v>0.0</v>
      </c>
      <c r="F149" s="64">
        <f t="shared" si="31"/>
        <v>0.0</v>
      </c>
      <c r="G149" s="64">
        <f t="shared" si="32"/>
        <v>0.0</v>
      </c>
      <c r="H149" s="61">
        <f t="shared" si="33"/>
        <v>0.0</v>
      </c>
      <c r="I149" s="64">
        <f t="shared" si="34"/>
        <v>0.0</v>
      </c>
      <c r="J149" s="64">
        <f t="shared" si="35"/>
        <v>0.0</v>
      </c>
      <c r="K149" s="64">
        <f t="shared" si="36"/>
        <v>0.0</v>
      </c>
      <c r="L149" s="64">
        <f t="shared" si="37"/>
        <v>0.0</v>
      </c>
      <c r="N149" s="65">
        <f>IF(ISBLANK($A149),0,SUMIF('Week 1 Roster'!$B:$B,$A149,'Week 1 Roster'!$AE:$AE))</f>
        <v>0.0</v>
      </c>
      <c r="O149" s="65">
        <f>IF(ISBLANK($A149),0,SUMIF('Week 1 Roster'!$B:$B,$A149,'Week 1 Roster'!$AG:$AG))</f>
        <v>0.0</v>
      </c>
      <c r="P149" s="65">
        <f>IF(ISBLANK($A149),0,SUMIF('Week 1 Roster'!$B:$B,$A149,'Week 1 Roster'!$AI:$AI))</f>
        <v>0.0</v>
      </c>
      <c r="Q149" s="65">
        <f>IF(ISBLANK($A149),0,SUMIF('Week 1 Roster'!$B:$B,$A149,'Week 1 Roster'!$AK:$AK))</f>
        <v>0.0</v>
      </c>
      <c r="R149" s="65">
        <f>IF(ISBLANK($A149),0,SUMIF('Week 1 Roster'!$B:$B,$A149,'Week 1 Roster'!$AM:$AM))</f>
        <v>0.0</v>
      </c>
      <c r="S149" s="65">
        <f>IF(ISBLANK($A149),0,SUMIF('Week 1 Roster'!$B:$B,$A149,'Week 1 Roster'!$AO:$AO))</f>
        <v>0.0</v>
      </c>
      <c r="T149" s="66">
        <f>IF(ISBLANK($A149),0,SUMIF('Week 1 Roster'!$B:$B,$A149,'Week 1 Roster'!$AP:$AP))</f>
        <v>0.0</v>
      </c>
      <c r="U149" s="65">
        <f>IF(ISBLANK($A149),0,SUMIF('Week 1 Roster'!$B:$B,$A149,'Week 1 Roster'!$AQ:$AQ))</f>
        <v>0.0</v>
      </c>
      <c r="V149" s="65">
        <f>IF(ISBLANK($A149),0,SUMIF('Week 1 Roster'!$B:$B,$A149,'Week 1 Roster'!$AR:$AR))</f>
        <v>0.0</v>
      </c>
      <c r="W149" s="65">
        <f>IF(ISBLANK($A149),0,SUMIF('Week 1 Roster'!$B:$B,$A149,'Week 1 Roster'!$AS:$AS))</f>
        <v>0.0</v>
      </c>
      <c r="X149" s="65">
        <f t="shared" si="38"/>
        <v>0.0</v>
      </c>
      <c r="Z149" s="65">
        <f>IF(ISBLANK($A149),0,SUMIF('Week 2 Roster'!$B:$B,$A149,'Week 2 Roster'!$AE:$AE))</f>
        <v>0.0</v>
      </c>
      <c r="AA149" s="65">
        <f>IF(ISBLANK($A149),0,SUMIF('Week 2 Roster'!$B:$B,$A149,'Week 2 Roster'!$AG:$AG))</f>
        <v>0.0</v>
      </c>
      <c r="AB149" s="65">
        <f>IF(ISBLANK($A149),0,SUMIF('Week 2 Roster'!$B:$B,$A149,'Week 2 Roster'!$AI:$AI))</f>
        <v>0.0</v>
      </c>
      <c r="AC149" s="65">
        <f>IF(ISBLANK($A149),0,SUMIF('Week 2 Roster'!$B:$B,$A149,'Week 2 Roster'!$AK:$AK))</f>
        <v>0.0</v>
      </c>
      <c r="AD149" s="65">
        <f>IF(ISBLANK($A149),0,SUMIF('Week 2 Roster'!$B:$B,$A149,'Week 2 Roster'!$AM:$AM))</f>
        <v>0.0</v>
      </c>
      <c r="AE149" s="65">
        <f>IF(ISBLANK($A149),0,SUMIF('Week 2 Roster'!$B:$B,$A149,'Week 2 Roster'!$AO:$AO))</f>
        <v>0.0</v>
      </c>
      <c r="AF149" s="66">
        <f>IF(ISBLANK($A149),0,SUMIF('Week 2 Roster'!$B:$B,$A149,'Week 2 Roster'!$AP:$AP))</f>
        <v>0.0</v>
      </c>
      <c r="AG149" s="65">
        <f>IF(ISBLANK($A149),0,SUMIF('Week 2 Roster'!$B:$B,$A149,'Week 2 Roster'!$AQ:$AQ))</f>
        <v>0.0</v>
      </c>
      <c r="AH149" s="65">
        <f>IF(ISBLANK($A149),0,SUMIF('Week 2 Roster'!$B:$B,$A149,'Week 2 Roster'!$AR:$AR))</f>
        <v>0.0</v>
      </c>
      <c r="AI149" s="65">
        <f>IF(ISBLANK($A149),0,SUMIF('Week 2 Roster'!$B:$B,$A149,'Week 2 Roster'!$AS:$AS))</f>
        <v>0.0</v>
      </c>
      <c r="AJ149" s="65">
        <f t="shared" si="39"/>
        <v>0.0</v>
      </c>
      <c r="AK149" s="65"/>
    </row>
    <row r="150" spans="8:8">
      <c r="A150" s="61" t="str">
        <f>IF(ISBLANK(Stores!A150),"",Stores!A150)</f>
        <v/>
      </c>
      <c r="B150" s="64">
        <f t="shared" si="27"/>
        <v>0.0</v>
      </c>
      <c r="C150" s="64">
        <f t="shared" si="28"/>
        <v>0.0</v>
      </c>
      <c r="D150" s="64">
        <f t="shared" si="29"/>
        <v>0.0</v>
      </c>
      <c r="E150" s="64">
        <f t="shared" si="30"/>
        <v>0.0</v>
      </c>
      <c r="F150" s="64">
        <f t="shared" si="31"/>
        <v>0.0</v>
      </c>
      <c r="G150" s="64">
        <f t="shared" si="32"/>
        <v>0.0</v>
      </c>
      <c r="H150" s="61">
        <f t="shared" si="33"/>
        <v>0.0</v>
      </c>
      <c r="I150" s="64">
        <f t="shared" si="34"/>
        <v>0.0</v>
      </c>
      <c r="J150" s="64">
        <f t="shared" si="35"/>
        <v>0.0</v>
      </c>
      <c r="K150" s="64">
        <f t="shared" si="36"/>
        <v>0.0</v>
      </c>
      <c r="L150" s="64">
        <f t="shared" si="37"/>
        <v>0.0</v>
      </c>
      <c r="N150" s="65">
        <f>IF(ISBLANK($A150),0,SUMIF('Week 1 Roster'!$B:$B,$A150,'Week 1 Roster'!$AE:$AE))</f>
        <v>0.0</v>
      </c>
      <c r="O150" s="65">
        <f>IF(ISBLANK($A150),0,SUMIF('Week 1 Roster'!$B:$B,$A150,'Week 1 Roster'!$AG:$AG))</f>
        <v>0.0</v>
      </c>
      <c r="P150" s="65">
        <f>IF(ISBLANK($A150),0,SUMIF('Week 1 Roster'!$B:$B,$A150,'Week 1 Roster'!$AI:$AI))</f>
        <v>0.0</v>
      </c>
      <c r="Q150" s="65">
        <f>IF(ISBLANK($A150),0,SUMIF('Week 1 Roster'!$B:$B,$A150,'Week 1 Roster'!$AK:$AK))</f>
        <v>0.0</v>
      </c>
      <c r="R150" s="65">
        <f>IF(ISBLANK($A150),0,SUMIF('Week 1 Roster'!$B:$B,$A150,'Week 1 Roster'!$AM:$AM))</f>
        <v>0.0</v>
      </c>
      <c r="S150" s="65">
        <f>IF(ISBLANK($A150),0,SUMIF('Week 1 Roster'!$B:$B,$A150,'Week 1 Roster'!$AO:$AO))</f>
        <v>0.0</v>
      </c>
      <c r="T150" s="66">
        <f>IF(ISBLANK($A150),0,SUMIF('Week 1 Roster'!$B:$B,$A150,'Week 1 Roster'!$AP:$AP))</f>
        <v>0.0</v>
      </c>
      <c r="U150" s="65">
        <f>IF(ISBLANK($A150),0,SUMIF('Week 1 Roster'!$B:$B,$A150,'Week 1 Roster'!$AQ:$AQ))</f>
        <v>0.0</v>
      </c>
      <c r="V150" s="65">
        <f>IF(ISBLANK($A150),0,SUMIF('Week 1 Roster'!$B:$B,$A150,'Week 1 Roster'!$AR:$AR))</f>
        <v>0.0</v>
      </c>
      <c r="W150" s="65">
        <f>IF(ISBLANK($A150),0,SUMIF('Week 1 Roster'!$B:$B,$A150,'Week 1 Roster'!$AS:$AS))</f>
        <v>0.0</v>
      </c>
      <c r="X150" s="65">
        <f t="shared" si="38"/>
        <v>0.0</v>
      </c>
      <c r="Z150" s="65">
        <f>IF(ISBLANK($A150),0,SUMIF('Week 2 Roster'!$B:$B,$A150,'Week 2 Roster'!$AE:$AE))</f>
        <v>0.0</v>
      </c>
      <c r="AA150" s="65">
        <f>IF(ISBLANK($A150),0,SUMIF('Week 2 Roster'!$B:$B,$A150,'Week 2 Roster'!$AG:$AG))</f>
        <v>0.0</v>
      </c>
      <c r="AB150" s="65">
        <f>IF(ISBLANK($A150),0,SUMIF('Week 2 Roster'!$B:$B,$A150,'Week 2 Roster'!$AI:$AI))</f>
        <v>0.0</v>
      </c>
      <c r="AC150" s="65">
        <f>IF(ISBLANK($A150),0,SUMIF('Week 2 Roster'!$B:$B,$A150,'Week 2 Roster'!$AK:$AK))</f>
        <v>0.0</v>
      </c>
      <c r="AD150" s="65">
        <f>IF(ISBLANK($A150),0,SUMIF('Week 2 Roster'!$B:$B,$A150,'Week 2 Roster'!$AM:$AM))</f>
        <v>0.0</v>
      </c>
      <c r="AE150" s="65">
        <f>IF(ISBLANK($A150),0,SUMIF('Week 2 Roster'!$B:$B,$A150,'Week 2 Roster'!$AO:$AO))</f>
        <v>0.0</v>
      </c>
      <c r="AF150" s="66">
        <f>IF(ISBLANK($A150),0,SUMIF('Week 2 Roster'!$B:$B,$A150,'Week 2 Roster'!$AP:$AP))</f>
        <v>0.0</v>
      </c>
      <c r="AG150" s="65">
        <f>IF(ISBLANK($A150),0,SUMIF('Week 2 Roster'!$B:$B,$A150,'Week 2 Roster'!$AQ:$AQ))</f>
        <v>0.0</v>
      </c>
      <c r="AH150" s="65">
        <f>IF(ISBLANK($A150),0,SUMIF('Week 2 Roster'!$B:$B,$A150,'Week 2 Roster'!$AR:$AR))</f>
        <v>0.0</v>
      </c>
      <c r="AI150" s="65">
        <f>IF(ISBLANK($A150),0,SUMIF('Week 2 Roster'!$B:$B,$A150,'Week 2 Roster'!$AS:$AS))</f>
        <v>0.0</v>
      </c>
      <c r="AJ150" s="65">
        <f t="shared" si="39"/>
        <v>0.0</v>
      </c>
      <c r="AK150" s="65"/>
    </row>
    <row r="151" spans="8:8">
      <c r="A151" s="61" t="str">
        <f>IF(ISBLANK(Stores!A151),"",Stores!A151)</f>
        <v/>
      </c>
      <c r="B151" s="64">
        <f t="shared" si="27"/>
        <v>0.0</v>
      </c>
      <c r="C151" s="64">
        <f t="shared" si="28"/>
        <v>0.0</v>
      </c>
      <c r="D151" s="64">
        <f t="shared" si="29"/>
        <v>0.0</v>
      </c>
      <c r="E151" s="64">
        <f t="shared" si="30"/>
        <v>0.0</v>
      </c>
      <c r="F151" s="64">
        <f t="shared" si="31"/>
        <v>0.0</v>
      </c>
      <c r="G151" s="64">
        <f t="shared" si="32"/>
        <v>0.0</v>
      </c>
      <c r="H151" s="61">
        <f t="shared" si="33"/>
        <v>0.0</v>
      </c>
      <c r="I151" s="64">
        <f t="shared" si="34"/>
        <v>0.0</v>
      </c>
      <c r="J151" s="64">
        <f t="shared" si="35"/>
        <v>0.0</v>
      </c>
      <c r="K151" s="64">
        <f t="shared" si="36"/>
        <v>0.0</v>
      </c>
      <c r="L151" s="64">
        <f t="shared" si="37"/>
        <v>0.0</v>
      </c>
      <c r="N151" s="65">
        <f>IF(ISBLANK($A151),0,SUMIF('Week 1 Roster'!$B:$B,$A151,'Week 1 Roster'!$AE:$AE))</f>
        <v>0.0</v>
      </c>
      <c r="O151" s="65">
        <f>IF(ISBLANK($A151),0,SUMIF('Week 1 Roster'!$B:$B,$A151,'Week 1 Roster'!$AG:$AG))</f>
        <v>0.0</v>
      </c>
      <c r="P151" s="65">
        <f>IF(ISBLANK($A151),0,SUMIF('Week 1 Roster'!$B:$B,$A151,'Week 1 Roster'!$AI:$AI))</f>
        <v>0.0</v>
      </c>
      <c r="Q151" s="65">
        <f>IF(ISBLANK($A151),0,SUMIF('Week 1 Roster'!$B:$B,$A151,'Week 1 Roster'!$AK:$AK))</f>
        <v>0.0</v>
      </c>
      <c r="R151" s="65">
        <f>IF(ISBLANK($A151),0,SUMIF('Week 1 Roster'!$B:$B,$A151,'Week 1 Roster'!$AM:$AM))</f>
        <v>0.0</v>
      </c>
      <c r="S151" s="65">
        <f>IF(ISBLANK($A151),0,SUMIF('Week 1 Roster'!$B:$B,$A151,'Week 1 Roster'!$AO:$AO))</f>
        <v>0.0</v>
      </c>
      <c r="T151" s="66">
        <f>IF(ISBLANK($A151),0,SUMIF('Week 1 Roster'!$B:$B,$A151,'Week 1 Roster'!$AP:$AP))</f>
        <v>0.0</v>
      </c>
      <c r="U151" s="65">
        <f>IF(ISBLANK($A151),0,SUMIF('Week 1 Roster'!$B:$B,$A151,'Week 1 Roster'!$AQ:$AQ))</f>
        <v>0.0</v>
      </c>
      <c r="V151" s="65">
        <f>IF(ISBLANK($A151),0,SUMIF('Week 1 Roster'!$B:$B,$A151,'Week 1 Roster'!$AR:$AR))</f>
        <v>0.0</v>
      </c>
      <c r="W151" s="65">
        <f>IF(ISBLANK($A151),0,SUMIF('Week 1 Roster'!$B:$B,$A151,'Week 1 Roster'!$AS:$AS))</f>
        <v>0.0</v>
      </c>
      <c r="X151" s="65">
        <f t="shared" si="38"/>
        <v>0.0</v>
      </c>
      <c r="Z151" s="65">
        <f>IF(ISBLANK($A151),0,SUMIF('Week 2 Roster'!$B:$B,$A151,'Week 2 Roster'!$AE:$AE))</f>
        <v>0.0</v>
      </c>
      <c r="AA151" s="65">
        <f>IF(ISBLANK($A151),0,SUMIF('Week 2 Roster'!$B:$B,$A151,'Week 2 Roster'!$AG:$AG))</f>
        <v>0.0</v>
      </c>
      <c r="AB151" s="65">
        <f>IF(ISBLANK($A151),0,SUMIF('Week 2 Roster'!$B:$B,$A151,'Week 2 Roster'!$AI:$AI))</f>
        <v>0.0</v>
      </c>
      <c r="AC151" s="65">
        <f>IF(ISBLANK($A151),0,SUMIF('Week 2 Roster'!$B:$B,$A151,'Week 2 Roster'!$AK:$AK))</f>
        <v>0.0</v>
      </c>
      <c r="AD151" s="65">
        <f>IF(ISBLANK($A151),0,SUMIF('Week 2 Roster'!$B:$B,$A151,'Week 2 Roster'!$AM:$AM))</f>
        <v>0.0</v>
      </c>
      <c r="AE151" s="65">
        <f>IF(ISBLANK($A151),0,SUMIF('Week 2 Roster'!$B:$B,$A151,'Week 2 Roster'!$AO:$AO))</f>
        <v>0.0</v>
      </c>
      <c r="AF151" s="66">
        <f>IF(ISBLANK($A151),0,SUMIF('Week 2 Roster'!$B:$B,$A151,'Week 2 Roster'!$AP:$AP))</f>
        <v>0.0</v>
      </c>
      <c r="AG151" s="65">
        <f>IF(ISBLANK($A151),0,SUMIF('Week 2 Roster'!$B:$B,$A151,'Week 2 Roster'!$AQ:$AQ))</f>
        <v>0.0</v>
      </c>
      <c r="AH151" s="65">
        <f>IF(ISBLANK($A151),0,SUMIF('Week 2 Roster'!$B:$B,$A151,'Week 2 Roster'!$AR:$AR))</f>
        <v>0.0</v>
      </c>
      <c r="AI151" s="65">
        <f>IF(ISBLANK($A151),0,SUMIF('Week 2 Roster'!$B:$B,$A151,'Week 2 Roster'!$AS:$AS))</f>
        <v>0.0</v>
      </c>
      <c r="AJ151" s="65">
        <f t="shared" si="39"/>
        <v>0.0</v>
      </c>
      <c r="AK151" s="65"/>
    </row>
    <row r="152" spans="8:8">
      <c r="A152" s="61" t="str">
        <f>IF(ISBLANK(Stores!A152),"",Stores!A152)</f>
        <v/>
      </c>
      <c r="B152" s="64">
        <f t="shared" si="27"/>
        <v>0.0</v>
      </c>
      <c r="C152" s="64">
        <f t="shared" si="28"/>
        <v>0.0</v>
      </c>
      <c r="D152" s="64">
        <f t="shared" si="29"/>
        <v>0.0</v>
      </c>
      <c r="E152" s="64">
        <f t="shared" si="30"/>
        <v>0.0</v>
      </c>
      <c r="F152" s="64">
        <f t="shared" si="31"/>
        <v>0.0</v>
      </c>
      <c r="G152" s="64">
        <f t="shared" si="32"/>
        <v>0.0</v>
      </c>
      <c r="H152" s="61">
        <f t="shared" si="33"/>
        <v>0.0</v>
      </c>
      <c r="I152" s="64">
        <f t="shared" si="34"/>
        <v>0.0</v>
      </c>
      <c r="J152" s="64">
        <f t="shared" si="35"/>
        <v>0.0</v>
      </c>
      <c r="K152" s="64">
        <f t="shared" si="36"/>
        <v>0.0</v>
      </c>
      <c r="L152" s="64">
        <f t="shared" si="37"/>
        <v>0.0</v>
      </c>
      <c r="N152" s="65">
        <f>IF(ISBLANK($A152),0,SUMIF('Week 1 Roster'!$B:$B,$A152,'Week 1 Roster'!$AE:$AE))</f>
        <v>0.0</v>
      </c>
      <c r="O152" s="65">
        <f>IF(ISBLANK($A152),0,SUMIF('Week 1 Roster'!$B:$B,$A152,'Week 1 Roster'!$AG:$AG))</f>
        <v>0.0</v>
      </c>
      <c r="P152" s="65">
        <f>IF(ISBLANK($A152),0,SUMIF('Week 1 Roster'!$B:$B,$A152,'Week 1 Roster'!$AI:$AI))</f>
        <v>0.0</v>
      </c>
      <c r="Q152" s="65">
        <f>IF(ISBLANK($A152),0,SUMIF('Week 1 Roster'!$B:$B,$A152,'Week 1 Roster'!$AK:$AK))</f>
        <v>0.0</v>
      </c>
      <c r="R152" s="65">
        <f>IF(ISBLANK($A152),0,SUMIF('Week 1 Roster'!$B:$B,$A152,'Week 1 Roster'!$AM:$AM))</f>
        <v>0.0</v>
      </c>
      <c r="S152" s="65">
        <f>IF(ISBLANK($A152),0,SUMIF('Week 1 Roster'!$B:$B,$A152,'Week 1 Roster'!$AO:$AO))</f>
        <v>0.0</v>
      </c>
      <c r="T152" s="66">
        <f>IF(ISBLANK($A152),0,SUMIF('Week 1 Roster'!$B:$B,$A152,'Week 1 Roster'!$AP:$AP))</f>
        <v>0.0</v>
      </c>
      <c r="U152" s="65">
        <f>IF(ISBLANK($A152),0,SUMIF('Week 1 Roster'!$B:$B,$A152,'Week 1 Roster'!$AQ:$AQ))</f>
        <v>0.0</v>
      </c>
      <c r="V152" s="65">
        <f>IF(ISBLANK($A152),0,SUMIF('Week 1 Roster'!$B:$B,$A152,'Week 1 Roster'!$AR:$AR))</f>
        <v>0.0</v>
      </c>
      <c r="W152" s="65">
        <f>IF(ISBLANK($A152),0,SUMIF('Week 1 Roster'!$B:$B,$A152,'Week 1 Roster'!$AS:$AS))</f>
        <v>0.0</v>
      </c>
      <c r="X152" s="65">
        <f t="shared" si="38"/>
        <v>0.0</v>
      </c>
      <c r="Z152" s="65">
        <f>IF(ISBLANK($A152),0,SUMIF('Week 2 Roster'!$B:$B,$A152,'Week 2 Roster'!$AE:$AE))</f>
        <v>0.0</v>
      </c>
      <c r="AA152" s="65">
        <f>IF(ISBLANK($A152),0,SUMIF('Week 2 Roster'!$B:$B,$A152,'Week 2 Roster'!$AG:$AG))</f>
        <v>0.0</v>
      </c>
      <c r="AB152" s="65">
        <f>IF(ISBLANK($A152),0,SUMIF('Week 2 Roster'!$B:$B,$A152,'Week 2 Roster'!$AI:$AI))</f>
        <v>0.0</v>
      </c>
      <c r="AC152" s="65">
        <f>IF(ISBLANK($A152),0,SUMIF('Week 2 Roster'!$B:$B,$A152,'Week 2 Roster'!$AK:$AK))</f>
        <v>0.0</v>
      </c>
      <c r="AD152" s="65">
        <f>IF(ISBLANK($A152),0,SUMIF('Week 2 Roster'!$B:$B,$A152,'Week 2 Roster'!$AM:$AM))</f>
        <v>0.0</v>
      </c>
      <c r="AE152" s="65">
        <f>IF(ISBLANK($A152),0,SUMIF('Week 2 Roster'!$B:$B,$A152,'Week 2 Roster'!$AO:$AO))</f>
        <v>0.0</v>
      </c>
      <c r="AF152" s="66">
        <f>IF(ISBLANK($A152),0,SUMIF('Week 2 Roster'!$B:$B,$A152,'Week 2 Roster'!$AP:$AP))</f>
        <v>0.0</v>
      </c>
      <c r="AG152" s="65">
        <f>IF(ISBLANK($A152),0,SUMIF('Week 2 Roster'!$B:$B,$A152,'Week 2 Roster'!$AQ:$AQ))</f>
        <v>0.0</v>
      </c>
      <c r="AH152" s="65">
        <f>IF(ISBLANK($A152),0,SUMIF('Week 2 Roster'!$B:$B,$A152,'Week 2 Roster'!$AR:$AR))</f>
        <v>0.0</v>
      </c>
      <c r="AI152" s="65">
        <f>IF(ISBLANK($A152),0,SUMIF('Week 2 Roster'!$B:$B,$A152,'Week 2 Roster'!$AS:$AS))</f>
        <v>0.0</v>
      </c>
      <c r="AJ152" s="65">
        <f t="shared" si="39"/>
        <v>0.0</v>
      </c>
      <c r="AK152" s="65"/>
    </row>
    <row r="153" spans="8:8">
      <c r="A153" s="61" t="str">
        <f>IF(ISBLANK(Stores!A153),"",Stores!A153)</f>
        <v/>
      </c>
      <c r="B153" s="64">
        <f t="shared" si="27"/>
        <v>0.0</v>
      </c>
      <c r="C153" s="64">
        <f t="shared" si="28"/>
        <v>0.0</v>
      </c>
      <c r="D153" s="64">
        <f t="shared" si="29"/>
        <v>0.0</v>
      </c>
      <c r="E153" s="64">
        <f t="shared" si="30"/>
        <v>0.0</v>
      </c>
      <c r="F153" s="64">
        <f t="shared" si="31"/>
        <v>0.0</v>
      </c>
      <c r="G153" s="64">
        <f t="shared" si="32"/>
        <v>0.0</v>
      </c>
      <c r="H153" s="61">
        <f t="shared" si="33"/>
        <v>0.0</v>
      </c>
      <c r="I153" s="64">
        <f t="shared" si="34"/>
        <v>0.0</v>
      </c>
      <c r="J153" s="64">
        <f t="shared" si="35"/>
        <v>0.0</v>
      </c>
      <c r="K153" s="64">
        <f t="shared" si="36"/>
        <v>0.0</v>
      </c>
      <c r="L153" s="64">
        <f t="shared" si="37"/>
        <v>0.0</v>
      </c>
      <c r="N153" s="65">
        <f>IF(ISBLANK($A153),0,SUMIF('Week 1 Roster'!$B:$B,$A153,'Week 1 Roster'!$AE:$AE))</f>
        <v>0.0</v>
      </c>
      <c r="O153" s="65">
        <f>IF(ISBLANK($A153),0,SUMIF('Week 1 Roster'!$B:$B,$A153,'Week 1 Roster'!$AG:$AG))</f>
        <v>0.0</v>
      </c>
      <c r="P153" s="65">
        <f>IF(ISBLANK($A153),0,SUMIF('Week 1 Roster'!$B:$B,$A153,'Week 1 Roster'!$AI:$AI))</f>
        <v>0.0</v>
      </c>
      <c r="Q153" s="65">
        <f>IF(ISBLANK($A153),0,SUMIF('Week 1 Roster'!$B:$B,$A153,'Week 1 Roster'!$AK:$AK))</f>
        <v>0.0</v>
      </c>
      <c r="R153" s="65">
        <f>IF(ISBLANK($A153),0,SUMIF('Week 1 Roster'!$B:$B,$A153,'Week 1 Roster'!$AM:$AM))</f>
        <v>0.0</v>
      </c>
      <c r="S153" s="65">
        <f>IF(ISBLANK($A153),0,SUMIF('Week 1 Roster'!$B:$B,$A153,'Week 1 Roster'!$AO:$AO))</f>
        <v>0.0</v>
      </c>
      <c r="T153" s="66">
        <f>IF(ISBLANK($A153),0,SUMIF('Week 1 Roster'!$B:$B,$A153,'Week 1 Roster'!$AP:$AP))</f>
        <v>0.0</v>
      </c>
      <c r="U153" s="65">
        <f>IF(ISBLANK($A153),0,SUMIF('Week 1 Roster'!$B:$B,$A153,'Week 1 Roster'!$AQ:$AQ))</f>
        <v>0.0</v>
      </c>
      <c r="V153" s="65">
        <f>IF(ISBLANK($A153),0,SUMIF('Week 1 Roster'!$B:$B,$A153,'Week 1 Roster'!$AR:$AR))</f>
        <v>0.0</v>
      </c>
      <c r="W153" s="65">
        <f>IF(ISBLANK($A153),0,SUMIF('Week 1 Roster'!$B:$B,$A153,'Week 1 Roster'!$AS:$AS))</f>
        <v>0.0</v>
      </c>
      <c r="X153" s="65">
        <f t="shared" si="38"/>
        <v>0.0</v>
      </c>
      <c r="Z153" s="65">
        <f>IF(ISBLANK($A153),0,SUMIF('Week 2 Roster'!$B:$B,$A153,'Week 2 Roster'!$AE:$AE))</f>
        <v>0.0</v>
      </c>
      <c r="AA153" s="65">
        <f>IF(ISBLANK($A153),0,SUMIF('Week 2 Roster'!$B:$B,$A153,'Week 2 Roster'!$AG:$AG))</f>
        <v>0.0</v>
      </c>
      <c r="AB153" s="65">
        <f>IF(ISBLANK($A153),0,SUMIF('Week 2 Roster'!$B:$B,$A153,'Week 2 Roster'!$AI:$AI))</f>
        <v>0.0</v>
      </c>
      <c r="AC153" s="65">
        <f>IF(ISBLANK($A153),0,SUMIF('Week 2 Roster'!$B:$B,$A153,'Week 2 Roster'!$AK:$AK))</f>
        <v>0.0</v>
      </c>
      <c r="AD153" s="65">
        <f>IF(ISBLANK($A153),0,SUMIF('Week 2 Roster'!$B:$B,$A153,'Week 2 Roster'!$AM:$AM))</f>
        <v>0.0</v>
      </c>
      <c r="AE153" s="65">
        <f>IF(ISBLANK($A153),0,SUMIF('Week 2 Roster'!$B:$B,$A153,'Week 2 Roster'!$AO:$AO))</f>
        <v>0.0</v>
      </c>
      <c r="AF153" s="66">
        <f>IF(ISBLANK($A153),0,SUMIF('Week 2 Roster'!$B:$B,$A153,'Week 2 Roster'!$AP:$AP))</f>
        <v>0.0</v>
      </c>
      <c r="AG153" s="65">
        <f>IF(ISBLANK($A153),0,SUMIF('Week 2 Roster'!$B:$B,$A153,'Week 2 Roster'!$AQ:$AQ))</f>
        <v>0.0</v>
      </c>
      <c r="AH153" s="65">
        <f>IF(ISBLANK($A153),0,SUMIF('Week 2 Roster'!$B:$B,$A153,'Week 2 Roster'!$AR:$AR))</f>
        <v>0.0</v>
      </c>
      <c r="AI153" s="65">
        <f>IF(ISBLANK($A153),0,SUMIF('Week 2 Roster'!$B:$B,$A153,'Week 2 Roster'!$AS:$AS))</f>
        <v>0.0</v>
      </c>
      <c r="AJ153" s="65">
        <f t="shared" si="39"/>
        <v>0.0</v>
      </c>
      <c r="AK153" s="65"/>
    </row>
    <row r="154" spans="8:8">
      <c r="A154" s="61" t="str">
        <f>IF(ISBLANK(Stores!A154),"",Stores!A154)</f>
        <v/>
      </c>
      <c r="B154" s="64">
        <f t="shared" si="27"/>
        <v>0.0</v>
      </c>
      <c r="C154" s="64">
        <f t="shared" si="28"/>
        <v>0.0</v>
      </c>
      <c r="D154" s="64">
        <f t="shared" si="29"/>
        <v>0.0</v>
      </c>
      <c r="E154" s="64">
        <f t="shared" si="30"/>
        <v>0.0</v>
      </c>
      <c r="F154" s="64">
        <f t="shared" si="31"/>
        <v>0.0</v>
      </c>
      <c r="G154" s="64">
        <f t="shared" si="32"/>
        <v>0.0</v>
      </c>
      <c r="H154" s="61">
        <f t="shared" si="33"/>
        <v>0.0</v>
      </c>
      <c r="I154" s="64">
        <f t="shared" si="34"/>
        <v>0.0</v>
      </c>
      <c r="J154" s="64">
        <f t="shared" si="35"/>
        <v>0.0</v>
      </c>
      <c r="K154" s="64">
        <f t="shared" si="36"/>
        <v>0.0</v>
      </c>
      <c r="L154" s="64">
        <f t="shared" si="37"/>
        <v>0.0</v>
      </c>
      <c r="N154" s="65">
        <f>IF(ISBLANK($A154),0,SUMIF('Week 1 Roster'!$B:$B,$A154,'Week 1 Roster'!$AE:$AE))</f>
        <v>0.0</v>
      </c>
      <c r="O154" s="65">
        <f>IF(ISBLANK($A154),0,SUMIF('Week 1 Roster'!$B:$B,$A154,'Week 1 Roster'!$AG:$AG))</f>
        <v>0.0</v>
      </c>
      <c r="P154" s="65">
        <f>IF(ISBLANK($A154),0,SUMIF('Week 1 Roster'!$B:$B,$A154,'Week 1 Roster'!$AI:$AI))</f>
        <v>0.0</v>
      </c>
      <c r="Q154" s="65">
        <f>IF(ISBLANK($A154),0,SUMIF('Week 1 Roster'!$B:$B,$A154,'Week 1 Roster'!$AK:$AK))</f>
        <v>0.0</v>
      </c>
      <c r="R154" s="65">
        <f>IF(ISBLANK($A154),0,SUMIF('Week 1 Roster'!$B:$B,$A154,'Week 1 Roster'!$AM:$AM))</f>
        <v>0.0</v>
      </c>
      <c r="S154" s="65">
        <f>IF(ISBLANK($A154),0,SUMIF('Week 1 Roster'!$B:$B,$A154,'Week 1 Roster'!$AO:$AO))</f>
        <v>0.0</v>
      </c>
      <c r="T154" s="66">
        <f>IF(ISBLANK($A154),0,SUMIF('Week 1 Roster'!$B:$B,$A154,'Week 1 Roster'!$AP:$AP))</f>
        <v>0.0</v>
      </c>
      <c r="U154" s="65">
        <f>IF(ISBLANK($A154),0,SUMIF('Week 1 Roster'!$B:$B,$A154,'Week 1 Roster'!$AQ:$AQ))</f>
        <v>0.0</v>
      </c>
      <c r="V154" s="65">
        <f>IF(ISBLANK($A154),0,SUMIF('Week 1 Roster'!$B:$B,$A154,'Week 1 Roster'!$AR:$AR))</f>
        <v>0.0</v>
      </c>
      <c r="W154" s="65">
        <f>IF(ISBLANK($A154),0,SUMIF('Week 1 Roster'!$B:$B,$A154,'Week 1 Roster'!$AS:$AS))</f>
        <v>0.0</v>
      </c>
      <c r="X154" s="65">
        <f t="shared" si="38"/>
        <v>0.0</v>
      </c>
      <c r="Z154" s="65">
        <f>IF(ISBLANK($A154),0,SUMIF('Week 2 Roster'!$B:$B,$A154,'Week 2 Roster'!$AE:$AE))</f>
        <v>0.0</v>
      </c>
      <c r="AA154" s="65">
        <f>IF(ISBLANK($A154),0,SUMIF('Week 2 Roster'!$B:$B,$A154,'Week 2 Roster'!$AG:$AG))</f>
        <v>0.0</v>
      </c>
      <c r="AB154" s="65">
        <f>IF(ISBLANK($A154),0,SUMIF('Week 2 Roster'!$B:$B,$A154,'Week 2 Roster'!$AI:$AI))</f>
        <v>0.0</v>
      </c>
      <c r="AC154" s="65">
        <f>IF(ISBLANK($A154),0,SUMIF('Week 2 Roster'!$B:$B,$A154,'Week 2 Roster'!$AK:$AK))</f>
        <v>0.0</v>
      </c>
      <c r="AD154" s="65">
        <f>IF(ISBLANK($A154),0,SUMIF('Week 2 Roster'!$B:$B,$A154,'Week 2 Roster'!$AM:$AM))</f>
        <v>0.0</v>
      </c>
      <c r="AE154" s="65">
        <f>IF(ISBLANK($A154),0,SUMIF('Week 2 Roster'!$B:$B,$A154,'Week 2 Roster'!$AO:$AO))</f>
        <v>0.0</v>
      </c>
      <c r="AF154" s="66">
        <f>IF(ISBLANK($A154),0,SUMIF('Week 2 Roster'!$B:$B,$A154,'Week 2 Roster'!$AP:$AP))</f>
        <v>0.0</v>
      </c>
      <c r="AG154" s="65">
        <f>IF(ISBLANK($A154),0,SUMIF('Week 2 Roster'!$B:$B,$A154,'Week 2 Roster'!$AQ:$AQ))</f>
        <v>0.0</v>
      </c>
      <c r="AH154" s="65">
        <f>IF(ISBLANK($A154),0,SUMIF('Week 2 Roster'!$B:$B,$A154,'Week 2 Roster'!$AR:$AR))</f>
        <v>0.0</v>
      </c>
      <c r="AI154" s="65">
        <f>IF(ISBLANK($A154),0,SUMIF('Week 2 Roster'!$B:$B,$A154,'Week 2 Roster'!$AS:$AS))</f>
        <v>0.0</v>
      </c>
      <c r="AJ154" s="65">
        <f t="shared" si="39"/>
        <v>0.0</v>
      </c>
      <c r="AK154" s="65"/>
    </row>
    <row r="155" spans="8:8">
      <c r="A155" s="61" t="str">
        <f>IF(ISBLANK(Stores!A155),"",Stores!A155)</f>
        <v/>
      </c>
      <c r="B155" s="64">
        <f t="shared" si="27"/>
        <v>0.0</v>
      </c>
      <c r="C155" s="64">
        <f t="shared" si="28"/>
        <v>0.0</v>
      </c>
      <c r="D155" s="64">
        <f t="shared" si="29"/>
        <v>0.0</v>
      </c>
      <c r="E155" s="64">
        <f t="shared" si="30"/>
        <v>0.0</v>
      </c>
      <c r="F155" s="64">
        <f t="shared" si="31"/>
        <v>0.0</v>
      </c>
      <c r="G155" s="64">
        <f t="shared" si="32"/>
        <v>0.0</v>
      </c>
      <c r="H155" s="61">
        <f t="shared" si="33"/>
        <v>0.0</v>
      </c>
      <c r="I155" s="64">
        <f t="shared" si="34"/>
        <v>0.0</v>
      </c>
      <c r="J155" s="64">
        <f t="shared" si="35"/>
        <v>0.0</v>
      </c>
      <c r="K155" s="64">
        <f t="shared" si="36"/>
        <v>0.0</v>
      </c>
      <c r="L155" s="64">
        <f t="shared" si="37"/>
        <v>0.0</v>
      </c>
      <c r="N155" s="65">
        <f>IF(ISBLANK($A155),0,SUMIF('Week 1 Roster'!$B:$B,$A155,'Week 1 Roster'!$AE:$AE))</f>
        <v>0.0</v>
      </c>
      <c r="O155" s="65">
        <f>IF(ISBLANK($A155),0,SUMIF('Week 1 Roster'!$B:$B,$A155,'Week 1 Roster'!$AG:$AG))</f>
        <v>0.0</v>
      </c>
      <c r="P155" s="65">
        <f>IF(ISBLANK($A155),0,SUMIF('Week 1 Roster'!$B:$B,$A155,'Week 1 Roster'!$AI:$AI))</f>
        <v>0.0</v>
      </c>
      <c r="Q155" s="65">
        <f>IF(ISBLANK($A155),0,SUMIF('Week 1 Roster'!$B:$B,$A155,'Week 1 Roster'!$AK:$AK))</f>
        <v>0.0</v>
      </c>
      <c r="R155" s="65">
        <f>IF(ISBLANK($A155),0,SUMIF('Week 1 Roster'!$B:$B,$A155,'Week 1 Roster'!$AM:$AM))</f>
        <v>0.0</v>
      </c>
      <c r="S155" s="65">
        <f>IF(ISBLANK($A155),0,SUMIF('Week 1 Roster'!$B:$B,$A155,'Week 1 Roster'!$AO:$AO))</f>
        <v>0.0</v>
      </c>
      <c r="T155" s="66">
        <f>IF(ISBLANK($A155),0,SUMIF('Week 1 Roster'!$B:$B,$A155,'Week 1 Roster'!$AP:$AP))</f>
        <v>0.0</v>
      </c>
      <c r="U155" s="65">
        <f>IF(ISBLANK($A155),0,SUMIF('Week 1 Roster'!$B:$B,$A155,'Week 1 Roster'!$AQ:$AQ))</f>
        <v>0.0</v>
      </c>
      <c r="V155" s="65">
        <f>IF(ISBLANK($A155),0,SUMIF('Week 1 Roster'!$B:$B,$A155,'Week 1 Roster'!$AR:$AR))</f>
        <v>0.0</v>
      </c>
      <c r="W155" s="65">
        <f>IF(ISBLANK($A155),0,SUMIF('Week 1 Roster'!$B:$B,$A155,'Week 1 Roster'!$AS:$AS))</f>
        <v>0.0</v>
      </c>
      <c r="X155" s="65">
        <f t="shared" si="38"/>
        <v>0.0</v>
      </c>
      <c r="Z155" s="65">
        <f>IF(ISBLANK($A155),0,SUMIF('Week 2 Roster'!$B:$B,$A155,'Week 2 Roster'!$AE:$AE))</f>
        <v>0.0</v>
      </c>
      <c r="AA155" s="65">
        <f>IF(ISBLANK($A155),0,SUMIF('Week 2 Roster'!$B:$B,$A155,'Week 2 Roster'!$AG:$AG))</f>
        <v>0.0</v>
      </c>
      <c r="AB155" s="65">
        <f>IF(ISBLANK($A155),0,SUMIF('Week 2 Roster'!$B:$B,$A155,'Week 2 Roster'!$AI:$AI))</f>
        <v>0.0</v>
      </c>
      <c r="AC155" s="65">
        <f>IF(ISBLANK($A155),0,SUMIF('Week 2 Roster'!$B:$B,$A155,'Week 2 Roster'!$AK:$AK))</f>
        <v>0.0</v>
      </c>
      <c r="AD155" s="65">
        <f>IF(ISBLANK($A155),0,SUMIF('Week 2 Roster'!$B:$B,$A155,'Week 2 Roster'!$AM:$AM))</f>
        <v>0.0</v>
      </c>
      <c r="AE155" s="65">
        <f>IF(ISBLANK($A155),0,SUMIF('Week 2 Roster'!$B:$B,$A155,'Week 2 Roster'!$AO:$AO))</f>
        <v>0.0</v>
      </c>
      <c r="AF155" s="66">
        <f>IF(ISBLANK($A155),0,SUMIF('Week 2 Roster'!$B:$B,$A155,'Week 2 Roster'!$AP:$AP))</f>
        <v>0.0</v>
      </c>
      <c r="AG155" s="65">
        <f>IF(ISBLANK($A155),0,SUMIF('Week 2 Roster'!$B:$B,$A155,'Week 2 Roster'!$AQ:$AQ))</f>
        <v>0.0</v>
      </c>
      <c r="AH155" s="65">
        <f>IF(ISBLANK($A155),0,SUMIF('Week 2 Roster'!$B:$B,$A155,'Week 2 Roster'!$AR:$AR))</f>
        <v>0.0</v>
      </c>
      <c r="AI155" s="65">
        <f>IF(ISBLANK($A155),0,SUMIF('Week 2 Roster'!$B:$B,$A155,'Week 2 Roster'!$AS:$AS))</f>
        <v>0.0</v>
      </c>
      <c r="AJ155" s="65">
        <f t="shared" si="39"/>
        <v>0.0</v>
      </c>
      <c r="AK155" s="65"/>
    </row>
    <row r="156" spans="8:8">
      <c r="A156" s="61" t="str">
        <f>IF(ISBLANK(Stores!A156),"",Stores!A156)</f>
        <v/>
      </c>
      <c r="B156" s="64">
        <f t="shared" si="27"/>
        <v>0.0</v>
      </c>
      <c r="C156" s="64">
        <f t="shared" si="28"/>
        <v>0.0</v>
      </c>
      <c r="D156" s="64">
        <f t="shared" si="29"/>
        <v>0.0</v>
      </c>
      <c r="E156" s="64">
        <f t="shared" si="30"/>
        <v>0.0</v>
      </c>
      <c r="F156" s="64">
        <f t="shared" si="31"/>
        <v>0.0</v>
      </c>
      <c r="G156" s="64">
        <f t="shared" si="32"/>
        <v>0.0</v>
      </c>
      <c r="H156" s="61">
        <f t="shared" si="33"/>
        <v>0.0</v>
      </c>
      <c r="I156" s="64">
        <f t="shared" si="34"/>
        <v>0.0</v>
      </c>
      <c r="J156" s="64">
        <f t="shared" si="35"/>
        <v>0.0</v>
      </c>
      <c r="K156" s="64">
        <f t="shared" si="36"/>
        <v>0.0</v>
      </c>
      <c r="L156" s="64">
        <f t="shared" si="37"/>
        <v>0.0</v>
      </c>
      <c r="N156" s="65">
        <f>IF(ISBLANK($A156),0,SUMIF('Week 1 Roster'!$B:$B,$A156,'Week 1 Roster'!$AE:$AE))</f>
        <v>0.0</v>
      </c>
      <c r="O156" s="65">
        <f>IF(ISBLANK($A156),0,SUMIF('Week 1 Roster'!$B:$B,$A156,'Week 1 Roster'!$AG:$AG))</f>
        <v>0.0</v>
      </c>
      <c r="P156" s="65">
        <f>IF(ISBLANK($A156),0,SUMIF('Week 1 Roster'!$B:$B,$A156,'Week 1 Roster'!$AI:$AI))</f>
        <v>0.0</v>
      </c>
      <c r="Q156" s="65">
        <f>IF(ISBLANK($A156),0,SUMIF('Week 1 Roster'!$B:$B,$A156,'Week 1 Roster'!$AK:$AK))</f>
        <v>0.0</v>
      </c>
      <c r="R156" s="65">
        <f>IF(ISBLANK($A156),0,SUMIF('Week 1 Roster'!$B:$B,$A156,'Week 1 Roster'!$AM:$AM))</f>
        <v>0.0</v>
      </c>
      <c r="S156" s="65">
        <f>IF(ISBLANK($A156),0,SUMIF('Week 1 Roster'!$B:$B,$A156,'Week 1 Roster'!$AO:$AO))</f>
        <v>0.0</v>
      </c>
      <c r="T156" s="66">
        <f>IF(ISBLANK($A156),0,SUMIF('Week 1 Roster'!$B:$B,$A156,'Week 1 Roster'!$AP:$AP))</f>
        <v>0.0</v>
      </c>
      <c r="U156" s="65">
        <f>IF(ISBLANK($A156),0,SUMIF('Week 1 Roster'!$B:$B,$A156,'Week 1 Roster'!$AQ:$AQ))</f>
        <v>0.0</v>
      </c>
      <c r="V156" s="65">
        <f>IF(ISBLANK($A156),0,SUMIF('Week 1 Roster'!$B:$B,$A156,'Week 1 Roster'!$AR:$AR))</f>
        <v>0.0</v>
      </c>
      <c r="W156" s="65">
        <f>IF(ISBLANK($A156),0,SUMIF('Week 1 Roster'!$B:$B,$A156,'Week 1 Roster'!$AS:$AS))</f>
        <v>0.0</v>
      </c>
      <c r="X156" s="65">
        <f t="shared" si="38"/>
        <v>0.0</v>
      </c>
      <c r="Z156" s="65">
        <f>IF(ISBLANK($A156),0,SUMIF('Week 2 Roster'!$B:$B,$A156,'Week 2 Roster'!$AE:$AE))</f>
        <v>0.0</v>
      </c>
      <c r="AA156" s="65">
        <f>IF(ISBLANK($A156),0,SUMIF('Week 2 Roster'!$B:$B,$A156,'Week 2 Roster'!$AG:$AG))</f>
        <v>0.0</v>
      </c>
      <c r="AB156" s="65">
        <f>IF(ISBLANK($A156),0,SUMIF('Week 2 Roster'!$B:$B,$A156,'Week 2 Roster'!$AI:$AI))</f>
        <v>0.0</v>
      </c>
      <c r="AC156" s="65">
        <f>IF(ISBLANK($A156),0,SUMIF('Week 2 Roster'!$B:$B,$A156,'Week 2 Roster'!$AK:$AK))</f>
        <v>0.0</v>
      </c>
      <c r="AD156" s="65">
        <f>IF(ISBLANK($A156),0,SUMIF('Week 2 Roster'!$B:$B,$A156,'Week 2 Roster'!$AM:$AM))</f>
        <v>0.0</v>
      </c>
      <c r="AE156" s="65">
        <f>IF(ISBLANK($A156),0,SUMIF('Week 2 Roster'!$B:$B,$A156,'Week 2 Roster'!$AO:$AO))</f>
        <v>0.0</v>
      </c>
      <c r="AF156" s="66">
        <f>IF(ISBLANK($A156),0,SUMIF('Week 2 Roster'!$B:$B,$A156,'Week 2 Roster'!$AP:$AP))</f>
        <v>0.0</v>
      </c>
      <c r="AG156" s="65">
        <f>IF(ISBLANK($A156),0,SUMIF('Week 2 Roster'!$B:$B,$A156,'Week 2 Roster'!$AQ:$AQ))</f>
        <v>0.0</v>
      </c>
      <c r="AH156" s="65">
        <f>IF(ISBLANK($A156),0,SUMIF('Week 2 Roster'!$B:$B,$A156,'Week 2 Roster'!$AR:$AR))</f>
        <v>0.0</v>
      </c>
      <c r="AI156" s="65">
        <f>IF(ISBLANK($A156),0,SUMIF('Week 2 Roster'!$B:$B,$A156,'Week 2 Roster'!$AS:$AS))</f>
        <v>0.0</v>
      </c>
      <c r="AJ156" s="65">
        <f t="shared" si="39"/>
        <v>0.0</v>
      </c>
      <c r="AK156" s="65"/>
    </row>
    <row r="157" spans="8:8">
      <c r="A157" s="61" t="str">
        <f>IF(ISBLANK(Stores!A157),"",Stores!A157)</f>
        <v/>
      </c>
      <c r="B157" s="64">
        <f t="shared" si="27"/>
        <v>0.0</v>
      </c>
      <c r="C157" s="64">
        <f t="shared" si="28"/>
        <v>0.0</v>
      </c>
      <c r="D157" s="64">
        <f t="shared" si="29"/>
        <v>0.0</v>
      </c>
      <c r="E157" s="64">
        <f t="shared" si="30"/>
        <v>0.0</v>
      </c>
      <c r="F157" s="64">
        <f t="shared" si="31"/>
        <v>0.0</v>
      </c>
      <c r="G157" s="64">
        <f t="shared" si="32"/>
        <v>0.0</v>
      </c>
      <c r="H157" s="61">
        <f t="shared" si="33"/>
        <v>0.0</v>
      </c>
      <c r="I157" s="64">
        <f t="shared" si="34"/>
        <v>0.0</v>
      </c>
      <c r="J157" s="64">
        <f t="shared" si="35"/>
        <v>0.0</v>
      </c>
      <c r="K157" s="64">
        <f t="shared" si="36"/>
        <v>0.0</v>
      </c>
      <c r="L157" s="64">
        <f t="shared" si="37"/>
        <v>0.0</v>
      </c>
      <c r="N157" s="65">
        <f>IF(ISBLANK($A157),0,SUMIF('Week 1 Roster'!$B:$B,$A157,'Week 1 Roster'!$AE:$AE))</f>
        <v>0.0</v>
      </c>
      <c r="O157" s="65">
        <f>IF(ISBLANK($A157),0,SUMIF('Week 1 Roster'!$B:$B,$A157,'Week 1 Roster'!$AG:$AG))</f>
        <v>0.0</v>
      </c>
      <c r="P157" s="65">
        <f>IF(ISBLANK($A157),0,SUMIF('Week 1 Roster'!$B:$B,$A157,'Week 1 Roster'!$AI:$AI))</f>
        <v>0.0</v>
      </c>
      <c r="Q157" s="65">
        <f>IF(ISBLANK($A157),0,SUMIF('Week 1 Roster'!$B:$B,$A157,'Week 1 Roster'!$AK:$AK))</f>
        <v>0.0</v>
      </c>
      <c r="R157" s="65">
        <f>IF(ISBLANK($A157),0,SUMIF('Week 1 Roster'!$B:$B,$A157,'Week 1 Roster'!$AM:$AM))</f>
        <v>0.0</v>
      </c>
      <c r="S157" s="65">
        <f>IF(ISBLANK($A157),0,SUMIF('Week 1 Roster'!$B:$B,$A157,'Week 1 Roster'!$AO:$AO))</f>
        <v>0.0</v>
      </c>
      <c r="T157" s="66">
        <f>IF(ISBLANK($A157),0,SUMIF('Week 1 Roster'!$B:$B,$A157,'Week 1 Roster'!$AP:$AP))</f>
        <v>0.0</v>
      </c>
      <c r="U157" s="65">
        <f>IF(ISBLANK($A157),0,SUMIF('Week 1 Roster'!$B:$B,$A157,'Week 1 Roster'!$AQ:$AQ))</f>
        <v>0.0</v>
      </c>
      <c r="V157" s="65">
        <f>IF(ISBLANK($A157),0,SUMIF('Week 1 Roster'!$B:$B,$A157,'Week 1 Roster'!$AR:$AR))</f>
        <v>0.0</v>
      </c>
      <c r="W157" s="65">
        <f>IF(ISBLANK($A157),0,SUMIF('Week 1 Roster'!$B:$B,$A157,'Week 1 Roster'!$AS:$AS))</f>
        <v>0.0</v>
      </c>
      <c r="X157" s="65">
        <f t="shared" si="38"/>
        <v>0.0</v>
      </c>
      <c r="Z157" s="65">
        <f>IF(ISBLANK($A157),0,SUMIF('Week 2 Roster'!$B:$B,$A157,'Week 2 Roster'!$AE:$AE))</f>
        <v>0.0</v>
      </c>
      <c r="AA157" s="65">
        <f>IF(ISBLANK($A157),0,SUMIF('Week 2 Roster'!$B:$B,$A157,'Week 2 Roster'!$AG:$AG))</f>
        <v>0.0</v>
      </c>
      <c r="AB157" s="65">
        <f>IF(ISBLANK($A157),0,SUMIF('Week 2 Roster'!$B:$B,$A157,'Week 2 Roster'!$AI:$AI))</f>
        <v>0.0</v>
      </c>
      <c r="AC157" s="65">
        <f>IF(ISBLANK($A157),0,SUMIF('Week 2 Roster'!$B:$B,$A157,'Week 2 Roster'!$AK:$AK))</f>
        <v>0.0</v>
      </c>
      <c r="AD157" s="65">
        <f>IF(ISBLANK($A157),0,SUMIF('Week 2 Roster'!$B:$B,$A157,'Week 2 Roster'!$AM:$AM))</f>
        <v>0.0</v>
      </c>
      <c r="AE157" s="65">
        <f>IF(ISBLANK($A157),0,SUMIF('Week 2 Roster'!$B:$B,$A157,'Week 2 Roster'!$AO:$AO))</f>
        <v>0.0</v>
      </c>
      <c r="AF157" s="66">
        <f>IF(ISBLANK($A157),0,SUMIF('Week 2 Roster'!$B:$B,$A157,'Week 2 Roster'!$AP:$AP))</f>
        <v>0.0</v>
      </c>
      <c r="AG157" s="65">
        <f>IF(ISBLANK($A157),0,SUMIF('Week 2 Roster'!$B:$B,$A157,'Week 2 Roster'!$AQ:$AQ))</f>
        <v>0.0</v>
      </c>
      <c r="AH157" s="65">
        <f>IF(ISBLANK($A157),0,SUMIF('Week 2 Roster'!$B:$B,$A157,'Week 2 Roster'!$AR:$AR))</f>
        <v>0.0</v>
      </c>
      <c r="AI157" s="65">
        <f>IF(ISBLANK($A157),0,SUMIF('Week 2 Roster'!$B:$B,$A157,'Week 2 Roster'!$AS:$AS))</f>
        <v>0.0</v>
      </c>
      <c r="AJ157" s="65">
        <f t="shared" si="39"/>
        <v>0.0</v>
      </c>
      <c r="AK157" s="65"/>
    </row>
    <row r="158" spans="8:8">
      <c r="A158" s="61" t="str">
        <f>IF(ISBLANK(Stores!A158),"",Stores!A158)</f>
        <v/>
      </c>
      <c r="B158" s="64">
        <f t="shared" si="27"/>
        <v>0.0</v>
      </c>
      <c r="C158" s="64">
        <f t="shared" si="28"/>
        <v>0.0</v>
      </c>
      <c r="D158" s="64">
        <f t="shared" si="29"/>
        <v>0.0</v>
      </c>
      <c r="E158" s="64">
        <f t="shared" si="30"/>
        <v>0.0</v>
      </c>
      <c r="F158" s="64">
        <f t="shared" si="31"/>
        <v>0.0</v>
      </c>
      <c r="G158" s="64">
        <f t="shared" si="32"/>
        <v>0.0</v>
      </c>
      <c r="H158" s="61">
        <f t="shared" si="33"/>
        <v>0.0</v>
      </c>
      <c r="I158" s="64">
        <f t="shared" si="34"/>
        <v>0.0</v>
      </c>
      <c r="J158" s="64">
        <f t="shared" si="35"/>
        <v>0.0</v>
      </c>
      <c r="K158" s="64">
        <f t="shared" si="36"/>
        <v>0.0</v>
      </c>
      <c r="L158" s="64">
        <f t="shared" si="37"/>
        <v>0.0</v>
      </c>
      <c r="N158" s="65">
        <f>IF(ISBLANK($A158),0,SUMIF('Week 1 Roster'!$B:$B,$A158,'Week 1 Roster'!$AE:$AE))</f>
        <v>0.0</v>
      </c>
      <c r="O158" s="65">
        <f>IF(ISBLANK($A158),0,SUMIF('Week 1 Roster'!$B:$B,$A158,'Week 1 Roster'!$AG:$AG))</f>
        <v>0.0</v>
      </c>
      <c r="P158" s="65">
        <f>IF(ISBLANK($A158),0,SUMIF('Week 1 Roster'!$B:$B,$A158,'Week 1 Roster'!$AI:$AI))</f>
        <v>0.0</v>
      </c>
      <c r="Q158" s="65">
        <f>IF(ISBLANK($A158),0,SUMIF('Week 1 Roster'!$B:$B,$A158,'Week 1 Roster'!$AK:$AK))</f>
        <v>0.0</v>
      </c>
      <c r="R158" s="65">
        <f>IF(ISBLANK($A158),0,SUMIF('Week 1 Roster'!$B:$B,$A158,'Week 1 Roster'!$AM:$AM))</f>
        <v>0.0</v>
      </c>
      <c r="S158" s="65">
        <f>IF(ISBLANK($A158),0,SUMIF('Week 1 Roster'!$B:$B,$A158,'Week 1 Roster'!$AO:$AO))</f>
        <v>0.0</v>
      </c>
      <c r="T158" s="66">
        <f>IF(ISBLANK($A158),0,SUMIF('Week 1 Roster'!$B:$B,$A158,'Week 1 Roster'!$AP:$AP))</f>
        <v>0.0</v>
      </c>
      <c r="U158" s="65">
        <f>IF(ISBLANK($A158),0,SUMIF('Week 1 Roster'!$B:$B,$A158,'Week 1 Roster'!$AQ:$AQ))</f>
        <v>0.0</v>
      </c>
      <c r="V158" s="65">
        <f>IF(ISBLANK($A158),0,SUMIF('Week 1 Roster'!$B:$B,$A158,'Week 1 Roster'!$AR:$AR))</f>
        <v>0.0</v>
      </c>
      <c r="W158" s="65">
        <f>IF(ISBLANK($A158),0,SUMIF('Week 1 Roster'!$B:$B,$A158,'Week 1 Roster'!$AS:$AS))</f>
        <v>0.0</v>
      </c>
      <c r="X158" s="65">
        <f t="shared" si="38"/>
        <v>0.0</v>
      </c>
      <c r="Z158" s="65">
        <f>IF(ISBLANK($A158),0,SUMIF('Week 2 Roster'!$B:$B,$A158,'Week 2 Roster'!$AE:$AE))</f>
        <v>0.0</v>
      </c>
      <c r="AA158" s="65">
        <f>IF(ISBLANK($A158),0,SUMIF('Week 2 Roster'!$B:$B,$A158,'Week 2 Roster'!$AG:$AG))</f>
        <v>0.0</v>
      </c>
      <c r="AB158" s="65">
        <f>IF(ISBLANK($A158),0,SUMIF('Week 2 Roster'!$B:$B,$A158,'Week 2 Roster'!$AI:$AI))</f>
        <v>0.0</v>
      </c>
      <c r="AC158" s="65">
        <f>IF(ISBLANK($A158),0,SUMIF('Week 2 Roster'!$B:$B,$A158,'Week 2 Roster'!$AK:$AK))</f>
        <v>0.0</v>
      </c>
      <c r="AD158" s="65">
        <f>IF(ISBLANK($A158),0,SUMIF('Week 2 Roster'!$B:$B,$A158,'Week 2 Roster'!$AM:$AM))</f>
        <v>0.0</v>
      </c>
      <c r="AE158" s="65">
        <f>IF(ISBLANK($A158),0,SUMIF('Week 2 Roster'!$B:$B,$A158,'Week 2 Roster'!$AO:$AO))</f>
        <v>0.0</v>
      </c>
      <c r="AF158" s="66">
        <f>IF(ISBLANK($A158),0,SUMIF('Week 2 Roster'!$B:$B,$A158,'Week 2 Roster'!$AP:$AP))</f>
        <v>0.0</v>
      </c>
      <c r="AG158" s="65">
        <f>IF(ISBLANK($A158),0,SUMIF('Week 2 Roster'!$B:$B,$A158,'Week 2 Roster'!$AQ:$AQ))</f>
        <v>0.0</v>
      </c>
      <c r="AH158" s="65">
        <f>IF(ISBLANK($A158),0,SUMIF('Week 2 Roster'!$B:$B,$A158,'Week 2 Roster'!$AR:$AR))</f>
        <v>0.0</v>
      </c>
      <c r="AI158" s="65">
        <f>IF(ISBLANK($A158),0,SUMIF('Week 2 Roster'!$B:$B,$A158,'Week 2 Roster'!$AS:$AS))</f>
        <v>0.0</v>
      </c>
      <c r="AJ158" s="65">
        <f t="shared" si="39"/>
        <v>0.0</v>
      </c>
      <c r="AK158" s="65"/>
    </row>
    <row r="159" spans="8:8">
      <c r="A159" s="61" t="str">
        <f>IF(ISBLANK(Stores!A159),"",Stores!A159)</f>
        <v/>
      </c>
      <c r="B159" s="64">
        <f t="shared" si="27"/>
        <v>0.0</v>
      </c>
      <c r="C159" s="64">
        <f t="shared" si="28"/>
        <v>0.0</v>
      </c>
      <c r="D159" s="64">
        <f t="shared" si="29"/>
        <v>0.0</v>
      </c>
      <c r="E159" s="64">
        <f t="shared" si="30"/>
        <v>0.0</v>
      </c>
      <c r="F159" s="64">
        <f t="shared" si="31"/>
        <v>0.0</v>
      </c>
      <c r="G159" s="64">
        <f t="shared" si="32"/>
        <v>0.0</v>
      </c>
      <c r="H159" s="61">
        <f t="shared" si="33"/>
        <v>0.0</v>
      </c>
      <c r="I159" s="64">
        <f t="shared" si="34"/>
        <v>0.0</v>
      </c>
      <c r="J159" s="64">
        <f t="shared" si="35"/>
        <v>0.0</v>
      </c>
      <c r="K159" s="64">
        <f t="shared" si="36"/>
        <v>0.0</v>
      </c>
      <c r="L159" s="64">
        <f t="shared" si="37"/>
        <v>0.0</v>
      </c>
      <c r="N159" s="65">
        <f>IF(ISBLANK($A159),0,SUMIF('Week 1 Roster'!$B:$B,$A159,'Week 1 Roster'!$AE:$AE))</f>
        <v>0.0</v>
      </c>
      <c r="O159" s="65">
        <f>IF(ISBLANK($A159),0,SUMIF('Week 1 Roster'!$B:$B,$A159,'Week 1 Roster'!$AG:$AG))</f>
        <v>0.0</v>
      </c>
      <c r="P159" s="65">
        <f>IF(ISBLANK($A159),0,SUMIF('Week 1 Roster'!$B:$B,$A159,'Week 1 Roster'!$AI:$AI))</f>
        <v>0.0</v>
      </c>
      <c r="Q159" s="65">
        <f>IF(ISBLANK($A159),0,SUMIF('Week 1 Roster'!$B:$B,$A159,'Week 1 Roster'!$AK:$AK))</f>
        <v>0.0</v>
      </c>
      <c r="R159" s="65">
        <f>IF(ISBLANK($A159),0,SUMIF('Week 1 Roster'!$B:$B,$A159,'Week 1 Roster'!$AM:$AM))</f>
        <v>0.0</v>
      </c>
      <c r="S159" s="65">
        <f>IF(ISBLANK($A159),0,SUMIF('Week 1 Roster'!$B:$B,$A159,'Week 1 Roster'!$AO:$AO))</f>
        <v>0.0</v>
      </c>
      <c r="T159" s="66">
        <f>IF(ISBLANK($A159),0,SUMIF('Week 1 Roster'!$B:$B,$A159,'Week 1 Roster'!$AP:$AP))</f>
        <v>0.0</v>
      </c>
      <c r="U159" s="65">
        <f>IF(ISBLANK($A159),0,SUMIF('Week 1 Roster'!$B:$B,$A159,'Week 1 Roster'!$AQ:$AQ))</f>
        <v>0.0</v>
      </c>
      <c r="V159" s="65">
        <f>IF(ISBLANK($A159),0,SUMIF('Week 1 Roster'!$B:$B,$A159,'Week 1 Roster'!$AR:$AR))</f>
        <v>0.0</v>
      </c>
      <c r="W159" s="65">
        <f>IF(ISBLANK($A159),0,SUMIF('Week 1 Roster'!$B:$B,$A159,'Week 1 Roster'!$AS:$AS))</f>
        <v>0.0</v>
      </c>
      <c r="X159" s="65">
        <f t="shared" si="38"/>
        <v>0.0</v>
      </c>
      <c r="Z159" s="65">
        <f>IF(ISBLANK($A159),0,SUMIF('Week 2 Roster'!$B:$B,$A159,'Week 2 Roster'!$AE:$AE))</f>
        <v>0.0</v>
      </c>
      <c r="AA159" s="65">
        <f>IF(ISBLANK($A159),0,SUMIF('Week 2 Roster'!$B:$B,$A159,'Week 2 Roster'!$AG:$AG))</f>
        <v>0.0</v>
      </c>
      <c r="AB159" s="65">
        <f>IF(ISBLANK($A159),0,SUMIF('Week 2 Roster'!$B:$B,$A159,'Week 2 Roster'!$AI:$AI))</f>
        <v>0.0</v>
      </c>
      <c r="AC159" s="65">
        <f>IF(ISBLANK($A159),0,SUMIF('Week 2 Roster'!$B:$B,$A159,'Week 2 Roster'!$AK:$AK))</f>
        <v>0.0</v>
      </c>
      <c r="AD159" s="65">
        <f>IF(ISBLANK($A159),0,SUMIF('Week 2 Roster'!$B:$B,$A159,'Week 2 Roster'!$AM:$AM))</f>
        <v>0.0</v>
      </c>
      <c r="AE159" s="65">
        <f>IF(ISBLANK($A159),0,SUMIF('Week 2 Roster'!$B:$B,$A159,'Week 2 Roster'!$AO:$AO))</f>
        <v>0.0</v>
      </c>
      <c r="AF159" s="66">
        <f>IF(ISBLANK($A159),0,SUMIF('Week 2 Roster'!$B:$B,$A159,'Week 2 Roster'!$AP:$AP))</f>
        <v>0.0</v>
      </c>
      <c r="AG159" s="65">
        <f>IF(ISBLANK($A159),0,SUMIF('Week 2 Roster'!$B:$B,$A159,'Week 2 Roster'!$AQ:$AQ))</f>
        <v>0.0</v>
      </c>
      <c r="AH159" s="65">
        <f>IF(ISBLANK($A159),0,SUMIF('Week 2 Roster'!$B:$B,$A159,'Week 2 Roster'!$AR:$AR))</f>
        <v>0.0</v>
      </c>
      <c r="AI159" s="65">
        <f>IF(ISBLANK($A159),0,SUMIF('Week 2 Roster'!$B:$B,$A159,'Week 2 Roster'!$AS:$AS))</f>
        <v>0.0</v>
      </c>
      <c r="AJ159" s="65">
        <f t="shared" si="39"/>
        <v>0.0</v>
      </c>
      <c r="AK159" s="65"/>
    </row>
    <row r="160" spans="8:8">
      <c r="A160" s="61" t="str">
        <f>IF(ISBLANK(Stores!A160),"",Stores!A160)</f>
        <v/>
      </c>
      <c r="B160" s="64">
        <f t="shared" si="27"/>
        <v>0.0</v>
      </c>
      <c r="C160" s="64">
        <f t="shared" si="28"/>
        <v>0.0</v>
      </c>
      <c r="D160" s="64">
        <f t="shared" si="29"/>
        <v>0.0</v>
      </c>
      <c r="E160" s="64">
        <f t="shared" si="30"/>
        <v>0.0</v>
      </c>
      <c r="F160" s="64">
        <f t="shared" si="31"/>
        <v>0.0</v>
      </c>
      <c r="G160" s="64">
        <f t="shared" si="32"/>
        <v>0.0</v>
      </c>
      <c r="H160" s="61">
        <f t="shared" si="33"/>
        <v>0.0</v>
      </c>
      <c r="I160" s="64">
        <f t="shared" si="34"/>
        <v>0.0</v>
      </c>
      <c r="J160" s="64">
        <f t="shared" si="35"/>
        <v>0.0</v>
      </c>
      <c r="K160" s="64">
        <f t="shared" si="36"/>
        <v>0.0</v>
      </c>
      <c r="L160" s="64">
        <f t="shared" si="37"/>
        <v>0.0</v>
      </c>
      <c r="N160" s="65">
        <f>IF(ISBLANK($A160),0,SUMIF('Week 1 Roster'!$B:$B,$A160,'Week 1 Roster'!$AE:$AE))</f>
        <v>0.0</v>
      </c>
      <c r="O160" s="65">
        <f>IF(ISBLANK($A160),0,SUMIF('Week 1 Roster'!$B:$B,$A160,'Week 1 Roster'!$AG:$AG))</f>
        <v>0.0</v>
      </c>
      <c r="P160" s="65">
        <f>IF(ISBLANK($A160),0,SUMIF('Week 1 Roster'!$B:$B,$A160,'Week 1 Roster'!$AI:$AI))</f>
        <v>0.0</v>
      </c>
      <c r="Q160" s="65">
        <f>IF(ISBLANK($A160),0,SUMIF('Week 1 Roster'!$B:$B,$A160,'Week 1 Roster'!$AK:$AK))</f>
        <v>0.0</v>
      </c>
      <c r="R160" s="65">
        <f>IF(ISBLANK($A160),0,SUMIF('Week 1 Roster'!$B:$B,$A160,'Week 1 Roster'!$AM:$AM))</f>
        <v>0.0</v>
      </c>
      <c r="S160" s="65">
        <f>IF(ISBLANK($A160),0,SUMIF('Week 1 Roster'!$B:$B,$A160,'Week 1 Roster'!$AO:$AO))</f>
        <v>0.0</v>
      </c>
      <c r="T160" s="66">
        <f>IF(ISBLANK($A160),0,SUMIF('Week 1 Roster'!$B:$B,$A160,'Week 1 Roster'!$AP:$AP))</f>
        <v>0.0</v>
      </c>
      <c r="U160" s="65">
        <f>IF(ISBLANK($A160),0,SUMIF('Week 1 Roster'!$B:$B,$A160,'Week 1 Roster'!$AQ:$AQ))</f>
        <v>0.0</v>
      </c>
      <c r="V160" s="65">
        <f>IF(ISBLANK($A160),0,SUMIF('Week 1 Roster'!$B:$B,$A160,'Week 1 Roster'!$AR:$AR))</f>
        <v>0.0</v>
      </c>
      <c r="W160" s="65">
        <f>IF(ISBLANK($A160),0,SUMIF('Week 1 Roster'!$B:$B,$A160,'Week 1 Roster'!$AS:$AS))</f>
        <v>0.0</v>
      </c>
      <c r="X160" s="65">
        <f t="shared" si="38"/>
        <v>0.0</v>
      </c>
      <c r="Z160" s="65">
        <f>IF(ISBLANK($A160),0,SUMIF('Week 2 Roster'!$B:$B,$A160,'Week 2 Roster'!$AE:$AE))</f>
        <v>0.0</v>
      </c>
      <c r="AA160" s="65">
        <f>IF(ISBLANK($A160),0,SUMIF('Week 2 Roster'!$B:$B,$A160,'Week 2 Roster'!$AG:$AG))</f>
        <v>0.0</v>
      </c>
      <c r="AB160" s="65">
        <f>IF(ISBLANK($A160),0,SUMIF('Week 2 Roster'!$B:$B,$A160,'Week 2 Roster'!$AI:$AI))</f>
        <v>0.0</v>
      </c>
      <c r="AC160" s="65">
        <f>IF(ISBLANK($A160),0,SUMIF('Week 2 Roster'!$B:$B,$A160,'Week 2 Roster'!$AK:$AK))</f>
        <v>0.0</v>
      </c>
      <c r="AD160" s="65">
        <f>IF(ISBLANK($A160),0,SUMIF('Week 2 Roster'!$B:$B,$A160,'Week 2 Roster'!$AM:$AM))</f>
        <v>0.0</v>
      </c>
      <c r="AE160" s="65">
        <f>IF(ISBLANK($A160),0,SUMIF('Week 2 Roster'!$B:$B,$A160,'Week 2 Roster'!$AO:$AO))</f>
        <v>0.0</v>
      </c>
      <c r="AF160" s="66">
        <f>IF(ISBLANK($A160),0,SUMIF('Week 2 Roster'!$B:$B,$A160,'Week 2 Roster'!$AP:$AP))</f>
        <v>0.0</v>
      </c>
      <c r="AG160" s="65">
        <f>IF(ISBLANK($A160),0,SUMIF('Week 2 Roster'!$B:$B,$A160,'Week 2 Roster'!$AQ:$AQ))</f>
        <v>0.0</v>
      </c>
      <c r="AH160" s="65">
        <f>IF(ISBLANK($A160),0,SUMIF('Week 2 Roster'!$B:$B,$A160,'Week 2 Roster'!$AR:$AR))</f>
        <v>0.0</v>
      </c>
      <c r="AI160" s="65">
        <f>IF(ISBLANK($A160),0,SUMIF('Week 2 Roster'!$B:$B,$A160,'Week 2 Roster'!$AS:$AS))</f>
        <v>0.0</v>
      </c>
      <c r="AJ160" s="65">
        <f t="shared" si="39"/>
        <v>0.0</v>
      </c>
      <c r="AK160" s="65"/>
    </row>
    <row r="161" spans="8:8">
      <c r="A161" s="61" t="str">
        <f>IF(ISBLANK(Stores!A161),"",Stores!A161)</f>
        <v/>
      </c>
      <c r="B161" s="64">
        <f t="shared" si="27"/>
        <v>0.0</v>
      </c>
      <c r="C161" s="64">
        <f t="shared" si="28"/>
        <v>0.0</v>
      </c>
      <c r="D161" s="64">
        <f t="shared" si="29"/>
        <v>0.0</v>
      </c>
      <c r="E161" s="64">
        <f t="shared" si="30"/>
        <v>0.0</v>
      </c>
      <c r="F161" s="64">
        <f t="shared" si="31"/>
        <v>0.0</v>
      </c>
      <c r="G161" s="64">
        <f t="shared" si="32"/>
        <v>0.0</v>
      </c>
      <c r="H161" s="61">
        <f t="shared" si="33"/>
        <v>0.0</v>
      </c>
      <c r="I161" s="64">
        <f t="shared" si="34"/>
        <v>0.0</v>
      </c>
      <c r="J161" s="64">
        <f t="shared" si="35"/>
        <v>0.0</v>
      </c>
      <c r="K161" s="64">
        <f t="shared" si="36"/>
        <v>0.0</v>
      </c>
      <c r="L161" s="64">
        <f t="shared" si="37"/>
        <v>0.0</v>
      </c>
      <c r="N161" s="65">
        <f>IF(ISBLANK($A161),0,SUMIF('Week 1 Roster'!$B:$B,$A161,'Week 1 Roster'!$AE:$AE))</f>
        <v>0.0</v>
      </c>
      <c r="O161" s="65">
        <f>IF(ISBLANK($A161),0,SUMIF('Week 1 Roster'!$B:$B,$A161,'Week 1 Roster'!$AG:$AG))</f>
        <v>0.0</v>
      </c>
      <c r="P161" s="65">
        <f>IF(ISBLANK($A161),0,SUMIF('Week 1 Roster'!$B:$B,$A161,'Week 1 Roster'!$AI:$AI))</f>
        <v>0.0</v>
      </c>
      <c r="Q161" s="65">
        <f>IF(ISBLANK($A161),0,SUMIF('Week 1 Roster'!$B:$B,$A161,'Week 1 Roster'!$AK:$AK))</f>
        <v>0.0</v>
      </c>
      <c r="R161" s="65">
        <f>IF(ISBLANK($A161),0,SUMIF('Week 1 Roster'!$B:$B,$A161,'Week 1 Roster'!$AM:$AM))</f>
        <v>0.0</v>
      </c>
      <c r="S161" s="65">
        <f>IF(ISBLANK($A161),0,SUMIF('Week 1 Roster'!$B:$B,$A161,'Week 1 Roster'!$AO:$AO))</f>
        <v>0.0</v>
      </c>
      <c r="T161" s="66">
        <f>IF(ISBLANK($A161),0,SUMIF('Week 1 Roster'!$B:$B,$A161,'Week 1 Roster'!$AP:$AP))</f>
        <v>0.0</v>
      </c>
      <c r="U161" s="65">
        <f>IF(ISBLANK($A161),0,SUMIF('Week 1 Roster'!$B:$B,$A161,'Week 1 Roster'!$AQ:$AQ))</f>
        <v>0.0</v>
      </c>
      <c r="V161" s="65">
        <f>IF(ISBLANK($A161),0,SUMIF('Week 1 Roster'!$B:$B,$A161,'Week 1 Roster'!$AR:$AR))</f>
        <v>0.0</v>
      </c>
      <c r="W161" s="65">
        <f>IF(ISBLANK($A161),0,SUMIF('Week 1 Roster'!$B:$B,$A161,'Week 1 Roster'!$AS:$AS))</f>
        <v>0.0</v>
      </c>
      <c r="X161" s="65">
        <f t="shared" si="38"/>
        <v>0.0</v>
      </c>
      <c r="Z161" s="65">
        <f>IF(ISBLANK($A161),0,SUMIF('Week 2 Roster'!$B:$B,$A161,'Week 2 Roster'!$AE:$AE))</f>
        <v>0.0</v>
      </c>
      <c r="AA161" s="65">
        <f>IF(ISBLANK($A161),0,SUMIF('Week 2 Roster'!$B:$B,$A161,'Week 2 Roster'!$AG:$AG))</f>
        <v>0.0</v>
      </c>
      <c r="AB161" s="65">
        <f>IF(ISBLANK($A161),0,SUMIF('Week 2 Roster'!$B:$B,$A161,'Week 2 Roster'!$AI:$AI))</f>
        <v>0.0</v>
      </c>
      <c r="AC161" s="65">
        <f>IF(ISBLANK($A161),0,SUMIF('Week 2 Roster'!$B:$B,$A161,'Week 2 Roster'!$AK:$AK))</f>
        <v>0.0</v>
      </c>
      <c r="AD161" s="65">
        <f>IF(ISBLANK($A161),0,SUMIF('Week 2 Roster'!$B:$B,$A161,'Week 2 Roster'!$AM:$AM))</f>
        <v>0.0</v>
      </c>
      <c r="AE161" s="65">
        <f>IF(ISBLANK($A161),0,SUMIF('Week 2 Roster'!$B:$B,$A161,'Week 2 Roster'!$AO:$AO))</f>
        <v>0.0</v>
      </c>
      <c r="AF161" s="66">
        <f>IF(ISBLANK($A161),0,SUMIF('Week 2 Roster'!$B:$B,$A161,'Week 2 Roster'!$AP:$AP))</f>
        <v>0.0</v>
      </c>
      <c r="AG161" s="65">
        <f>IF(ISBLANK($A161),0,SUMIF('Week 2 Roster'!$B:$B,$A161,'Week 2 Roster'!$AQ:$AQ))</f>
        <v>0.0</v>
      </c>
      <c r="AH161" s="65">
        <f>IF(ISBLANK($A161),0,SUMIF('Week 2 Roster'!$B:$B,$A161,'Week 2 Roster'!$AR:$AR))</f>
        <v>0.0</v>
      </c>
      <c r="AI161" s="65">
        <f>IF(ISBLANK($A161),0,SUMIF('Week 2 Roster'!$B:$B,$A161,'Week 2 Roster'!$AS:$AS))</f>
        <v>0.0</v>
      </c>
      <c r="AJ161" s="65">
        <f t="shared" si="39"/>
        <v>0.0</v>
      </c>
      <c r="AK161" s="65"/>
    </row>
    <row r="162" spans="8:8">
      <c r="A162" s="61" t="str">
        <f>IF(ISBLANK(Stores!A162),"",Stores!A162)</f>
        <v/>
      </c>
      <c r="B162" s="64">
        <f t="shared" si="27"/>
        <v>0.0</v>
      </c>
      <c r="C162" s="64">
        <f t="shared" si="28"/>
        <v>0.0</v>
      </c>
      <c r="D162" s="64">
        <f t="shared" si="29"/>
        <v>0.0</v>
      </c>
      <c r="E162" s="64">
        <f t="shared" si="30"/>
        <v>0.0</v>
      </c>
      <c r="F162" s="64">
        <f t="shared" si="31"/>
        <v>0.0</v>
      </c>
      <c r="G162" s="64">
        <f t="shared" si="32"/>
        <v>0.0</v>
      </c>
      <c r="H162" s="61">
        <f t="shared" si="33"/>
        <v>0.0</v>
      </c>
      <c r="I162" s="64">
        <f t="shared" si="34"/>
        <v>0.0</v>
      </c>
      <c r="J162" s="64">
        <f t="shared" si="35"/>
        <v>0.0</v>
      </c>
      <c r="K162" s="64">
        <f t="shared" si="36"/>
        <v>0.0</v>
      </c>
      <c r="L162" s="64">
        <f t="shared" si="37"/>
        <v>0.0</v>
      </c>
      <c r="N162" s="65">
        <f>IF(ISBLANK($A162),0,SUMIF('Week 1 Roster'!$B:$B,$A162,'Week 1 Roster'!$AE:$AE))</f>
        <v>0.0</v>
      </c>
      <c r="O162" s="65">
        <f>IF(ISBLANK($A162),0,SUMIF('Week 1 Roster'!$B:$B,$A162,'Week 1 Roster'!$AG:$AG))</f>
        <v>0.0</v>
      </c>
      <c r="P162" s="65">
        <f>IF(ISBLANK($A162),0,SUMIF('Week 1 Roster'!$B:$B,$A162,'Week 1 Roster'!$AI:$AI))</f>
        <v>0.0</v>
      </c>
      <c r="Q162" s="65">
        <f>IF(ISBLANK($A162),0,SUMIF('Week 1 Roster'!$B:$B,$A162,'Week 1 Roster'!$AK:$AK))</f>
        <v>0.0</v>
      </c>
      <c r="R162" s="65">
        <f>IF(ISBLANK($A162),0,SUMIF('Week 1 Roster'!$B:$B,$A162,'Week 1 Roster'!$AM:$AM))</f>
        <v>0.0</v>
      </c>
      <c r="S162" s="65">
        <f>IF(ISBLANK($A162),0,SUMIF('Week 1 Roster'!$B:$B,$A162,'Week 1 Roster'!$AO:$AO))</f>
        <v>0.0</v>
      </c>
      <c r="T162" s="66">
        <f>IF(ISBLANK($A162),0,SUMIF('Week 1 Roster'!$B:$B,$A162,'Week 1 Roster'!$AP:$AP))</f>
        <v>0.0</v>
      </c>
      <c r="U162" s="65">
        <f>IF(ISBLANK($A162),0,SUMIF('Week 1 Roster'!$B:$B,$A162,'Week 1 Roster'!$AQ:$AQ))</f>
        <v>0.0</v>
      </c>
      <c r="V162" s="65">
        <f>IF(ISBLANK($A162),0,SUMIF('Week 1 Roster'!$B:$B,$A162,'Week 1 Roster'!$AR:$AR))</f>
        <v>0.0</v>
      </c>
      <c r="W162" s="65">
        <f>IF(ISBLANK($A162),0,SUMIF('Week 1 Roster'!$B:$B,$A162,'Week 1 Roster'!$AS:$AS))</f>
        <v>0.0</v>
      </c>
      <c r="X162" s="65">
        <f t="shared" si="38"/>
        <v>0.0</v>
      </c>
      <c r="Z162" s="65">
        <f>IF(ISBLANK($A162),0,SUMIF('Week 2 Roster'!$B:$B,$A162,'Week 2 Roster'!$AE:$AE))</f>
        <v>0.0</v>
      </c>
      <c r="AA162" s="65">
        <f>IF(ISBLANK($A162),0,SUMIF('Week 2 Roster'!$B:$B,$A162,'Week 2 Roster'!$AG:$AG))</f>
        <v>0.0</v>
      </c>
      <c r="AB162" s="65">
        <f>IF(ISBLANK($A162),0,SUMIF('Week 2 Roster'!$B:$B,$A162,'Week 2 Roster'!$AI:$AI))</f>
        <v>0.0</v>
      </c>
      <c r="AC162" s="65">
        <f>IF(ISBLANK($A162),0,SUMIF('Week 2 Roster'!$B:$B,$A162,'Week 2 Roster'!$AK:$AK))</f>
        <v>0.0</v>
      </c>
      <c r="AD162" s="65">
        <f>IF(ISBLANK($A162),0,SUMIF('Week 2 Roster'!$B:$B,$A162,'Week 2 Roster'!$AM:$AM))</f>
        <v>0.0</v>
      </c>
      <c r="AE162" s="65">
        <f>IF(ISBLANK($A162),0,SUMIF('Week 2 Roster'!$B:$B,$A162,'Week 2 Roster'!$AO:$AO))</f>
        <v>0.0</v>
      </c>
      <c r="AF162" s="66">
        <f>IF(ISBLANK($A162),0,SUMIF('Week 2 Roster'!$B:$B,$A162,'Week 2 Roster'!$AP:$AP))</f>
        <v>0.0</v>
      </c>
      <c r="AG162" s="65">
        <f>IF(ISBLANK($A162),0,SUMIF('Week 2 Roster'!$B:$B,$A162,'Week 2 Roster'!$AQ:$AQ))</f>
        <v>0.0</v>
      </c>
      <c r="AH162" s="65">
        <f>IF(ISBLANK($A162),0,SUMIF('Week 2 Roster'!$B:$B,$A162,'Week 2 Roster'!$AR:$AR))</f>
        <v>0.0</v>
      </c>
      <c r="AI162" s="65">
        <f>IF(ISBLANK($A162),0,SUMIF('Week 2 Roster'!$B:$B,$A162,'Week 2 Roster'!$AS:$AS))</f>
        <v>0.0</v>
      </c>
      <c r="AJ162" s="65">
        <f t="shared" si="39"/>
        <v>0.0</v>
      </c>
      <c r="AK162" s="65"/>
    </row>
    <row r="163" spans="8:8">
      <c r="A163" s="61" t="str">
        <f>IF(ISBLANK(Stores!A163),"",Stores!A163)</f>
        <v/>
      </c>
      <c r="B163" s="64">
        <f t="shared" si="27"/>
        <v>0.0</v>
      </c>
      <c r="C163" s="64">
        <f t="shared" si="28"/>
        <v>0.0</v>
      </c>
      <c r="D163" s="64">
        <f t="shared" si="29"/>
        <v>0.0</v>
      </c>
      <c r="E163" s="64">
        <f t="shared" si="30"/>
        <v>0.0</v>
      </c>
      <c r="F163" s="64">
        <f t="shared" si="31"/>
        <v>0.0</v>
      </c>
      <c r="G163" s="64">
        <f t="shared" si="32"/>
        <v>0.0</v>
      </c>
      <c r="H163" s="61">
        <f t="shared" si="33"/>
        <v>0.0</v>
      </c>
      <c r="I163" s="64">
        <f t="shared" si="34"/>
        <v>0.0</v>
      </c>
      <c r="J163" s="64">
        <f t="shared" si="35"/>
        <v>0.0</v>
      </c>
      <c r="K163" s="64">
        <f t="shared" si="36"/>
        <v>0.0</v>
      </c>
      <c r="L163" s="64">
        <f t="shared" si="37"/>
        <v>0.0</v>
      </c>
      <c r="N163" s="65">
        <f>IF(ISBLANK($A163),0,SUMIF('Week 1 Roster'!$B:$B,$A163,'Week 1 Roster'!$AE:$AE))</f>
        <v>0.0</v>
      </c>
      <c r="O163" s="65">
        <f>IF(ISBLANK($A163),0,SUMIF('Week 1 Roster'!$B:$B,$A163,'Week 1 Roster'!$AG:$AG))</f>
        <v>0.0</v>
      </c>
      <c r="P163" s="65">
        <f>IF(ISBLANK($A163),0,SUMIF('Week 1 Roster'!$B:$B,$A163,'Week 1 Roster'!$AI:$AI))</f>
        <v>0.0</v>
      </c>
      <c r="Q163" s="65">
        <f>IF(ISBLANK($A163),0,SUMIF('Week 1 Roster'!$B:$B,$A163,'Week 1 Roster'!$AK:$AK))</f>
        <v>0.0</v>
      </c>
      <c r="R163" s="65">
        <f>IF(ISBLANK($A163),0,SUMIF('Week 1 Roster'!$B:$B,$A163,'Week 1 Roster'!$AM:$AM))</f>
        <v>0.0</v>
      </c>
      <c r="S163" s="65">
        <f>IF(ISBLANK($A163),0,SUMIF('Week 1 Roster'!$B:$B,$A163,'Week 1 Roster'!$AO:$AO))</f>
        <v>0.0</v>
      </c>
      <c r="T163" s="66">
        <f>IF(ISBLANK($A163),0,SUMIF('Week 1 Roster'!$B:$B,$A163,'Week 1 Roster'!$AP:$AP))</f>
        <v>0.0</v>
      </c>
      <c r="U163" s="65">
        <f>IF(ISBLANK($A163),0,SUMIF('Week 1 Roster'!$B:$B,$A163,'Week 1 Roster'!$AQ:$AQ))</f>
        <v>0.0</v>
      </c>
      <c r="V163" s="65">
        <f>IF(ISBLANK($A163),0,SUMIF('Week 1 Roster'!$B:$B,$A163,'Week 1 Roster'!$AR:$AR))</f>
        <v>0.0</v>
      </c>
      <c r="W163" s="65">
        <f>IF(ISBLANK($A163),0,SUMIF('Week 1 Roster'!$B:$B,$A163,'Week 1 Roster'!$AS:$AS))</f>
        <v>0.0</v>
      </c>
      <c r="X163" s="65">
        <f t="shared" si="38"/>
        <v>0.0</v>
      </c>
      <c r="Z163" s="65">
        <f>IF(ISBLANK($A163),0,SUMIF('Week 2 Roster'!$B:$B,$A163,'Week 2 Roster'!$AE:$AE))</f>
        <v>0.0</v>
      </c>
      <c r="AA163" s="65">
        <f>IF(ISBLANK($A163),0,SUMIF('Week 2 Roster'!$B:$B,$A163,'Week 2 Roster'!$AG:$AG))</f>
        <v>0.0</v>
      </c>
      <c r="AB163" s="65">
        <f>IF(ISBLANK($A163),0,SUMIF('Week 2 Roster'!$B:$B,$A163,'Week 2 Roster'!$AI:$AI))</f>
        <v>0.0</v>
      </c>
      <c r="AC163" s="65">
        <f>IF(ISBLANK($A163),0,SUMIF('Week 2 Roster'!$B:$B,$A163,'Week 2 Roster'!$AK:$AK))</f>
        <v>0.0</v>
      </c>
      <c r="AD163" s="65">
        <f>IF(ISBLANK($A163),0,SUMIF('Week 2 Roster'!$B:$B,$A163,'Week 2 Roster'!$AM:$AM))</f>
        <v>0.0</v>
      </c>
      <c r="AE163" s="65">
        <f>IF(ISBLANK($A163),0,SUMIF('Week 2 Roster'!$B:$B,$A163,'Week 2 Roster'!$AO:$AO))</f>
        <v>0.0</v>
      </c>
      <c r="AF163" s="66">
        <f>IF(ISBLANK($A163),0,SUMIF('Week 2 Roster'!$B:$B,$A163,'Week 2 Roster'!$AP:$AP))</f>
        <v>0.0</v>
      </c>
      <c r="AG163" s="65">
        <f>IF(ISBLANK($A163),0,SUMIF('Week 2 Roster'!$B:$B,$A163,'Week 2 Roster'!$AQ:$AQ))</f>
        <v>0.0</v>
      </c>
      <c r="AH163" s="65">
        <f>IF(ISBLANK($A163),0,SUMIF('Week 2 Roster'!$B:$B,$A163,'Week 2 Roster'!$AR:$AR))</f>
        <v>0.0</v>
      </c>
      <c r="AI163" s="65">
        <f>IF(ISBLANK($A163),0,SUMIF('Week 2 Roster'!$B:$B,$A163,'Week 2 Roster'!$AS:$AS))</f>
        <v>0.0</v>
      </c>
      <c r="AJ163" s="65">
        <f t="shared" si="39"/>
        <v>0.0</v>
      </c>
      <c r="AK163" s="65"/>
    </row>
    <row r="164" spans="8:8">
      <c r="A164" s="61" t="str">
        <f>IF(ISBLANK(Stores!A164),"",Stores!A164)</f>
        <v/>
      </c>
      <c r="B164" s="64">
        <f t="shared" si="27"/>
        <v>0.0</v>
      </c>
      <c r="C164" s="64">
        <f t="shared" si="28"/>
        <v>0.0</v>
      </c>
      <c r="D164" s="64">
        <f t="shared" si="29"/>
        <v>0.0</v>
      </c>
      <c r="E164" s="64">
        <f t="shared" si="30"/>
        <v>0.0</v>
      </c>
      <c r="F164" s="64">
        <f t="shared" si="31"/>
        <v>0.0</v>
      </c>
      <c r="G164" s="64">
        <f t="shared" si="32"/>
        <v>0.0</v>
      </c>
      <c r="H164" s="61">
        <f t="shared" si="33"/>
        <v>0.0</v>
      </c>
      <c r="I164" s="64">
        <f t="shared" si="34"/>
        <v>0.0</v>
      </c>
      <c r="J164" s="64">
        <f t="shared" si="35"/>
        <v>0.0</v>
      </c>
      <c r="K164" s="64">
        <f t="shared" si="36"/>
        <v>0.0</v>
      </c>
      <c r="L164" s="64">
        <f t="shared" si="37"/>
        <v>0.0</v>
      </c>
      <c r="N164" s="65">
        <f>IF(ISBLANK($A164),0,SUMIF('Week 1 Roster'!$B:$B,$A164,'Week 1 Roster'!$AE:$AE))</f>
        <v>0.0</v>
      </c>
      <c r="O164" s="65">
        <f>IF(ISBLANK($A164),0,SUMIF('Week 1 Roster'!$B:$B,$A164,'Week 1 Roster'!$AG:$AG))</f>
        <v>0.0</v>
      </c>
      <c r="P164" s="65">
        <f>IF(ISBLANK($A164),0,SUMIF('Week 1 Roster'!$B:$B,$A164,'Week 1 Roster'!$AI:$AI))</f>
        <v>0.0</v>
      </c>
      <c r="Q164" s="65">
        <f>IF(ISBLANK($A164),0,SUMIF('Week 1 Roster'!$B:$B,$A164,'Week 1 Roster'!$AK:$AK))</f>
        <v>0.0</v>
      </c>
      <c r="R164" s="65">
        <f>IF(ISBLANK($A164),0,SUMIF('Week 1 Roster'!$B:$B,$A164,'Week 1 Roster'!$AM:$AM))</f>
        <v>0.0</v>
      </c>
      <c r="S164" s="65">
        <f>IF(ISBLANK($A164),0,SUMIF('Week 1 Roster'!$B:$B,$A164,'Week 1 Roster'!$AO:$AO))</f>
        <v>0.0</v>
      </c>
      <c r="T164" s="66">
        <f>IF(ISBLANK($A164),0,SUMIF('Week 1 Roster'!$B:$B,$A164,'Week 1 Roster'!$AP:$AP))</f>
        <v>0.0</v>
      </c>
      <c r="U164" s="65">
        <f>IF(ISBLANK($A164),0,SUMIF('Week 1 Roster'!$B:$B,$A164,'Week 1 Roster'!$AQ:$AQ))</f>
        <v>0.0</v>
      </c>
      <c r="V164" s="65">
        <f>IF(ISBLANK($A164),0,SUMIF('Week 1 Roster'!$B:$B,$A164,'Week 1 Roster'!$AR:$AR))</f>
        <v>0.0</v>
      </c>
      <c r="W164" s="65">
        <f>IF(ISBLANK($A164),0,SUMIF('Week 1 Roster'!$B:$B,$A164,'Week 1 Roster'!$AS:$AS))</f>
        <v>0.0</v>
      </c>
      <c r="X164" s="65">
        <f t="shared" si="38"/>
        <v>0.0</v>
      </c>
      <c r="Z164" s="65">
        <f>IF(ISBLANK($A164),0,SUMIF('Week 2 Roster'!$B:$B,$A164,'Week 2 Roster'!$AE:$AE))</f>
        <v>0.0</v>
      </c>
      <c r="AA164" s="65">
        <f>IF(ISBLANK($A164),0,SUMIF('Week 2 Roster'!$B:$B,$A164,'Week 2 Roster'!$AG:$AG))</f>
        <v>0.0</v>
      </c>
      <c r="AB164" s="65">
        <f>IF(ISBLANK($A164),0,SUMIF('Week 2 Roster'!$B:$B,$A164,'Week 2 Roster'!$AI:$AI))</f>
        <v>0.0</v>
      </c>
      <c r="AC164" s="65">
        <f>IF(ISBLANK($A164),0,SUMIF('Week 2 Roster'!$B:$B,$A164,'Week 2 Roster'!$AK:$AK))</f>
        <v>0.0</v>
      </c>
      <c r="AD164" s="65">
        <f>IF(ISBLANK($A164),0,SUMIF('Week 2 Roster'!$B:$B,$A164,'Week 2 Roster'!$AM:$AM))</f>
        <v>0.0</v>
      </c>
      <c r="AE164" s="65">
        <f>IF(ISBLANK($A164),0,SUMIF('Week 2 Roster'!$B:$B,$A164,'Week 2 Roster'!$AO:$AO))</f>
        <v>0.0</v>
      </c>
      <c r="AF164" s="66">
        <f>IF(ISBLANK($A164),0,SUMIF('Week 2 Roster'!$B:$B,$A164,'Week 2 Roster'!$AP:$AP))</f>
        <v>0.0</v>
      </c>
      <c r="AG164" s="65">
        <f>IF(ISBLANK($A164),0,SUMIF('Week 2 Roster'!$B:$B,$A164,'Week 2 Roster'!$AQ:$AQ))</f>
        <v>0.0</v>
      </c>
      <c r="AH164" s="65">
        <f>IF(ISBLANK($A164),0,SUMIF('Week 2 Roster'!$B:$B,$A164,'Week 2 Roster'!$AR:$AR))</f>
        <v>0.0</v>
      </c>
      <c r="AI164" s="65">
        <f>IF(ISBLANK($A164),0,SUMIF('Week 2 Roster'!$B:$B,$A164,'Week 2 Roster'!$AS:$AS))</f>
        <v>0.0</v>
      </c>
      <c r="AJ164" s="65">
        <f t="shared" si="39"/>
        <v>0.0</v>
      </c>
      <c r="AK164" s="65"/>
    </row>
    <row r="165" spans="8:8">
      <c r="A165" s="61" t="str">
        <f>IF(ISBLANK(Stores!A165),"",Stores!A165)</f>
        <v/>
      </c>
      <c r="B165" s="64">
        <f t="shared" si="27"/>
        <v>0.0</v>
      </c>
      <c r="C165" s="64">
        <f t="shared" si="28"/>
        <v>0.0</v>
      </c>
      <c r="D165" s="64">
        <f t="shared" si="29"/>
        <v>0.0</v>
      </c>
      <c r="E165" s="64">
        <f t="shared" si="30"/>
        <v>0.0</v>
      </c>
      <c r="F165" s="64">
        <f t="shared" si="31"/>
        <v>0.0</v>
      </c>
      <c r="G165" s="64">
        <f t="shared" si="32"/>
        <v>0.0</v>
      </c>
      <c r="H165" s="61">
        <f t="shared" si="33"/>
        <v>0.0</v>
      </c>
      <c r="I165" s="64">
        <f t="shared" si="34"/>
        <v>0.0</v>
      </c>
      <c r="J165" s="64">
        <f t="shared" si="35"/>
        <v>0.0</v>
      </c>
      <c r="K165" s="64">
        <f t="shared" si="36"/>
        <v>0.0</v>
      </c>
      <c r="L165" s="64">
        <f t="shared" si="37"/>
        <v>0.0</v>
      </c>
      <c r="N165" s="65">
        <f>IF(ISBLANK($A165),0,SUMIF('Week 1 Roster'!$B:$B,$A165,'Week 1 Roster'!$AE:$AE))</f>
        <v>0.0</v>
      </c>
      <c r="O165" s="65">
        <f>IF(ISBLANK($A165),0,SUMIF('Week 1 Roster'!$B:$B,$A165,'Week 1 Roster'!$AG:$AG))</f>
        <v>0.0</v>
      </c>
      <c r="P165" s="65">
        <f>IF(ISBLANK($A165),0,SUMIF('Week 1 Roster'!$B:$B,$A165,'Week 1 Roster'!$AI:$AI))</f>
        <v>0.0</v>
      </c>
      <c r="Q165" s="65">
        <f>IF(ISBLANK($A165),0,SUMIF('Week 1 Roster'!$B:$B,$A165,'Week 1 Roster'!$AK:$AK))</f>
        <v>0.0</v>
      </c>
      <c r="R165" s="65">
        <f>IF(ISBLANK($A165),0,SUMIF('Week 1 Roster'!$B:$B,$A165,'Week 1 Roster'!$AM:$AM))</f>
        <v>0.0</v>
      </c>
      <c r="S165" s="65">
        <f>IF(ISBLANK($A165),0,SUMIF('Week 1 Roster'!$B:$B,$A165,'Week 1 Roster'!$AO:$AO))</f>
        <v>0.0</v>
      </c>
      <c r="T165" s="66">
        <f>IF(ISBLANK($A165),0,SUMIF('Week 1 Roster'!$B:$B,$A165,'Week 1 Roster'!$AP:$AP))</f>
        <v>0.0</v>
      </c>
      <c r="U165" s="65">
        <f>IF(ISBLANK($A165),0,SUMIF('Week 1 Roster'!$B:$B,$A165,'Week 1 Roster'!$AQ:$AQ))</f>
        <v>0.0</v>
      </c>
      <c r="V165" s="65">
        <f>IF(ISBLANK($A165),0,SUMIF('Week 1 Roster'!$B:$B,$A165,'Week 1 Roster'!$AR:$AR))</f>
        <v>0.0</v>
      </c>
      <c r="W165" s="65">
        <f>IF(ISBLANK($A165),0,SUMIF('Week 1 Roster'!$B:$B,$A165,'Week 1 Roster'!$AS:$AS))</f>
        <v>0.0</v>
      </c>
      <c r="X165" s="65">
        <f t="shared" si="38"/>
        <v>0.0</v>
      </c>
      <c r="Z165" s="65">
        <f>IF(ISBLANK($A165),0,SUMIF('Week 2 Roster'!$B:$B,$A165,'Week 2 Roster'!$AE:$AE))</f>
        <v>0.0</v>
      </c>
      <c r="AA165" s="65">
        <f>IF(ISBLANK($A165),0,SUMIF('Week 2 Roster'!$B:$B,$A165,'Week 2 Roster'!$AG:$AG))</f>
        <v>0.0</v>
      </c>
      <c r="AB165" s="65">
        <f>IF(ISBLANK($A165),0,SUMIF('Week 2 Roster'!$B:$B,$A165,'Week 2 Roster'!$AI:$AI))</f>
        <v>0.0</v>
      </c>
      <c r="AC165" s="65">
        <f>IF(ISBLANK($A165),0,SUMIF('Week 2 Roster'!$B:$B,$A165,'Week 2 Roster'!$AK:$AK))</f>
        <v>0.0</v>
      </c>
      <c r="AD165" s="65">
        <f>IF(ISBLANK($A165),0,SUMIF('Week 2 Roster'!$B:$B,$A165,'Week 2 Roster'!$AM:$AM))</f>
        <v>0.0</v>
      </c>
      <c r="AE165" s="65">
        <f>IF(ISBLANK($A165),0,SUMIF('Week 2 Roster'!$B:$B,$A165,'Week 2 Roster'!$AO:$AO))</f>
        <v>0.0</v>
      </c>
      <c r="AF165" s="66">
        <f>IF(ISBLANK($A165),0,SUMIF('Week 2 Roster'!$B:$B,$A165,'Week 2 Roster'!$AP:$AP))</f>
        <v>0.0</v>
      </c>
      <c r="AG165" s="65">
        <f>IF(ISBLANK($A165),0,SUMIF('Week 2 Roster'!$B:$B,$A165,'Week 2 Roster'!$AQ:$AQ))</f>
        <v>0.0</v>
      </c>
      <c r="AH165" s="65">
        <f>IF(ISBLANK($A165),0,SUMIF('Week 2 Roster'!$B:$B,$A165,'Week 2 Roster'!$AR:$AR))</f>
        <v>0.0</v>
      </c>
      <c r="AI165" s="65">
        <f>IF(ISBLANK($A165),0,SUMIF('Week 2 Roster'!$B:$B,$A165,'Week 2 Roster'!$AS:$AS))</f>
        <v>0.0</v>
      </c>
      <c r="AJ165" s="65">
        <f t="shared" si="39"/>
        <v>0.0</v>
      </c>
      <c r="AK165" s="65"/>
    </row>
    <row r="166" spans="8:8">
      <c r="A166" s="61" t="str">
        <f>IF(ISBLANK(Stores!A166),"",Stores!A166)</f>
        <v/>
      </c>
      <c r="B166" s="64">
        <f t="shared" si="27"/>
        <v>0.0</v>
      </c>
      <c r="C166" s="64">
        <f t="shared" si="28"/>
        <v>0.0</v>
      </c>
      <c r="D166" s="64">
        <f t="shared" si="29"/>
        <v>0.0</v>
      </c>
      <c r="E166" s="64">
        <f t="shared" si="30"/>
        <v>0.0</v>
      </c>
      <c r="F166" s="64">
        <f t="shared" si="31"/>
        <v>0.0</v>
      </c>
      <c r="G166" s="64">
        <f t="shared" si="32"/>
        <v>0.0</v>
      </c>
      <c r="H166" s="61">
        <f t="shared" si="33"/>
        <v>0.0</v>
      </c>
      <c r="I166" s="64">
        <f t="shared" si="34"/>
        <v>0.0</v>
      </c>
      <c r="J166" s="64">
        <f t="shared" si="35"/>
        <v>0.0</v>
      </c>
      <c r="K166" s="64">
        <f t="shared" si="36"/>
        <v>0.0</v>
      </c>
      <c r="L166" s="64">
        <f t="shared" si="37"/>
        <v>0.0</v>
      </c>
      <c r="N166" s="65">
        <f>IF(ISBLANK($A166),0,SUMIF('Week 1 Roster'!$B:$B,$A166,'Week 1 Roster'!$AE:$AE))</f>
        <v>0.0</v>
      </c>
      <c r="O166" s="65">
        <f>IF(ISBLANK($A166),0,SUMIF('Week 1 Roster'!$B:$B,$A166,'Week 1 Roster'!$AG:$AG))</f>
        <v>0.0</v>
      </c>
      <c r="P166" s="65">
        <f>IF(ISBLANK($A166),0,SUMIF('Week 1 Roster'!$B:$B,$A166,'Week 1 Roster'!$AI:$AI))</f>
        <v>0.0</v>
      </c>
      <c r="Q166" s="65">
        <f>IF(ISBLANK($A166),0,SUMIF('Week 1 Roster'!$B:$B,$A166,'Week 1 Roster'!$AK:$AK))</f>
        <v>0.0</v>
      </c>
      <c r="R166" s="65">
        <f>IF(ISBLANK($A166),0,SUMIF('Week 1 Roster'!$B:$B,$A166,'Week 1 Roster'!$AM:$AM))</f>
        <v>0.0</v>
      </c>
      <c r="S166" s="65">
        <f>IF(ISBLANK($A166),0,SUMIF('Week 1 Roster'!$B:$B,$A166,'Week 1 Roster'!$AO:$AO))</f>
        <v>0.0</v>
      </c>
      <c r="T166" s="66">
        <f>IF(ISBLANK($A166),0,SUMIF('Week 1 Roster'!$B:$B,$A166,'Week 1 Roster'!$AP:$AP))</f>
        <v>0.0</v>
      </c>
      <c r="U166" s="65">
        <f>IF(ISBLANK($A166),0,SUMIF('Week 1 Roster'!$B:$B,$A166,'Week 1 Roster'!$AQ:$AQ))</f>
        <v>0.0</v>
      </c>
      <c r="V166" s="65">
        <f>IF(ISBLANK($A166),0,SUMIF('Week 1 Roster'!$B:$B,$A166,'Week 1 Roster'!$AR:$AR))</f>
        <v>0.0</v>
      </c>
      <c r="W166" s="65">
        <f>IF(ISBLANK($A166),0,SUMIF('Week 1 Roster'!$B:$B,$A166,'Week 1 Roster'!$AS:$AS))</f>
        <v>0.0</v>
      </c>
      <c r="X166" s="65">
        <f t="shared" si="38"/>
        <v>0.0</v>
      </c>
      <c r="Z166" s="65">
        <f>IF(ISBLANK($A166),0,SUMIF('Week 2 Roster'!$B:$B,$A166,'Week 2 Roster'!$AE:$AE))</f>
        <v>0.0</v>
      </c>
      <c r="AA166" s="65">
        <f>IF(ISBLANK($A166),0,SUMIF('Week 2 Roster'!$B:$B,$A166,'Week 2 Roster'!$AG:$AG))</f>
        <v>0.0</v>
      </c>
      <c r="AB166" s="65">
        <f>IF(ISBLANK($A166),0,SUMIF('Week 2 Roster'!$B:$B,$A166,'Week 2 Roster'!$AI:$AI))</f>
        <v>0.0</v>
      </c>
      <c r="AC166" s="65">
        <f>IF(ISBLANK($A166),0,SUMIF('Week 2 Roster'!$B:$B,$A166,'Week 2 Roster'!$AK:$AK))</f>
        <v>0.0</v>
      </c>
      <c r="AD166" s="65">
        <f>IF(ISBLANK($A166),0,SUMIF('Week 2 Roster'!$B:$B,$A166,'Week 2 Roster'!$AM:$AM))</f>
        <v>0.0</v>
      </c>
      <c r="AE166" s="65">
        <f>IF(ISBLANK($A166),0,SUMIF('Week 2 Roster'!$B:$B,$A166,'Week 2 Roster'!$AO:$AO))</f>
        <v>0.0</v>
      </c>
      <c r="AF166" s="66">
        <f>IF(ISBLANK($A166),0,SUMIF('Week 2 Roster'!$B:$B,$A166,'Week 2 Roster'!$AP:$AP))</f>
        <v>0.0</v>
      </c>
      <c r="AG166" s="65">
        <f>IF(ISBLANK($A166),0,SUMIF('Week 2 Roster'!$B:$B,$A166,'Week 2 Roster'!$AQ:$AQ))</f>
        <v>0.0</v>
      </c>
      <c r="AH166" s="65">
        <f>IF(ISBLANK($A166),0,SUMIF('Week 2 Roster'!$B:$B,$A166,'Week 2 Roster'!$AR:$AR))</f>
        <v>0.0</v>
      </c>
      <c r="AI166" s="65">
        <f>IF(ISBLANK($A166),0,SUMIF('Week 2 Roster'!$B:$B,$A166,'Week 2 Roster'!$AS:$AS))</f>
        <v>0.0</v>
      </c>
      <c r="AJ166" s="65">
        <f t="shared" si="39"/>
        <v>0.0</v>
      </c>
      <c r="AK166" s="65"/>
    </row>
    <row r="167" spans="8:8">
      <c r="A167" s="61" t="str">
        <f>IF(ISBLANK(Stores!A167),"",Stores!A167)</f>
        <v/>
      </c>
      <c r="B167" s="64">
        <f t="shared" si="27"/>
        <v>0.0</v>
      </c>
      <c r="C167" s="64">
        <f t="shared" si="28"/>
        <v>0.0</v>
      </c>
      <c r="D167" s="64">
        <f t="shared" si="29"/>
        <v>0.0</v>
      </c>
      <c r="E167" s="64">
        <f t="shared" si="30"/>
        <v>0.0</v>
      </c>
      <c r="F167" s="64">
        <f t="shared" si="31"/>
        <v>0.0</v>
      </c>
      <c r="G167" s="64">
        <f t="shared" si="32"/>
        <v>0.0</v>
      </c>
      <c r="H167" s="61">
        <f t="shared" si="33"/>
        <v>0.0</v>
      </c>
      <c r="I167" s="64">
        <f t="shared" si="34"/>
        <v>0.0</v>
      </c>
      <c r="J167" s="64">
        <f t="shared" si="35"/>
        <v>0.0</v>
      </c>
      <c r="K167" s="64">
        <f t="shared" si="36"/>
        <v>0.0</v>
      </c>
      <c r="L167" s="64">
        <f t="shared" si="37"/>
        <v>0.0</v>
      </c>
      <c r="N167" s="65">
        <f>IF(ISBLANK($A167),0,SUMIF('Week 1 Roster'!$B:$B,$A167,'Week 1 Roster'!$AE:$AE))</f>
        <v>0.0</v>
      </c>
      <c r="O167" s="65">
        <f>IF(ISBLANK($A167),0,SUMIF('Week 1 Roster'!$B:$B,$A167,'Week 1 Roster'!$AG:$AG))</f>
        <v>0.0</v>
      </c>
      <c r="P167" s="65">
        <f>IF(ISBLANK($A167),0,SUMIF('Week 1 Roster'!$B:$B,$A167,'Week 1 Roster'!$AI:$AI))</f>
        <v>0.0</v>
      </c>
      <c r="Q167" s="65">
        <f>IF(ISBLANK($A167),0,SUMIF('Week 1 Roster'!$B:$B,$A167,'Week 1 Roster'!$AK:$AK))</f>
        <v>0.0</v>
      </c>
      <c r="R167" s="65">
        <f>IF(ISBLANK($A167),0,SUMIF('Week 1 Roster'!$B:$B,$A167,'Week 1 Roster'!$AM:$AM))</f>
        <v>0.0</v>
      </c>
      <c r="S167" s="65">
        <f>IF(ISBLANK($A167),0,SUMIF('Week 1 Roster'!$B:$B,$A167,'Week 1 Roster'!$AO:$AO))</f>
        <v>0.0</v>
      </c>
      <c r="T167" s="66">
        <f>IF(ISBLANK($A167),0,SUMIF('Week 1 Roster'!$B:$B,$A167,'Week 1 Roster'!$AP:$AP))</f>
        <v>0.0</v>
      </c>
      <c r="U167" s="65">
        <f>IF(ISBLANK($A167),0,SUMIF('Week 1 Roster'!$B:$B,$A167,'Week 1 Roster'!$AQ:$AQ))</f>
        <v>0.0</v>
      </c>
      <c r="V167" s="65">
        <f>IF(ISBLANK($A167),0,SUMIF('Week 1 Roster'!$B:$B,$A167,'Week 1 Roster'!$AR:$AR))</f>
        <v>0.0</v>
      </c>
      <c r="W167" s="65">
        <f>IF(ISBLANK($A167),0,SUMIF('Week 1 Roster'!$B:$B,$A167,'Week 1 Roster'!$AS:$AS))</f>
        <v>0.0</v>
      </c>
      <c r="X167" s="65">
        <f t="shared" si="38"/>
        <v>0.0</v>
      </c>
      <c r="Z167" s="65">
        <f>IF(ISBLANK($A167),0,SUMIF('Week 2 Roster'!$B:$B,$A167,'Week 2 Roster'!$AE:$AE))</f>
        <v>0.0</v>
      </c>
      <c r="AA167" s="65">
        <f>IF(ISBLANK($A167),0,SUMIF('Week 2 Roster'!$B:$B,$A167,'Week 2 Roster'!$AG:$AG))</f>
        <v>0.0</v>
      </c>
      <c r="AB167" s="65">
        <f>IF(ISBLANK($A167),0,SUMIF('Week 2 Roster'!$B:$B,$A167,'Week 2 Roster'!$AI:$AI))</f>
        <v>0.0</v>
      </c>
      <c r="AC167" s="65">
        <f>IF(ISBLANK($A167),0,SUMIF('Week 2 Roster'!$B:$B,$A167,'Week 2 Roster'!$AK:$AK))</f>
        <v>0.0</v>
      </c>
      <c r="AD167" s="65">
        <f>IF(ISBLANK($A167),0,SUMIF('Week 2 Roster'!$B:$B,$A167,'Week 2 Roster'!$AM:$AM))</f>
        <v>0.0</v>
      </c>
      <c r="AE167" s="65">
        <f>IF(ISBLANK($A167),0,SUMIF('Week 2 Roster'!$B:$B,$A167,'Week 2 Roster'!$AO:$AO))</f>
        <v>0.0</v>
      </c>
      <c r="AF167" s="66">
        <f>IF(ISBLANK($A167),0,SUMIF('Week 2 Roster'!$B:$B,$A167,'Week 2 Roster'!$AP:$AP))</f>
        <v>0.0</v>
      </c>
      <c r="AG167" s="65">
        <f>IF(ISBLANK($A167),0,SUMIF('Week 2 Roster'!$B:$B,$A167,'Week 2 Roster'!$AQ:$AQ))</f>
        <v>0.0</v>
      </c>
      <c r="AH167" s="65">
        <f>IF(ISBLANK($A167),0,SUMIF('Week 2 Roster'!$B:$B,$A167,'Week 2 Roster'!$AR:$AR))</f>
        <v>0.0</v>
      </c>
      <c r="AI167" s="65">
        <f>IF(ISBLANK($A167),0,SUMIF('Week 2 Roster'!$B:$B,$A167,'Week 2 Roster'!$AS:$AS))</f>
        <v>0.0</v>
      </c>
      <c r="AJ167" s="65">
        <f t="shared" si="39"/>
        <v>0.0</v>
      </c>
      <c r="AK167" s="65"/>
    </row>
    <row r="168" spans="8:8">
      <c r="A168" s="61" t="str">
        <f>IF(ISBLANK(Stores!A168),"",Stores!A168)</f>
        <v/>
      </c>
      <c r="B168" s="64">
        <f t="shared" si="27"/>
        <v>0.0</v>
      </c>
      <c r="C168" s="64">
        <f t="shared" si="28"/>
        <v>0.0</v>
      </c>
      <c r="D168" s="64">
        <f t="shared" si="29"/>
        <v>0.0</v>
      </c>
      <c r="E168" s="64">
        <f t="shared" si="30"/>
        <v>0.0</v>
      </c>
      <c r="F168" s="64">
        <f t="shared" si="31"/>
        <v>0.0</v>
      </c>
      <c r="G168" s="64">
        <f t="shared" si="32"/>
        <v>0.0</v>
      </c>
      <c r="H168" s="61">
        <f t="shared" si="33"/>
        <v>0.0</v>
      </c>
      <c r="I168" s="64">
        <f t="shared" si="34"/>
        <v>0.0</v>
      </c>
      <c r="J168" s="64">
        <f t="shared" si="35"/>
        <v>0.0</v>
      </c>
      <c r="K168" s="64">
        <f t="shared" si="36"/>
        <v>0.0</v>
      </c>
      <c r="L168" s="64">
        <f t="shared" si="37"/>
        <v>0.0</v>
      </c>
      <c r="N168" s="65">
        <f>IF(ISBLANK($A168),0,SUMIF('Week 1 Roster'!$B:$B,$A168,'Week 1 Roster'!$AE:$AE))</f>
        <v>0.0</v>
      </c>
      <c r="O168" s="65">
        <f>IF(ISBLANK($A168),0,SUMIF('Week 1 Roster'!$B:$B,$A168,'Week 1 Roster'!$AG:$AG))</f>
        <v>0.0</v>
      </c>
      <c r="P168" s="65">
        <f>IF(ISBLANK($A168),0,SUMIF('Week 1 Roster'!$B:$B,$A168,'Week 1 Roster'!$AI:$AI))</f>
        <v>0.0</v>
      </c>
      <c r="Q168" s="65">
        <f>IF(ISBLANK($A168),0,SUMIF('Week 1 Roster'!$B:$B,$A168,'Week 1 Roster'!$AK:$AK))</f>
        <v>0.0</v>
      </c>
      <c r="R168" s="65">
        <f>IF(ISBLANK($A168),0,SUMIF('Week 1 Roster'!$B:$B,$A168,'Week 1 Roster'!$AM:$AM))</f>
        <v>0.0</v>
      </c>
      <c r="S168" s="65">
        <f>IF(ISBLANK($A168),0,SUMIF('Week 1 Roster'!$B:$B,$A168,'Week 1 Roster'!$AO:$AO))</f>
        <v>0.0</v>
      </c>
      <c r="T168" s="66">
        <f>IF(ISBLANK($A168),0,SUMIF('Week 1 Roster'!$B:$B,$A168,'Week 1 Roster'!$AP:$AP))</f>
        <v>0.0</v>
      </c>
      <c r="U168" s="65">
        <f>IF(ISBLANK($A168),0,SUMIF('Week 1 Roster'!$B:$B,$A168,'Week 1 Roster'!$AQ:$AQ))</f>
        <v>0.0</v>
      </c>
      <c r="V168" s="65">
        <f>IF(ISBLANK($A168),0,SUMIF('Week 1 Roster'!$B:$B,$A168,'Week 1 Roster'!$AR:$AR))</f>
        <v>0.0</v>
      </c>
      <c r="W168" s="65">
        <f>IF(ISBLANK($A168),0,SUMIF('Week 1 Roster'!$B:$B,$A168,'Week 1 Roster'!$AS:$AS))</f>
        <v>0.0</v>
      </c>
      <c r="X168" s="65">
        <f t="shared" si="38"/>
        <v>0.0</v>
      </c>
      <c r="Z168" s="65">
        <f>IF(ISBLANK($A168),0,SUMIF('Week 2 Roster'!$B:$B,$A168,'Week 2 Roster'!$AE:$AE))</f>
        <v>0.0</v>
      </c>
      <c r="AA168" s="65">
        <f>IF(ISBLANK($A168),0,SUMIF('Week 2 Roster'!$B:$B,$A168,'Week 2 Roster'!$AG:$AG))</f>
        <v>0.0</v>
      </c>
      <c r="AB168" s="65">
        <f>IF(ISBLANK($A168),0,SUMIF('Week 2 Roster'!$B:$B,$A168,'Week 2 Roster'!$AI:$AI))</f>
        <v>0.0</v>
      </c>
      <c r="AC168" s="65">
        <f>IF(ISBLANK($A168),0,SUMIF('Week 2 Roster'!$B:$B,$A168,'Week 2 Roster'!$AK:$AK))</f>
        <v>0.0</v>
      </c>
      <c r="AD168" s="65">
        <f>IF(ISBLANK($A168),0,SUMIF('Week 2 Roster'!$B:$B,$A168,'Week 2 Roster'!$AM:$AM))</f>
        <v>0.0</v>
      </c>
      <c r="AE168" s="65">
        <f>IF(ISBLANK($A168),0,SUMIF('Week 2 Roster'!$B:$B,$A168,'Week 2 Roster'!$AO:$AO))</f>
        <v>0.0</v>
      </c>
      <c r="AF168" s="66">
        <f>IF(ISBLANK($A168),0,SUMIF('Week 2 Roster'!$B:$B,$A168,'Week 2 Roster'!$AP:$AP))</f>
        <v>0.0</v>
      </c>
      <c r="AG168" s="65">
        <f>IF(ISBLANK($A168),0,SUMIF('Week 2 Roster'!$B:$B,$A168,'Week 2 Roster'!$AQ:$AQ))</f>
        <v>0.0</v>
      </c>
      <c r="AH168" s="65">
        <f>IF(ISBLANK($A168),0,SUMIF('Week 2 Roster'!$B:$B,$A168,'Week 2 Roster'!$AR:$AR))</f>
        <v>0.0</v>
      </c>
      <c r="AI168" s="65">
        <f>IF(ISBLANK($A168),0,SUMIF('Week 2 Roster'!$B:$B,$A168,'Week 2 Roster'!$AS:$AS))</f>
        <v>0.0</v>
      </c>
      <c r="AJ168" s="65">
        <f t="shared" si="39"/>
        <v>0.0</v>
      </c>
      <c r="AK168" s="65"/>
    </row>
    <row r="169" spans="8:8">
      <c r="A169" s="61" t="str">
        <f>IF(ISBLANK(Stores!A169),"",Stores!A169)</f>
        <v/>
      </c>
      <c r="B169" s="64">
        <f t="shared" si="27"/>
        <v>0.0</v>
      </c>
      <c r="C169" s="64">
        <f t="shared" si="28"/>
        <v>0.0</v>
      </c>
      <c r="D169" s="64">
        <f t="shared" si="29"/>
        <v>0.0</v>
      </c>
      <c r="E169" s="64">
        <f t="shared" si="30"/>
        <v>0.0</v>
      </c>
      <c r="F169" s="64">
        <f t="shared" si="31"/>
        <v>0.0</v>
      </c>
      <c r="G169" s="64">
        <f t="shared" si="32"/>
        <v>0.0</v>
      </c>
      <c r="H169" s="61">
        <f t="shared" si="33"/>
        <v>0.0</v>
      </c>
      <c r="I169" s="64">
        <f t="shared" si="34"/>
        <v>0.0</v>
      </c>
      <c r="J169" s="64">
        <f t="shared" si="35"/>
        <v>0.0</v>
      </c>
      <c r="K169" s="64">
        <f t="shared" si="36"/>
        <v>0.0</v>
      </c>
      <c r="L169" s="64">
        <f t="shared" si="37"/>
        <v>0.0</v>
      </c>
      <c r="N169" s="65">
        <f>IF(ISBLANK($A169),0,SUMIF('Week 1 Roster'!$B:$B,$A169,'Week 1 Roster'!$AE:$AE))</f>
        <v>0.0</v>
      </c>
      <c r="O169" s="65">
        <f>IF(ISBLANK($A169),0,SUMIF('Week 1 Roster'!$B:$B,$A169,'Week 1 Roster'!$AG:$AG))</f>
        <v>0.0</v>
      </c>
      <c r="P169" s="65">
        <f>IF(ISBLANK($A169),0,SUMIF('Week 1 Roster'!$B:$B,$A169,'Week 1 Roster'!$AI:$AI))</f>
        <v>0.0</v>
      </c>
      <c r="Q169" s="65">
        <f>IF(ISBLANK($A169),0,SUMIF('Week 1 Roster'!$B:$B,$A169,'Week 1 Roster'!$AK:$AK))</f>
        <v>0.0</v>
      </c>
      <c r="R169" s="65">
        <f>IF(ISBLANK($A169),0,SUMIF('Week 1 Roster'!$B:$B,$A169,'Week 1 Roster'!$AM:$AM))</f>
        <v>0.0</v>
      </c>
      <c r="S169" s="65">
        <f>IF(ISBLANK($A169),0,SUMIF('Week 1 Roster'!$B:$B,$A169,'Week 1 Roster'!$AO:$AO))</f>
        <v>0.0</v>
      </c>
      <c r="T169" s="66">
        <f>IF(ISBLANK($A169),0,SUMIF('Week 1 Roster'!$B:$B,$A169,'Week 1 Roster'!$AP:$AP))</f>
        <v>0.0</v>
      </c>
      <c r="U169" s="65">
        <f>IF(ISBLANK($A169),0,SUMIF('Week 1 Roster'!$B:$B,$A169,'Week 1 Roster'!$AQ:$AQ))</f>
        <v>0.0</v>
      </c>
      <c r="V169" s="65">
        <f>IF(ISBLANK($A169),0,SUMIF('Week 1 Roster'!$B:$B,$A169,'Week 1 Roster'!$AR:$AR))</f>
        <v>0.0</v>
      </c>
      <c r="W169" s="65">
        <f>IF(ISBLANK($A169),0,SUMIF('Week 1 Roster'!$B:$B,$A169,'Week 1 Roster'!$AS:$AS))</f>
        <v>0.0</v>
      </c>
      <c r="X169" s="65">
        <f t="shared" si="38"/>
        <v>0.0</v>
      </c>
      <c r="Z169" s="65">
        <f>IF(ISBLANK($A169),0,SUMIF('Week 2 Roster'!$B:$B,$A169,'Week 2 Roster'!$AE:$AE))</f>
        <v>0.0</v>
      </c>
      <c r="AA169" s="65">
        <f>IF(ISBLANK($A169),0,SUMIF('Week 2 Roster'!$B:$B,$A169,'Week 2 Roster'!$AG:$AG))</f>
        <v>0.0</v>
      </c>
      <c r="AB169" s="65">
        <f>IF(ISBLANK($A169),0,SUMIF('Week 2 Roster'!$B:$B,$A169,'Week 2 Roster'!$AI:$AI))</f>
        <v>0.0</v>
      </c>
      <c r="AC169" s="65">
        <f>IF(ISBLANK($A169),0,SUMIF('Week 2 Roster'!$B:$B,$A169,'Week 2 Roster'!$AK:$AK))</f>
        <v>0.0</v>
      </c>
      <c r="AD169" s="65">
        <f>IF(ISBLANK($A169),0,SUMIF('Week 2 Roster'!$B:$B,$A169,'Week 2 Roster'!$AM:$AM))</f>
        <v>0.0</v>
      </c>
      <c r="AE169" s="65">
        <f>IF(ISBLANK($A169),0,SUMIF('Week 2 Roster'!$B:$B,$A169,'Week 2 Roster'!$AO:$AO))</f>
        <v>0.0</v>
      </c>
      <c r="AF169" s="66">
        <f>IF(ISBLANK($A169),0,SUMIF('Week 2 Roster'!$B:$B,$A169,'Week 2 Roster'!$AP:$AP))</f>
        <v>0.0</v>
      </c>
      <c r="AG169" s="65">
        <f>IF(ISBLANK($A169),0,SUMIF('Week 2 Roster'!$B:$B,$A169,'Week 2 Roster'!$AQ:$AQ))</f>
        <v>0.0</v>
      </c>
      <c r="AH169" s="65">
        <f>IF(ISBLANK($A169),0,SUMIF('Week 2 Roster'!$B:$B,$A169,'Week 2 Roster'!$AR:$AR))</f>
        <v>0.0</v>
      </c>
      <c r="AI169" s="65">
        <f>IF(ISBLANK($A169),0,SUMIF('Week 2 Roster'!$B:$B,$A169,'Week 2 Roster'!$AS:$AS))</f>
        <v>0.0</v>
      </c>
      <c r="AJ169" s="65">
        <f t="shared" si="39"/>
        <v>0.0</v>
      </c>
      <c r="AK169" s="65"/>
    </row>
    <row r="170" spans="8:8">
      <c r="A170" s="61" t="str">
        <f>IF(ISBLANK(Stores!A170),"",Stores!A170)</f>
        <v/>
      </c>
      <c r="B170" s="64">
        <f t="shared" si="27"/>
        <v>0.0</v>
      </c>
      <c r="C170" s="64">
        <f t="shared" si="28"/>
        <v>0.0</v>
      </c>
      <c r="D170" s="64">
        <f t="shared" si="29"/>
        <v>0.0</v>
      </c>
      <c r="E170" s="64">
        <f t="shared" si="30"/>
        <v>0.0</v>
      </c>
      <c r="F170" s="64">
        <f t="shared" si="31"/>
        <v>0.0</v>
      </c>
      <c r="G170" s="64">
        <f t="shared" si="32"/>
        <v>0.0</v>
      </c>
      <c r="H170" s="61">
        <f t="shared" si="33"/>
        <v>0.0</v>
      </c>
      <c r="I170" s="64">
        <f t="shared" si="34"/>
        <v>0.0</v>
      </c>
      <c r="J170" s="64">
        <f t="shared" si="35"/>
        <v>0.0</v>
      </c>
      <c r="K170" s="64">
        <f t="shared" si="36"/>
        <v>0.0</v>
      </c>
      <c r="L170" s="64">
        <f t="shared" si="37"/>
        <v>0.0</v>
      </c>
      <c r="N170" s="65">
        <f>IF(ISBLANK($A170),0,SUMIF('Week 1 Roster'!$B:$B,$A170,'Week 1 Roster'!$AE:$AE))</f>
        <v>0.0</v>
      </c>
      <c r="O170" s="65">
        <f>IF(ISBLANK($A170),0,SUMIF('Week 1 Roster'!$B:$B,$A170,'Week 1 Roster'!$AG:$AG))</f>
        <v>0.0</v>
      </c>
      <c r="P170" s="65">
        <f>IF(ISBLANK($A170),0,SUMIF('Week 1 Roster'!$B:$B,$A170,'Week 1 Roster'!$AI:$AI))</f>
        <v>0.0</v>
      </c>
      <c r="Q170" s="65">
        <f>IF(ISBLANK($A170),0,SUMIF('Week 1 Roster'!$B:$B,$A170,'Week 1 Roster'!$AK:$AK))</f>
        <v>0.0</v>
      </c>
      <c r="R170" s="65">
        <f>IF(ISBLANK($A170),0,SUMIF('Week 1 Roster'!$B:$B,$A170,'Week 1 Roster'!$AM:$AM))</f>
        <v>0.0</v>
      </c>
      <c r="S170" s="65">
        <f>IF(ISBLANK($A170),0,SUMIF('Week 1 Roster'!$B:$B,$A170,'Week 1 Roster'!$AO:$AO))</f>
        <v>0.0</v>
      </c>
      <c r="T170" s="66">
        <f>IF(ISBLANK($A170),0,SUMIF('Week 1 Roster'!$B:$B,$A170,'Week 1 Roster'!$AP:$AP))</f>
        <v>0.0</v>
      </c>
      <c r="U170" s="65">
        <f>IF(ISBLANK($A170),0,SUMIF('Week 1 Roster'!$B:$B,$A170,'Week 1 Roster'!$AQ:$AQ))</f>
        <v>0.0</v>
      </c>
      <c r="V170" s="65">
        <f>IF(ISBLANK($A170),0,SUMIF('Week 1 Roster'!$B:$B,$A170,'Week 1 Roster'!$AR:$AR))</f>
        <v>0.0</v>
      </c>
      <c r="W170" s="65">
        <f>IF(ISBLANK($A170),0,SUMIF('Week 1 Roster'!$B:$B,$A170,'Week 1 Roster'!$AS:$AS))</f>
        <v>0.0</v>
      </c>
      <c r="X170" s="65">
        <f t="shared" si="38"/>
        <v>0.0</v>
      </c>
      <c r="Z170" s="65">
        <f>IF(ISBLANK($A170),0,SUMIF('Week 2 Roster'!$B:$B,$A170,'Week 2 Roster'!$AE:$AE))</f>
        <v>0.0</v>
      </c>
      <c r="AA170" s="65">
        <f>IF(ISBLANK($A170),0,SUMIF('Week 2 Roster'!$B:$B,$A170,'Week 2 Roster'!$AG:$AG))</f>
        <v>0.0</v>
      </c>
      <c r="AB170" s="65">
        <f>IF(ISBLANK($A170),0,SUMIF('Week 2 Roster'!$B:$B,$A170,'Week 2 Roster'!$AI:$AI))</f>
        <v>0.0</v>
      </c>
      <c r="AC170" s="65">
        <f>IF(ISBLANK($A170),0,SUMIF('Week 2 Roster'!$B:$B,$A170,'Week 2 Roster'!$AK:$AK))</f>
        <v>0.0</v>
      </c>
      <c r="AD170" s="65">
        <f>IF(ISBLANK($A170),0,SUMIF('Week 2 Roster'!$B:$B,$A170,'Week 2 Roster'!$AM:$AM))</f>
        <v>0.0</v>
      </c>
      <c r="AE170" s="65">
        <f>IF(ISBLANK($A170),0,SUMIF('Week 2 Roster'!$B:$B,$A170,'Week 2 Roster'!$AO:$AO))</f>
        <v>0.0</v>
      </c>
      <c r="AF170" s="66">
        <f>IF(ISBLANK($A170),0,SUMIF('Week 2 Roster'!$B:$B,$A170,'Week 2 Roster'!$AP:$AP))</f>
        <v>0.0</v>
      </c>
      <c r="AG170" s="65">
        <f>IF(ISBLANK($A170),0,SUMIF('Week 2 Roster'!$B:$B,$A170,'Week 2 Roster'!$AQ:$AQ))</f>
        <v>0.0</v>
      </c>
      <c r="AH170" s="65">
        <f>IF(ISBLANK($A170),0,SUMIF('Week 2 Roster'!$B:$B,$A170,'Week 2 Roster'!$AR:$AR))</f>
        <v>0.0</v>
      </c>
      <c r="AI170" s="65">
        <f>IF(ISBLANK($A170),0,SUMIF('Week 2 Roster'!$B:$B,$A170,'Week 2 Roster'!$AS:$AS))</f>
        <v>0.0</v>
      </c>
      <c r="AJ170" s="65">
        <f t="shared" si="39"/>
        <v>0.0</v>
      </c>
      <c r="AK170" s="65"/>
    </row>
    <row r="171" spans="8:8">
      <c r="A171" s="61" t="str">
        <f>IF(ISBLANK(Stores!A171),"",Stores!A171)</f>
        <v/>
      </c>
      <c r="B171" s="64">
        <f t="shared" si="27"/>
        <v>0.0</v>
      </c>
      <c r="C171" s="64">
        <f t="shared" si="28"/>
        <v>0.0</v>
      </c>
      <c r="D171" s="64">
        <f t="shared" si="29"/>
        <v>0.0</v>
      </c>
      <c r="E171" s="64">
        <f t="shared" si="30"/>
        <v>0.0</v>
      </c>
      <c r="F171" s="64">
        <f t="shared" si="31"/>
        <v>0.0</v>
      </c>
      <c r="G171" s="64">
        <f t="shared" si="32"/>
        <v>0.0</v>
      </c>
      <c r="H171" s="61">
        <f t="shared" si="33"/>
        <v>0.0</v>
      </c>
      <c r="I171" s="64">
        <f t="shared" si="34"/>
        <v>0.0</v>
      </c>
      <c r="J171" s="64">
        <f t="shared" si="35"/>
        <v>0.0</v>
      </c>
      <c r="K171" s="64">
        <f t="shared" si="36"/>
        <v>0.0</v>
      </c>
      <c r="L171" s="64">
        <f t="shared" si="37"/>
        <v>0.0</v>
      </c>
      <c r="N171" s="65">
        <f>IF(ISBLANK($A171),0,SUMIF('Week 1 Roster'!$B:$B,$A171,'Week 1 Roster'!$AE:$AE))</f>
        <v>0.0</v>
      </c>
      <c r="O171" s="65">
        <f>IF(ISBLANK($A171),0,SUMIF('Week 1 Roster'!$B:$B,$A171,'Week 1 Roster'!$AG:$AG))</f>
        <v>0.0</v>
      </c>
      <c r="P171" s="65">
        <f>IF(ISBLANK($A171),0,SUMIF('Week 1 Roster'!$B:$B,$A171,'Week 1 Roster'!$AI:$AI))</f>
        <v>0.0</v>
      </c>
      <c r="Q171" s="65">
        <f>IF(ISBLANK($A171),0,SUMIF('Week 1 Roster'!$B:$B,$A171,'Week 1 Roster'!$AK:$AK))</f>
        <v>0.0</v>
      </c>
      <c r="R171" s="65">
        <f>IF(ISBLANK($A171),0,SUMIF('Week 1 Roster'!$B:$B,$A171,'Week 1 Roster'!$AM:$AM))</f>
        <v>0.0</v>
      </c>
      <c r="S171" s="65">
        <f>IF(ISBLANK($A171),0,SUMIF('Week 1 Roster'!$B:$B,$A171,'Week 1 Roster'!$AO:$AO))</f>
        <v>0.0</v>
      </c>
      <c r="T171" s="66">
        <f>IF(ISBLANK($A171),0,SUMIF('Week 1 Roster'!$B:$B,$A171,'Week 1 Roster'!$AP:$AP))</f>
        <v>0.0</v>
      </c>
      <c r="U171" s="65">
        <f>IF(ISBLANK($A171),0,SUMIF('Week 1 Roster'!$B:$B,$A171,'Week 1 Roster'!$AQ:$AQ))</f>
        <v>0.0</v>
      </c>
      <c r="V171" s="65">
        <f>IF(ISBLANK($A171),0,SUMIF('Week 1 Roster'!$B:$B,$A171,'Week 1 Roster'!$AR:$AR))</f>
        <v>0.0</v>
      </c>
      <c r="W171" s="65">
        <f>IF(ISBLANK($A171),0,SUMIF('Week 1 Roster'!$B:$B,$A171,'Week 1 Roster'!$AS:$AS))</f>
        <v>0.0</v>
      </c>
      <c r="X171" s="65">
        <f t="shared" si="38"/>
        <v>0.0</v>
      </c>
      <c r="Z171" s="65">
        <f>IF(ISBLANK($A171),0,SUMIF('Week 2 Roster'!$B:$B,$A171,'Week 2 Roster'!$AE:$AE))</f>
        <v>0.0</v>
      </c>
      <c r="AA171" s="65">
        <f>IF(ISBLANK($A171),0,SUMIF('Week 2 Roster'!$B:$B,$A171,'Week 2 Roster'!$AG:$AG))</f>
        <v>0.0</v>
      </c>
      <c r="AB171" s="65">
        <f>IF(ISBLANK($A171),0,SUMIF('Week 2 Roster'!$B:$B,$A171,'Week 2 Roster'!$AI:$AI))</f>
        <v>0.0</v>
      </c>
      <c r="AC171" s="65">
        <f>IF(ISBLANK($A171),0,SUMIF('Week 2 Roster'!$B:$B,$A171,'Week 2 Roster'!$AK:$AK))</f>
        <v>0.0</v>
      </c>
      <c r="AD171" s="65">
        <f>IF(ISBLANK($A171),0,SUMIF('Week 2 Roster'!$B:$B,$A171,'Week 2 Roster'!$AM:$AM))</f>
        <v>0.0</v>
      </c>
      <c r="AE171" s="65">
        <f>IF(ISBLANK($A171),0,SUMIF('Week 2 Roster'!$B:$B,$A171,'Week 2 Roster'!$AO:$AO))</f>
        <v>0.0</v>
      </c>
      <c r="AF171" s="66">
        <f>IF(ISBLANK($A171),0,SUMIF('Week 2 Roster'!$B:$B,$A171,'Week 2 Roster'!$AP:$AP))</f>
        <v>0.0</v>
      </c>
      <c r="AG171" s="65">
        <f>IF(ISBLANK($A171),0,SUMIF('Week 2 Roster'!$B:$B,$A171,'Week 2 Roster'!$AQ:$AQ))</f>
        <v>0.0</v>
      </c>
      <c r="AH171" s="65">
        <f>IF(ISBLANK($A171),0,SUMIF('Week 2 Roster'!$B:$B,$A171,'Week 2 Roster'!$AR:$AR))</f>
        <v>0.0</v>
      </c>
      <c r="AI171" s="65">
        <f>IF(ISBLANK($A171),0,SUMIF('Week 2 Roster'!$B:$B,$A171,'Week 2 Roster'!$AS:$AS))</f>
        <v>0.0</v>
      </c>
      <c r="AJ171" s="65">
        <f t="shared" si="39"/>
        <v>0.0</v>
      </c>
      <c r="AK171" s="65"/>
    </row>
    <row r="172" spans="8:8">
      <c r="A172" s="61" t="str">
        <f>IF(ISBLANK(Stores!A172),"",Stores!A172)</f>
        <v/>
      </c>
      <c r="B172" s="64">
        <f t="shared" si="27"/>
        <v>0.0</v>
      </c>
      <c r="C172" s="64">
        <f t="shared" si="28"/>
        <v>0.0</v>
      </c>
      <c r="D172" s="64">
        <f t="shared" si="29"/>
        <v>0.0</v>
      </c>
      <c r="E172" s="64">
        <f t="shared" si="30"/>
        <v>0.0</v>
      </c>
      <c r="F172" s="64">
        <f t="shared" si="31"/>
        <v>0.0</v>
      </c>
      <c r="G172" s="64">
        <f t="shared" si="32"/>
        <v>0.0</v>
      </c>
      <c r="H172" s="61">
        <f t="shared" si="33"/>
        <v>0.0</v>
      </c>
      <c r="I172" s="64">
        <f t="shared" si="34"/>
        <v>0.0</v>
      </c>
      <c r="J172" s="64">
        <f t="shared" si="35"/>
        <v>0.0</v>
      </c>
      <c r="K172" s="64">
        <f t="shared" si="36"/>
        <v>0.0</v>
      </c>
      <c r="L172" s="64">
        <f t="shared" si="37"/>
        <v>0.0</v>
      </c>
      <c r="N172" s="65">
        <f>IF(ISBLANK($A172),0,SUMIF('Week 1 Roster'!$B:$B,$A172,'Week 1 Roster'!$AE:$AE))</f>
        <v>0.0</v>
      </c>
      <c r="O172" s="65">
        <f>IF(ISBLANK($A172),0,SUMIF('Week 1 Roster'!$B:$B,$A172,'Week 1 Roster'!$AG:$AG))</f>
        <v>0.0</v>
      </c>
      <c r="P172" s="65">
        <f>IF(ISBLANK($A172),0,SUMIF('Week 1 Roster'!$B:$B,$A172,'Week 1 Roster'!$AI:$AI))</f>
        <v>0.0</v>
      </c>
      <c r="Q172" s="65">
        <f>IF(ISBLANK($A172),0,SUMIF('Week 1 Roster'!$B:$B,$A172,'Week 1 Roster'!$AK:$AK))</f>
        <v>0.0</v>
      </c>
      <c r="R172" s="65">
        <f>IF(ISBLANK($A172),0,SUMIF('Week 1 Roster'!$B:$B,$A172,'Week 1 Roster'!$AM:$AM))</f>
        <v>0.0</v>
      </c>
      <c r="S172" s="65">
        <f>IF(ISBLANK($A172),0,SUMIF('Week 1 Roster'!$B:$B,$A172,'Week 1 Roster'!$AO:$AO))</f>
        <v>0.0</v>
      </c>
      <c r="T172" s="66">
        <f>IF(ISBLANK($A172),0,SUMIF('Week 1 Roster'!$B:$B,$A172,'Week 1 Roster'!$AP:$AP))</f>
        <v>0.0</v>
      </c>
      <c r="U172" s="65">
        <f>IF(ISBLANK($A172),0,SUMIF('Week 1 Roster'!$B:$B,$A172,'Week 1 Roster'!$AQ:$AQ))</f>
        <v>0.0</v>
      </c>
      <c r="V172" s="65">
        <f>IF(ISBLANK($A172),0,SUMIF('Week 1 Roster'!$B:$B,$A172,'Week 1 Roster'!$AR:$AR))</f>
        <v>0.0</v>
      </c>
      <c r="W172" s="65">
        <f>IF(ISBLANK($A172),0,SUMIF('Week 1 Roster'!$B:$B,$A172,'Week 1 Roster'!$AS:$AS))</f>
        <v>0.0</v>
      </c>
      <c r="X172" s="65">
        <f t="shared" si="38"/>
        <v>0.0</v>
      </c>
      <c r="Z172" s="65">
        <f>IF(ISBLANK($A172),0,SUMIF('Week 2 Roster'!$B:$B,$A172,'Week 2 Roster'!$AE:$AE))</f>
        <v>0.0</v>
      </c>
      <c r="AA172" s="65">
        <f>IF(ISBLANK($A172),0,SUMIF('Week 2 Roster'!$B:$B,$A172,'Week 2 Roster'!$AG:$AG))</f>
        <v>0.0</v>
      </c>
      <c r="AB172" s="65">
        <f>IF(ISBLANK($A172),0,SUMIF('Week 2 Roster'!$B:$B,$A172,'Week 2 Roster'!$AI:$AI))</f>
        <v>0.0</v>
      </c>
      <c r="AC172" s="65">
        <f>IF(ISBLANK($A172),0,SUMIF('Week 2 Roster'!$B:$B,$A172,'Week 2 Roster'!$AK:$AK))</f>
        <v>0.0</v>
      </c>
      <c r="AD172" s="65">
        <f>IF(ISBLANK($A172),0,SUMIF('Week 2 Roster'!$B:$B,$A172,'Week 2 Roster'!$AM:$AM))</f>
        <v>0.0</v>
      </c>
      <c r="AE172" s="65">
        <f>IF(ISBLANK($A172),0,SUMIF('Week 2 Roster'!$B:$B,$A172,'Week 2 Roster'!$AO:$AO))</f>
        <v>0.0</v>
      </c>
      <c r="AF172" s="66">
        <f>IF(ISBLANK($A172),0,SUMIF('Week 2 Roster'!$B:$B,$A172,'Week 2 Roster'!$AP:$AP))</f>
        <v>0.0</v>
      </c>
      <c r="AG172" s="65">
        <f>IF(ISBLANK($A172),0,SUMIF('Week 2 Roster'!$B:$B,$A172,'Week 2 Roster'!$AQ:$AQ))</f>
        <v>0.0</v>
      </c>
      <c r="AH172" s="65">
        <f>IF(ISBLANK($A172),0,SUMIF('Week 2 Roster'!$B:$B,$A172,'Week 2 Roster'!$AR:$AR))</f>
        <v>0.0</v>
      </c>
      <c r="AI172" s="65">
        <f>IF(ISBLANK($A172),0,SUMIF('Week 2 Roster'!$B:$B,$A172,'Week 2 Roster'!$AS:$AS))</f>
        <v>0.0</v>
      </c>
      <c r="AJ172" s="65">
        <f t="shared" si="39"/>
        <v>0.0</v>
      </c>
      <c r="AK172" s="65"/>
    </row>
    <row r="173" spans="8:8">
      <c r="A173" s="61" t="str">
        <f>IF(ISBLANK(Stores!A173),"",Stores!A173)</f>
        <v/>
      </c>
      <c r="B173" s="64">
        <f t="shared" si="27"/>
        <v>0.0</v>
      </c>
      <c r="C173" s="64">
        <f t="shared" si="28"/>
        <v>0.0</v>
      </c>
      <c r="D173" s="64">
        <f t="shared" si="29"/>
        <v>0.0</v>
      </c>
      <c r="E173" s="64">
        <f t="shared" si="30"/>
        <v>0.0</v>
      </c>
      <c r="F173" s="64">
        <f t="shared" si="31"/>
        <v>0.0</v>
      </c>
      <c r="G173" s="64">
        <f t="shared" si="32"/>
        <v>0.0</v>
      </c>
      <c r="H173" s="61">
        <f t="shared" si="33"/>
        <v>0.0</v>
      </c>
      <c r="I173" s="64">
        <f t="shared" si="34"/>
        <v>0.0</v>
      </c>
      <c r="J173" s="64">
        <f t="shared" si="35"/>
        <v>0.0</v>
      </c>
      <c r="K173" s="64">
        <f t="shared" si="36"/>
        <v>0.0</v>
      </c>
      <c r="L173" s="64">
        <f t="shared" si="37"/>
        <v>0.0</v>
      </c>
      <c r="N173" s="65">
        <f>IF(ISBLANK($A173),0,SUMIF('Week 1 Roster'!$B:$B,$A173,'Week 1 Roster'!$AE:$AE))</f>
        <v>0.0</v>
      </c>
      <c r="O173" s="65">
        <f>IF(ISBLANK($A173),0,SUMIF('Week 1 Roster'!$B:$B,$A173,'Week 1 Roster'!$AG:$AG))</f>
        <v>0.0</v>
      </c>
      <c r="P173" s="65">
        <f>IF(ISBLANK($A173),0,SUMIF('Week 1 Roster'!$B:$B,$A173,'Week 1 Roster'!$AI:$AI))</f>
        <v>0.0</v>
      </c>
      <c r="Q173" s="65">
        <f>IF(ISBLANK($A173),0,SUMIF('Week 1 Roster'!$B:$B,$A173,'Week 1 Roster'!$AK:$AK))</f>
        <v>0.0</v>
      </c>
      <c r="R173" s="65">
        <f>IF(ISBLANK($A173),0,SUMIF('Week 1 Roster'!$B:$B,$A173,'Week 1 Roster'!$AM:$AM))</f>
        <v>0.0</v>
      </c>
      <c r="S173" s="65">
        <f>IF(ISBLANK($A173),0,SUMIF('Week 1 Roster'!$B:$B,$A173,'Week 1 Roster'!$AO:$AO))</f>
        <v>0.0</v>
      </c>
      <c r="T173" s="66">
        <f>IF(ISBLANK($A173),0,SUMIF('Week 1 Roster'!$B:$B,$A173,'Week 1 Roster'!$AP:$AP))</f>
        <v>0.0</v>
      </c>
      <c r="U173" s="65">
        <f>IF(ISBLANK($A173),0,SUMIF('Week 1 Roster'!$B:$B,$A173,'Week 1 Roster'!$AQ:$AQ))</f>
        <v>0.0</v>
      </c>
      <c r="V173" s="65">
        <f>IF(ISBLANK($A173),0,SUMIF('Week 1 Roster'!$B:$B,$A173,'Week 1 Roster'!$AR:$AR))</f>
        <v>0.0</v>
      </c>
      <c r="W173" s="65">
        <f>IF(ISBLANK($A173),0,SUMIF('Week 1 Roster'!$B:$B,$A173,'Week 1 Roster'!$AS:$AS))</f>
        <v>0.0</v>
      </c>
      <c r="X173" s="65">
        <f t="shared" si="38"/>
        <v>0.0</v>
      </c>
      <c r="Z173" s="65">
        <f>IF(ISBLANK($A173),0,SUMIF('Week 2 Roster'!$B:$B,$A173,'Week 2 Roster'!$AE:$AE))</f>
        <v>0.0</v>
      </c>
      <c r="AA173" s="65">
        <f>IF(ISBLANK($A173),0,SUMIF('Week 2 Roster'!$B:$B,$A173,'Week 2 Roster'!$AG:$AG))</f>
        <v>0.0</v>
      </c>
      <c r="AB173" s="65">
        <f>IF(ISBLANK($A173),0,SUMIF('Week 2 Roster'!$B:$B,$A173,'Week 2 Roster'!$AI:$AI))</f>
        <v>0.0</v>
      </c>
      <c r="AC173" s="65">
        <f>IF(ISBLANK($A173),0,SUMIF('Week 2 Roster'!$B:$B,$A173,'Week 2 Roster'!$AK:$AK))</f>
        <v>0.0</v>
      </c>
      <c r="AD173" s="65">
        <f>IF(ISBLANK($A173),0,SUMIF('Week 2 Roster'!$B:$B,$A173,'Week 2 Roster'!$AM:$AM))</f>
        <v>0.0</v>
      </c>
      <c r="AE173" s="65">
        <f>IF(ISBLANK($A173),0,SUMIF('Week 2 Roster'!$B:$B,$A173,'Week 2 Roster'!$AO:$AO))</f>
        <v>0.0</v>
      </c>
      <c r="AF173" s="66">
        <f>IF(ISBLANK($A173),0,SUMIF('Week 2 Roster'!$B:$B,$A173,'Week 2 Roster'!$AP:$AP))</f>
        <v>0.0</v>
      </c>
      <c r="AG173" s="65">
        <f>IF(ISBLANK($A173),0,SUMIF('Week 2 Roster'!$B:$B,$A173,'Week 2 Roster'!$AQ:$AQ))</f>
        <v>0.0</v>
      </c>
      <c r="AH173" s="65">
        <f>IF(ISBLANK($A173),0,SUMIF('Week 2 Roster'!$B:$B,$A173,'Week 2 Roster'!$AR:$AR))</f>
        <v>0.0</v>
      </c>
      <c r="AI173" s="65">
        <f>IF(ISBLANK($A173),0,SUMIF('Week 2 Roster'!$B:$B,$A173,'Week 2 Roster'!$AS:$AS))</f>
        <v>0.0</v>
      </c>
      <c r="AJ173" s="65">
        <f t="shared" si="39"/>
        <v>0.0</v>
      </c>
      <c r="AK173" s="65"/>
    </row>
    <row r="174" spans="8:8">
      <c r="A174" s="61" t="str">
        <f>IF(ISBLANK(Stores!A174),"",Stores!A174)</f>
        <v/>
      </c>
      <c r="B174" s="64">
        <f t="shared" si="27"/>
        <v>0.0</v>
      </c>
      <c r="C174" s="64">
        <f t="shared" si="28"/>
        <v>0.0</v>
      </c>
      <c r="D174" s="64">
        <f t="shared" si="29"/>
        <v>0.0</v>
      </c>
      <c r="E174" s="64">
        <f t="shared" si="30"/>
        <v>0.0</v>
      </c>
      <c r="F174" s="64">
        <f t="shared" si="31"/>
        <v>0.0</v>
      </c>
      <c r="G174" s="64">
        <f t="shared" si="32"/>
        <v>0.0</v>
      </c>
      <c r="H174" s="61">
        <f t="shared" si="33"/>
        <v>0.0</v>
      </c>
      <c r="I174" s="64">
        <f t="shared" si="34"/>
        <v>0.0</v>
      </c>
      <c r="J174" s="64">
        <f t="shared" si="35"/>
        <v>0.0</v>
      </c>
      <c r="K174" s="64">
        <f t="shared" si="36"/>
        <v>0.0</v>
      </c>
      <c r="L174" s="64">
        <f t="shared" si="37"/>
        <v>0.0</v>
      </c>
      <c r="N174" s="65">
        <f>IF(ISBLANK($A174),0,SUMIF('Week 1 Roster'!$B:$B,$A174,'Week 1 Roster'!$AE:$AE))</f>
        <v>0.0</v>
      </c>
      <c r="O174" s="65">
        <f>IF(ISBLANK($A174),0,SUMIF('Week 1 Roster'!$B:$B,$A174,'Week 1 Roster'!$AG:$AG))</f>
        <v>0.0</v>
      </c>
      <c r="P174" s="65">
        <f>IF(ISBLANK($A174),0,SUMIF('Week 1 Roster'!$B:$B,$A174,'Week 1 Roster'!$AI:$AI))</f>
        <v>0.0</v>
      </c>
      <c r="Q174" s="65">
        <f>IF(ISBLANK($A174),0,SUMIF('Week 1 Roster'!$B:$B,$A174,'Week 1 Roster'!$AK:$AK))</f>
        <v>0.0</v>
      </c>
      <c r="R174" s="65">
        <f>IF(ISBLANK($A174),0,SUMIF('Week 1 Roster'!$B:$B,$A174,'Week 1 Roster'!$AM:$AM))</f>
        <v>0.0</v>
      </c>
      <c r="S174" s="65">
        <f>IF(ISBLANK($A174),0,SUMIF('Week 1 Roster'!$B:$B,$A174,'Week 1 Roster'!$AO:$AO))</f>
        <v>0.0</v>
      </c>
      <c r="T174" s="66">
        <f>IF(ISBLANK($A174),0,SUMIF('Week 1 Roster'!$B:$B,$A174,'Week 1 Roster'!$AP:$AP))</f>
        <v>0.0</v>
      </c>
      <c r="U174" s="65">
        <f>IF(ISBLANK($A174),0,SUMIF('Week 1 Roster'!$B:$B,$A174,'Week 1 Roster'!$AQ:$AQ))</f>
        <v>0.0</v>
      </c>
      <c r="V174" s="65">
        <f>IF(ISBLANK($A174),0,SUMIF('Week 1 Roster'!$B:$B,$A174,'Week 1 Roster'!$AR:$AR))</f>
        <v>0.0</v>
      </c>
      <c r="W174" s="65">
        <f>IF(ISBLANK($A174),0,SUMIF('Week 1 Roster'!$B:$B,$A174,'Week 1 Roster'!$AS:$AS))</f>
        <v>0.0</v>
      </c>
      <c r="X174" s="65">
        <f t="shared" si="38"/>
        <v>0.0</v>
      </c>
      <c r="Z174" s="65">
        <f>IF(ISBLANK($A174),0,SUMIF('Week 2 Roster'!$B:$B,$A174,'Week 2 Roster'!$AE:$AE))</f>
        <v>0.0</v>
      </c>
      <c r="AA174" s="65">
        <f>IF(ISBLANK($A174),0,SUMIF('Week 2 Roster'!$B:$B,$A174,'Week 2 Roster'!$AG:$AG))</f>
        <v>0.0</v>
      </c>
      <c r="AB174" s="65">
        <f>IF(ISBLANK($A174),0,SUMIF('Week 2 Roster'!$B:$B,$A174,'Week 2 Roster'!$AI:$AI))</f>
        <v>0.0</v>
      </c>
      <c r="AC174" s="65">
        <f>IF(ISBLANK($A174),0,SUMIF('Week 2 Roster'!$B:$B,$A174,'Week 2 Roster'!$AK:$AK))</f>
        <v>0.0</v>
      </c>
      <c r="AD174" s="65">
        <f>IF(ISBLANK($A174),0,SUMIF('Week 2 Roster'!$B:$B,$A174,'Week 2 Roster'!$AM:$AM))</f>
        <v>0.0</v>
      </c>
      <c r="AE174" s="65">
        <f>IF(ISBLANK($A174),0,SUMIF('Week 2 Roster'!$B:$B,$A174,'Week 2 Roster'!$AO:$AO))</f>
        <v>0.0</v>
      </c>
      <c r="AF174" s="66">
        <f>IF(ISBLANK($A174),0,SUMIF('Week 2 Roster'!$B:$B,$A174,'Week 2 Roster'!$AP:$AP))</f>
        <v>0.0</v>
      </c>
      <c r="AG174" s="65">
        <f>IF(ISBLANK($A174),0,SUMIF('Week 2 Roster'!$B:$B,$A174,'Week 2 Roster'!$AQ:$AQ))</f>
        <v>0.0</v>
      </c>
      <c r="AH174" s="65">
        <f>IF(ISBLANK($A174),0,SUMIF('Week 2 Roster'!$B:$B,$A174,'Week 2 Roster'!$AR:$AR))</f>
        <v>0.0</v>
      </c>
      <c r="AI174" s="65">
        <f>IF(ISBLANK($A174),0,SUMIF('Week 2 Roster'!$B:$B,$A174,'Week 2 Roster'!$AS:$AS))</f>
        <v>0.0</v>
      </c>
      <c r="AJ174" s="65">
        <f t="shared" si="39"/>
        <v>0.0</v>
      </c>
      <c r="AK174" s="65"/>
    </row>
    <row r="175" spans="8:8">
      <c r="A175" s="61" t="str">
        <f>IF(ISBLANK(Stores!A175),"",Stores!A175)</f>
        <v/>
      </c>
      <c r="B175" s="64">
        <f t="shared" si="27"/>
        <v>0.0</v>
      </c>
      <c r="C175" s="64">
        <f t="shared" si="28"/>
        <v>0.0</v>
      </c>
      <c r="D175" s="64">
        <f t="shared" si="29"/>
        <v>0.0</v>
      </c>
      <c r="E175" s="64">
        <f t="shared" si="30"/>
        <v>0.0</v>
      </c>
      <c r="F175" s="64">
        <f t="shared" si="31"/>
        <v>0.0</v>
      </c>
      <c r="G175" s="64">
        <f t="shared" si="32"/>
        <v>0.0</v>
      </c>
      <c r="H175" s="61">
        <f t="shared" si="33"/>
        <v>0.0</v>
      </c>
      <c r="I175" s="64">
        <f t="shared" si="34"/>
        <v>0.0</v>
      </c>
      <c r="J175" s="64">
        <f t="shared" si="35"/>
        <v>0.0</v>
      </c>
      <c r="K175" s="64">
        <f t="shared" si="36"/>
        <v>0.0</v>
      </c>
      <c r="L175" s="64">
        <f t="shared" si="37"/>
        <v>0.0</v>
      </c>
      <c r="N175" s="65">
        <f>IF(ISBLANK($A175),0,SUMIF('Week 1 Roster'!$B:$B,$A175,'Week 1 Roster'!$AE:$AE))</f>
        <v>0.0</v>
      </c>
      <c r="O175" s="65">
        <f>IF(ISBLANK($A175),0,SUMIF('Week 1 Roster'!$B:$B,$A175,'Week 1 Roster'!$AG:$AG))</f>
        <v>0.0</v>
      </c>
      <c r="P175" s="65">
        <f>IF(ISBLANK($A175),0,SUMIF('Week 1 Roster'!$B:$B,$A175,'Week 1 Roster'!$AI:$AI))</f>
        <v>0.0</v>
      </c>
      <c r="Q175" s="65">
        <f>IF(ISBLANK($A175),0,SUMIF('Week 1 Roster'!$B:$B,$A175,'Week 1 Roster'!$AK:$AK))</f>
        <v>0.0</v>
      </c>
      <c r="R175" s="65">
        <f>IF(ISBLANK($A175),0,SUMIF('Week 1 Roster'!$B:$B,$A175,'Week 1 Roster'!$AM:$AM))</f>
        <v>0.0</v>
      </c>
      <c r="S175" s="65">
        <f>IF(ISBLANK($A175),0,SUMIF('Week 1 Roster'!$B:$B,$A175,'Week 1 Roster'!$AO:$AO))</f>
        <v>0.0</v>
      </c>
      <c r="T175" s="66">
        <f>IF(ISBLANK($A175),0,SUMIF('Week 1 Roster'!$B:$B,$A175,'Week 1 Roster'!$AP:$AP))</f>
        <v>0.0</v>
      </c>
      <c r="U175" s="65">
        <f>IF(ISBLANK($A175),0,SUMIF('Week 1 Roster'!$B:$B,$A175,'Week 1 Roster'!$AQ:$AQ))</f>
        <v>0.0</v>
      </c>
      <c r="V175" s="65">
        <f>IF(ISBLANK($A175),0,SUMIF('Week 1 Roster'!$B:$B,$A175,'Week 1 Roster'!$AR:$AR))</f>
        <v>0.0</v>
      </c>
      <c r="W175" s="65">
        <f>IF(ISBLANK($A175),0,SUMIF('Week 1 Roster'!$B:$B,$A175,'Week 1 Roster'!$AS:$AS))</f>
        <v>0.0</v>
      </c>
      <c r="X175" s="65">
        <f t="shared" si="38"/>
        <v>0.0</v>
      </c>
      <c r="Z175" s="65">
        <f>IF(ISBLANK($A175),0,SUMIF('Week 2 Roster'!$B:$B,$A175,'Week 2 Roster'!$AE:$AE))</f>
        <v>0.0</v>
      </c>
      <c r="AA175" s="65">
        <f>IF(ISBLANK($A175),0,SUMIF('Week 2 Roster'!$B:$B,$A175,'Week 2 Roster'!$AG:$AG))</f>
        <v>0.0</v>
      </c>
      <c r="AB175" s="65">
        <f>IF(ISBLANK($A175),0,SUMIF('Week 2 Roster'!$B:$B,$A175,'Week 2 Roster'!$AI:$AI))</f>
        <v>0.0</v>
      </c>
      <c r="AC175" s="65">
        <f>IF(ISBLANK($A175),0,SUMIF('Week 2 Roster'!$B:$B,$A175,'Week 2 Roster'!$AK:$AK))</f>
        <v>0.0</v>
      </c>
      <c r="AD175" s="65">
        <f>IF(ISBLANK($A175),0,SUMIF('Week 2 Roster'!$B:$B,$A175,'Week 2 Roster'!$AM:$AM))</f>
        <v>0.0</v>
      </c>
      <c r="AE175" s="65">
        <f>IF(ISBLANK($A175),0,SUMIF('Week 2 Roster'!$B:$B,$A175,'Week 2 Roster'!$AO:$AO))</f>
        <v>0.0</v>
      </c>
      <c r="AF175" s="66">
        <f>IF(ISBLANK($A175),0,SUMIF('Week 2 Roster'!$B:$B,$A175,'Week 2 Roster'!$AP:$AP))</f>
        <v>0.0</v>
      </c>
      <c r="AG175" s="65">
        <f>IF(ISBLANK($A175),0,SUMIF('Week 2 Roster'!$B:$B,$A175,'Week 2 Roster'!$AQ:$AQ))</f>
        <v>0.0</v>
      </c>
      <c r="AH175" s="65">
        <f>IF(ISBLANK($A175),0,SUMIF('Week 2 Roster'!$B:$B,$A175,'Week 2 Roster'!$AR:$AR))</f>
        <v>0.0</v>
      </c>
      <c r="AI175" s="65">
        <f>IF(ISBLANK($A175),0,SUMIF('Week 2 Roster'!$B:$B,$A175,'Week 2 Roster'!$AS:$AS))</f>
        <v>0.0</v>
      </c>
      <c r="AJ175" s="65">
        <f t="shared" si="39"/>
        <v>0.0</v>
      </c>
      <c r="AK175" s="65"/>
    </row>
    <row r="176" spans="8:8">
      <c r="A176" s="61" t="str">
        <f>IF(ISBLANK(Stores!A176),"",Stores!A176)</f>
        <v/>
      </c>
      <c r="B176" s="64">
        <f t="shared" si="27"/>
        <v>0.0</v>
      </c>
      <c r="C176" s="64">
        <f t="shared" si="28"/>
        <v>0.0</v>
      </c>
      <c r="D176" s="64">
        <f t="shared" si="29"/>
        <v>0.0</v>
      </c>
      <c r="E176" s="64">
        <f t="shared" si="30"/>
        <v>0.0</v>
      </c>
      <c r="F176" s="64">
        <f t="shared" si="31"/>
        <v>0.0</v>
      </c>
      <c r="G176" s="64">
        <f t="shared" si="32"/>
        <v>0.0</v>
      </c>
      <c r="H176" s="61">
        <f t="shared" si="33"/>
        <v>0.0</v>
      </c>
      <c r="I176" s="64">
        <f t="shared" si="34"/>
        <v>0.0</v>
      </c>
      <c r="J176" s="64">
        <f t="shared" si="35"/>
        <v>0.0</v>
      </c>
      <c r="K176" s="64">
        <f t="shared" si="36"/>
        <v>0.0</v>
      </c>
      <c r="L176" s="64">
        <f t="shared" si="37"/>
        <v>0.0</v>
      </c>
      <c r="N176" s="65">
        <f>IF(ISBLANK($A176),0,SUMIF('Week 1 Roster'!$B:$B,$A176,'Week 1 Roster'!$AE:$AE))</f>
        <v>0.0</v>
      </c>
      <c r="O176" s="65">
        <f>IF(ISBLANK($A176),0,SUMIF('Week 1 Roster'!$B:$B,$A176,'Week 1 Roster'!$AG:$AG))</f>
        <v>0.0</v>
      </c>
      <c r="P176" s="65">
        <f>IF(ISBLANK($A176),0,SUMIF('Week 1 Roster'!$B:$B,$A176,'Week 1 Roster'!$AI:$AI))</f>
        <v>0.0</v>
      </c>
      <c r="Q176" s="65">
        <f>IF(ISBLANK($A176),0,SUMIF('Week 1 Roster'!$B:$B,$A176,'Week 1 Roster'!$AK:$AK))</f>
        <v>0.0</v>
      </c>
      <c r="R176" s="65">
        <f>IF(ISBLANK($A176),0,SUMIF('Week 1 Roster'!$B:$B,$A176,'Week 1 Roster'!$AM:$AM))</f>
        <v>0.0</v>
      </c>
      <c r="S176" s="65">
        <f>IF(ISBLANK($A176),0,SUMIF('Week 1 Roster'!$B:$B,$A176,'Week 1 Roster'!$AO:$AO))</f>
        <v>0.0</v>
      </c>
      <c r="T176" s="66">
        <f>IF(ISBLANK($A176),0,SUMIF('Week 1 Roster'!$B:$B,$A176,'Week 1 Roster'!$AP:$AP))</f>
        <v>0.0</v>
      </c>
      <c r="U176" s="65">
        <f>IF(ISBLANK($A176),0,SUMIF('Week 1 Roster'!$B:$B,$A176,'Week 1 Roster'!$AQ:$AQ))</f>
        <v>0.0</v>
      </c>
      <c r="V176" s="65">
        <f>IF(ISBLANK($A176),0,SUMIF('Week 1 Roster'!$B:$B,$A176,'Week 1 Roster'!$AR:$AR))</f>
        <v>0.0</v>
      </c>
      <c r="W176" s="65">
        <f>IF(ISBLANK($A176),0,SUMIF('Week 1 Roster'!$B:$B,$A176,'Week 1 Roster'!$AS:$AS))</f>
        <v>0.0</v>
      </c>
      <c r="X176" s="65">
        <f t="shared" si="38"/>
        <v>0.0</v>
      </c>
      <c r="Z176" s="65">
        <f>IF(ISBLANK($A176),0,SUMIF('Week 2 Roster'!$B:$B,$A176,'Week 2 Roster'!$AE:$AE))</f>
        <v>0.0</v>
      </c>
      <c r="AA176" s="65">
        <f>IF(ISBLANK($A176),0,SUMIF('Week 2 Roster'!$B:$B,$A176,'Week 2 Roster'!$AG:$AG))</f>
        <v>0.0</v>
      </c>
      <c r="AB176" s="65">
        <f>IF(ISBLANK($A176),0,SUMIF('Week 2 Roster'!$B:$B,$A176,'Week 2 Roster'!$AI:$AI))</f>
        <v>0.0</v>
      </c>
      <c r="AC176" s="65">
        <f>IF(ISBLANK($A176),0,SUMIF('Week 2 Roster'!$B:$B,$A176,'Week 2 Roster'!$AK:$AK))</f>
        <v>0.0</v>
      </c>
      <c r="AD176" s="65">
        <f>IF(ISBLANK($A176),0,SUMIF('Week 2 Roster'!$B:$B,$A176,'Week 2 Roster'!$AM:$AM))</f>
        <v>0.0</v>
      </c>
      <c r="AE176" s="65">
        <f>IF(ISBLANK($A176),0,SUMIF('Week 2 Roster'!$B:$B,$A176,'Week 2 Roster'!$AO:$AO))</f>
        <v>0.0</v>
      </c>
      <c r="AF176" s="66">
        <f>IF(ISBLANK($A176),0,SUMIF('Week 2 Roster'!$B:$B,$A176,'Week 2 Roster'!$AP:$AP))</f>
        <v>0.0</v>
      </c>
      <c r="AG176" s="65">
        <f>IF(ISBLANK($A176),0,SUMIF('Week 2 Roster'!$B:$B,$A176,'Week 2 Roster'!$AQ:$AQ))</f>
        <v>0.0</v>
      </c>
      <c r="AH176" s="65">
        <f>IF(ISBLANK($A176),0,SUMIF('Week 2 Roster'!$B:$B,$A176,'Week 2 Roster'!$AR:$AR))</f>
        <v>0.0</v>
      </c>
      <c r="AI176" s="65">
        <f>IF(ISBLANK($A176),0,SUMIF('Week 2 Roster'!$B:$B,$A176,'Week 2 Roster'!$AS:$AS))</f>
        <v>0.0</v>
      </c>
      <c r="AJ176" s="65">
        <f t="shared" si="39"/>
        <v>0.0</v>
      </c>
      <c r="AK176" s="65"/>
    </row>
    <row r="177" spans="8:8">
      <c r="A177" s="61" t="str">
        <f>IF(ISBLANK(Stores!A177),"",Stores!A177)</f>
        <v/>
      </c>
      <c r="B177" s="64">
        <f t="shared" si="27"/>
        <v>0.0</v>
      </c>
      <c r="C177" s="64">
        <f t="shared" si="28"/>
        <v>0.0</v>
      </c>
      <c r="D177" s="64">
        <f t="shared" si="29"/>
        <v>0.0</v>
      </c>
      <c r="E177" s="64">
        <f t="shared" si="30"/>
        <v>0.0</v>
      </c>
      <c r="F177" s="64">
        <f t="shared" si="31"/>
        <v>0.0</v>
      </c>
      <c r="G177" s="64">
        <f t="shared" si="32"/>
        <v>0.0</v>
      </c>
      <c r="H177" s="61">
        <f t="shared" si="33"/>
        <v>0.0</v>
      </c>
      <c r="I177" s="64">
        <f t="shared" si="34"/>
        <v>0.0</v>
      </c>
      <c r="J177" s="64">
        <f t="shared" si="35"/>
        <v>0.0</v>
      </c>
      <c r="K177" s="64">
        <f t="shared" si="36"/>
        <v>0.0</v>
      </c>
      <c r="L177" s="64">
        <f t="shared" si="37"/>
        <v>0.0</v>
      </c>
      <c r="N177" s="65">
        <f>IF(ISBLANK($A177),0,SUMIF('Week 1 Roster'!$B:$B,$A177,'Week 1 Roster'!$AE:$AE))</f>
        <v>0.0</v>
      </c>
      <c r="O177" s="65">
        <f>IF(ISBLANK($A177),0,SUMIF('Week 1 Roster'!$B:$B,$A177,'Week 1 Roster'!$AG:$AG))</f>
        <v>0.0</v>
      </c>
      <c r="P177" s="65">
        <f>IF(ISBLANK($A177),0,SUMIF('Week 1 Roster'!$B:$B,$A177,'Week 1 Roster'!$AI:$AI))</f>
        <v>0.0</v>
      </c>
      <c r="Q177" s="65">
        <f>IF(ISBLANK($A177),0,SUMIF('Week 1 Roster'!$B:$B,$A177,'Week 1 Roster'!$AK:$AK))</f>
        <v>0.0</v>
      </c>
      <c r="R177" s="65">
        <f>IF(ISBLANK($A177),0,SUMIF('Week 1 Roster'!$B:$B,$A177,'Week 1 Roster'!$AM:$AM))</f>
        <v>0.0</v>
      </c>
      <c r="S177" s="65">
        <f>IF(ISBLANK($A177),0,SUMIF('Week 1 Roster'!$B:$B,$A177,'Week 1 Roster'!$AO:$AO))</f>
        <v>0.0</v>
      </c>
      <c r="T177" s="66">
        <f>IF(ISBLANK($A177),0,SUMIF('Week 1 Roster'!$B:$B,$A177,'Week 1 Roster'!$AP:$AP))</f>
        <v>0.0</v>
      </c>
      <c r="U177" s="65">
        <f>IF(ISBLANK($A177),0,SUMIF('Week 1 Roster'!$B:$B,$A177,'Week 1 Roster'!$AQ:$AQ))</f>
        <v>0.0</v>
      </c>
      <c r="V177" s="65">
        <f>IF(ISBLANK($A177),0,SUMIF('Week 1 Roster'!$B:$B,$A177,'Week 1 Roster'!$AR:$AR))</f>
        <v>0.0</v>
      </c>
      <c r="W177" s="65">
        <f>IF(ISBLANK($A177),0,SUMIF('Week 1 Roster'!$B:$B,$A177,'Week 1 Roster'!$AS:$AS))</f>
        <v>0.0</v>
      </c>
      <c r="X177" s="65">
        <f t="shared" si="38"/>
        <v>0.0</v>
      </c>
      <c r="Z177" s="65">
        <f>IF(ISBLANK($A177),0,SUMIF('Week 2 Roster'!$B:$B,$A177,'Week 2 Roster'!$AE:$AE))</f>
        <v>0.0</v>
      </c>
      <c r="AA177" s="65">
        <f>IF(ISBLANK($A177),0,SUMIF('Week 2 Roster'!$B:$B,$A177,'Week 2 Roster'!$AG:$AG))</f>
        <v>0.0</v>
      </c>
      <c r="AB177" s="65">
        <f>IF(ISBLANK($A177),0,SUMIF('Week 2 Roster'!$B:$B,$A177,'Week 2 Roster'!$AI:$AI))</f>
        <v>0.0</v>
      </c>
      <c r="AC177" s="65">
        <f>IF(ISBLANK($A177),0,SUMIF('Week 2 Roster'!$B:$B,$A177,'Week 2 Roster'!$AK:$AK))</f>
        <v>0.0</v>
      </c>
      <c r="AD177" s="65">
        <f>IF(ISBLANK($A177),0,SUMIF('Week 2 Roster'!$B:$B,$A177,'Week 2 Roster'!$AM:$AM))</f>
        <v>0.0</v>
      </c>
      <c r="AE177" s="65">
        <f>IF(ISBLANK($A177),0,SUMIF('Week 2 Roster'!$B:$B,$A177,'Week 2 Roster'!$AO:$AO))</f>
        <v>0.0</v>
      </c>
      <c r="AF177" s="66">
        <f>IF(ISBLANK($A177),0,SUMIF('Week 2 Roster'!$B:$B,$A177,'Week 2 Roster'!$AP:$AP))</f>
        <v>0.0</v>
      </c>
      <c r="AG177" s="65">
        <f>IF(ISBLANK($A177),0,SUMIF('Week 2 Roster'!$B:$B,$A177,'Week 2 Roster'!$AQ:$AQ))</f>
        <v>0.0</v>
      </c>
      <c r="AH177" s="65">
        <f>IF(ISBLANK($A177),0,SUMIF('Week 2 Roster'!$B:$B,$A177,'Week 2 Roster'!$AR:$AR))</f>
        <v>0.0</v>
      </c>
      <c r="AI177" s="65">
        <f>IF(ISBLANK($A177),0,SUMIF('Week 2 Roster'!$B:$B,$A177,'Week 2 Roster'!$AS:$AS))</f>
        <v>0.0</v>
      </c>
      <c r="AJ177" s="65">
        <f t="shared" si="39"/>
        <v>0.0</v>
      </c>
      <c r="AK177" s="65"/>
    </row>
    <row r="178" spans="8:8">
      <c r="A178" s="61" t="str">
        <f>IF(ISBLANK(Stores!A178),"",Stores!A178)</f>
        <v/>
      </c>
      <c r="B178" s="64">
        <f t="shared" si="27"/>
        <v>0.0</v>
      </c>
      <c r="C178" s="64">
        <f t="shared" si="28"/>
        <v>0.0</v>
      </c>
      <c r="D178" s="64">
        <f t="shared" si="29"/>
        <v>0.0</v>
      </c>
      <c r="E178" s="64">
        <f t="shared" si="30"/>
        <v>0.0</v>
      </c>
      <c r="F178" s="64">
        <f t="shared" si="31"/>
        <v>0.0</v>
      </c>
      <c r="G178" s="64">
        <f t="shared" si="32"/>
        <v>0.0</v>
      </c>
      <c r="H178" s="61">
        <f t="shared" si="33"/>
        <v>0.0</v>
      </c>
      <c r="I178" s="64">
        <f t="shared" si="34"/>
        <v>0.0</v>
      </c>
      <c r="J178" s="64">
        <f t="shared" si="35"/>
        <v>0.0</v>
      </c>
      <c r="K178" s="64">
        <f t="shared" si="36"/>
        <v>0.0</v>
      </c>
      <c r="L178" s="64">
        <f t="shared" si="37"/>
        <v>0.0</v>
      </c>
      <c r="N178" s="65">
        <f>IF(ISBLANK($A178),0,SUMIF('Week 1 Roster'!$B:$B,$A178,'Week 1 Roster'!$AE:$AE))</f>
        <v>0.0</v>
      </c>
      <c r="O178" s="65">
        <f>IF(ISBLANK($A178),0,SUMIF('Week 1 Roster'!$B:$B,$A178,'Week 1 Roster'!$AG:$AG))</f>
        <v>0.0</v>
      </c>
      <c r="P178" s="65">
        <f>IF(ISBLANK($A178),0,SUMIF('Week 1 Roster'!$B:$B,$A178,'Week 1 Roster'!$AI:$AI))</f>
        <v>0.0</v>
      </c>
      <c r="Q178" s="65">
        <f>IF(ISBLANK($A178),0,SUMIF('Week 1 Roster'!$B:$B,$A178,'Week 1 Roster'!$AK:$AK))</f>
        <v>0.0</v>
      </c>
      <c r="R178" s="65">
        <f>IF(ISBLANK($A178),0,SUMIF('Week 1 Roster'!$B:$B,$A178,'Week 1 Roster'!$AM:$AM))</f>
        <v>0.0</v>
      </c>
      <c r="S178" s="65">
        <f>IF(ISBLANK($A178),0,SUMIF('Week 1 Roster'!$B:$B,$A178,'Week 1 Roster'!$AO:$AO))</f>
        <v>0.0</v>
      </c>
      <c r="T178" s="66">
        <f>IF(ISBLANK($A178),0,SUMIF('Week 1 Roster'!$B:$B,$A178,'Week 1 Roster'!$AP:$AP))</f>
        <v>0.0</v>
      </c>
      <c r="U178" s="65">
        <f>IF(ISBLANK($A178),0,SUMIF('Week 1 Roster'!$B:$B,$A178,'Week 1 Roster'!$AQ:$AQ))</f>
        <v>0.0</v>
      </c>
      <c r="V178" s="65">
        <f>IF(ISBLANK($A178),0,SUMIF('Week 1 Roster'!$B:$B,$A178,'Week 1 Roster'!$AR:$AR))</f>
        <v>0.0</v>
      </c>
      <c r="W178" s="65">
        <f>IF(ISBLANK($A178),0,SUMIF('Week 1 Roster'!$B:$B,$A178,'Week 1 Roster'!$AS:$AS))</f>
        <v>0.0</v>
      </c>
      <c r="X178" s="65">
        <f t="shared" si="38"/>
        <v>0.0</v>
      </c>
      <c r="Z178" s="65">
        <f>IF(ISBLANK($A178),0,SUMIF('Week 2 Roster'!$B:$B,$A178,'Week 2 Roster'!$AE:$AE))</f>
        <v>0.0</v>
      </c>
      <c r="AA178" s="65">
        <f>IF(ISBLANK($A178),0,SUMIF('Week 2 Roster'!$B:$B,$A178,'Week 2 Roster'!$AG:$AG))</f>
        <v>0.0</v>
      </c>
      <c r="AB178" s="65">
        <f>IF(ISBLANK($A178),0,SUMIF('Week 2 Roster'!$B:$B,$A178,'Week 2 Roster'!$AI:$AI))</f>
        <v>0.0</v>
      </c>
      <c r="AC178" s="65">
        <f>IF(ISBLANK($A178),0,SUMIF('Week 2 Roster'!$B:$B,$A178,'Week 2 Roster'!$AK:$AK))</f>
        <v>0.0</v>
      </c>
      <c r="AD178" s="65">
        <f>IF(ISBLANK($A178),0,SUMIF('Week 2 Roster'!$B:$B,$A178,'Week 2 Roster'!$AM:$AM))</f>
        <v>0.0</v>
      </c>
      <c r="AE178" s="65">
        <f>IF(ISBLANK($A178),0,SUMIF('Week 2 Roster'!$B:$B,$A178,'Week 2 Roster'!$AO:$AO))</f>
        <v>0.0</v>
      </c>
      <c r="AF178" s="66">
        <f>IF(ISBLANK($A178),0,SUMIF('Week 2 Roster'!$B:$B,$A178,'Week 2 Roster'!$AP:$AP))</f>
        <v>0.0</v>
      </c>
      <c r="AG178" s="65">
        <f>IF(ISBLANK($A178),0,SUMIF('Week 2 Roster'!$B:$B,$A178,'Week 2 Roster'!$AQ:$AQ))</f>
        <v>0.0</v>
      </c>
      <c r="AH178" s="65">
        <f>IF(ISBLANK($A178),0,SUMIF('Week 2 Roster'!$B:$B,$A178,'Week 2 Roster'!$AR:$AR))</f>
        <v>0.0</v>
      </c>
      <c r="AI178" s="65">
        <f>IF(ISBLANK($A178),0,SUMIF('Week 2 Roster'!$B:$B,$A178,'Week 2 Roster'!$AS:$AS))</f>
        <v>0.0</v>
      </c>
      <c r="AJ178" s="65">
        <f t="shared" si="39"/>
        <v>0.0</v>
      </c>
      <c r="AK178" s="65"/>
    </row>
    <row r="179" spans="8:8">
      <c r="A179" s="61" t="str">
        <f>IF(ISBLANK(Stores!A179),"",Stores!A179)</f>
        <v/>
      </c>
      <c r="B179" s="64">
        <f t="shared" si="27"/>
        <v>0.0</v>
      </c>
      <c r="C179" s="64">
        <f t="shared" si="28"/>
        <v>0.0</v>
      </c>
      <c r="D179" s="64">
        <f t="shared" si="29"/>
        <v>0.0</v>
      </c>
      <c r="E179" s="64">
        <f t="shared" si="30"/>
        <v>0.0</v>
      </c>
      <c r="F179" s="64">
        <f t="shared" si="31"/>
        <v>0.0</v>
      </c>
      <c r="G179" s="64">
        <f t="shared" si="32"/>
        <v>0.0</v>
      </c>
      <c r="H179" s="61">
        <f t="shared" si="33"/>
        <v>0.0</v>
      </c>
      <c r="I179" s="64">
        <f t="shared" si="34"/>
        <v>0.0</v>
      </c>
      <c r="J179" s="64">
        <f t="shared" si="35"/>
        <v>0.0</v>
      </c>
      <c r="K179" s="64">
        <f t="shared" si="36"/>
        <v>0.0</v>
      </c>
      <c r="L179" s="64">
        <f t="shared" si="37"/>
        <v>0.0</v>
      </c>
      <c r="N179" s="65">
        <f>IF(ISBLANK($A179),0,SUMIF('Week 1 Roster'!$B:$B,$A179,'Week 1 Roster'!$AE:$AE))</f>
        <v>0.0</v>
      </c>
      <c r="O179" s="65">
        <f>IF(ISBLANK($A179),0,SUMIF('Week 1 Roster'!$B:$B,$A179,'Week 1 Roster'!$AG:$AG))</f>
        <v>0.0</v>
      </c>
      <c r="P179" s="65">
        <f>IF(ISBLANK($A179),0,SUMIF('Week 1 Roster'!$B:$B,$A179,'Week 1 Roster'!$AI:$AI))</f>
        <v>0.0</v>
      </c>
      <c r="Q179" s="65">
        <f>IF(ISBLANK($A179),0,SUMIF('Week 1 Roster'!$B:$B,$A179,'Week 1 Roster'!$AK:$AK))</f>
        <v>0.0</v>
      </c>
      <c r="R179" s="65">
        <f>IF(ISBLANK($A179),0,SUMIF('Week 1 Roster'!$B:$B,$A179,'Week 1 Roster'!$AM:$AM))</f>
        <v>0.0</v>
      </c>
      <c r="S179" s="65">
        <f>IF(ISBLANK($A179),0,SUMIF('Week 1 Roster'!$B:$B,$A179,'Week 1 Roster'!$AO:$AO))</f>
        <v>0.0</v>
      </c>
      <c r="T179" s="66">
        <f>IF(ISBLANK($A179),0,SUMIF('Week 1 Roster'!$B:$B,$A179,'Week 1 Roster'!$AP:$AP))</f>
        <v>0.0</v>
      </c>
      <c r="U179" s="65">
        <f>IF(ISBLANK($A179),0,SUMIF('Week 1 Roster'!$B:$B,$A179,'Week 1 Roster'!$AQ:$AQ))</f>
        <v>0.0</v>
      </c>
      <c r="V179" s="65">
        <f>IF(ISBLANK($A179),0,SUMIF('Week 1 Roster'!$B:$B,$A179,'Week 1 Roster'!$AR:$AR))</f>
        <v>0.0</v>
      </c>
      <c r="W179" s="65">
        <f>IF(ISBLANK($A179),0,SUMIF('Week 1 Roster'!$B:$B,$A179,'Week 1 Roster'!$AS:$AS))</f>
        <v>0.0</v>
      </c>
      <c r="X179" s="65">
        <f t="shared" si="38"/>
        <v>0.0</v>
      </c>
      <c r="Z179" s="65">
        <f>IF(ISBLANK($A179),0,SUMIF('Week 2 Roster'!$B:$B,$A179,'Week 2 Roster'!$AE:$AE))</f>
        <v>0.0</v>
      </c>
      <c r="AA179" s="65">
        <f>IF(ISBLANK($A179),0,SUMIF('Week 2 Roster'!$B:$B,$A179,'Week 2 Roster'!$AG:$AG))</f>
        <v>0.0</v>
      </c>
      <c r="AB179" s="65">
        <f>IF(ISBLANK($A179),0,SUMIF('Week 2 Roster'!$B:$B,$A179,'Week 2 Roster'!$AI:$AI))</f>
        <v>0.0</v>
      </c>
      <c r="AC179" s="65">
        <f>IF(ISBLANK($A179),0,SUMIF('Week 2 Roster'!$B:$B,$A179,'Week 2 Roster'!$AK:$AK))</f>
        <v>0.0</v>
      </c>
      <c r="AD179" s="65">
        <f>IF(ISBLANK($A179),0,SUMIF('Week 2 Roster'!$B:$B,$A179,'Week 2 Roster'!$AM:$AM))</f>
        <v>0.0</v>
      </c>
      <c r="AE179" s="65">
        <f>IF(ISBLANK($A179),0,SUMIF('Week 2 Roster'!$B:$B,$A179,'Week 2 Roster'!$AO:$AO))</f>
        <v>0.0</v>
      </c>
      <c r="AF179" s="66">
        <f>IF(ISBLANK($A179),0,SUMIF('Week 2 Roster'!$B:$B,$A179,'Week 2 Roster'!$AP:$AP))</f>
        <v>0.0</v>
      </c>
      <c r="AG179" s="65">
        <f>IF(ISBLANK($A179),0,SUMIF('Week 2 Roster'!$B:$B,$A179,'Week 2 Roster'!$AQ:$AQ))</f>
        <v>0.0</v>
      </c>
      <c r="AH179" s="65">
        <f>IF(ISBLANK($A179),0,SUMIF('Week 2 Roster'!$B:$B,$A179,'Week 2 Roster'!$AR:$AR))</f>
        <v>0.0</v>
      </c>
      <c r="AI179" s="65">
        <f>IF(ISBLANK($A179),0,SUMIF('Week 2 Roster'!$B:$B,$A179,'Week 2 Roster'!$AS:$AS))</f>
        <v>0.0</v>
      </c>
      <c r="AJ179" s="65">
        <f t="shared" si="39"/>
        <v>0.0</v>
      </c>
      <c r="AK179" s="65"/>
    </row>
    <row r="180" spans="8:8">
      <c r="A180" s="61" t="str">
        <f>IF(ISBLANK(Stores!A180),"",Stores!A180)</f>
        <v/>
      </c>
      <c r="B180" s="64">
        <f t="shared" si="27"/>
        <v>0.0</v>
      </c>
      <c r="C180" s="64">
        <f t="shared" si="28"/>
        <v>0.0</v>
      </c>
      <c r="D180" s="64">
        <f t="shared" si="29"/>
        <v>0.0</v>
      </c>
      <c r="E180" s="64">
        <f t="shared" si="30"/>
        <v>0.0</v>
      </c>
      <c r="F180" s="64">
        <f t="shared" si="31"/>
        <v>0.0</v>
      </c>
      <c r="G180" s="64">
        <f t="shared" si="32"/>
        <v>0.0</v>
      </c>
      <c r="H180" s="61">
        <f t="shared" si="33"/>
        <v>0.0</v>
      </c>
      <c r="I180" s="64">
        <f t="shared" si="34"/>
        <v>0.0</v>
      </c>
      <c r="J180" s="64">
        <f t="shared" si="35"/>
        <v>0.0</v>
      </c>
      <c r="K180" s="64">
        <f t="shared" si="36"/>
        <v>0.0</v>
      </c>
      <c r="L180" s="64">
        <f t="shared" si="37"/>
        <v>0.0</v>
      </c>
      <c r="N180" s="65">
        <f>IF(ISBLANK($A180),0,SUMIF('Week 1 Roster'!$B:$B,$A180,'Week 1 Roster'!$AE:$AE))</f>
        <v>0.0</v>
      </c>
      <c r="O180" s="65">
        <f>IF(ISBLANK($A180),0,SUMIF('Week 1 Roster'!$B:$B,$A180,'Week 1 Roster'!$AG:$AG))</f>
        <v>0.0</v>
      </c>
      <c r="P180" s="65">
        <f>IF(ISBLANK($A180),0,SUMIF('Week 1 Roster'!$B:$B,$A180,'Week 1 Roster'!$AI:$AI))</f>
        <v>0.0</v>
      </c>
      <c r="Q180" s="65">
        <f>IF(ISBLANK($A180),0,SUMIF('Week 1 Roster'!$B:$B,$A180,'Week 1 Roster'!$AK:$AK))</f>
        <v>0.0</v>
      </c>
      <c r="R180" s="65">
        <f>IF(ISBLANK($A180),0,SUMIF('Week 1 Roster'!$B:$B,$A180,'Week 1 Roster'!$AM:$AM))</f>
        <v>0.0</v>
      </c>
      <c r="S180" s="65">
        <f>IF(ISBLANK($A180),0,SUMIF('Week 1 Roster'!$B:$B,$A180,'Week 1 Roster'!$AO:$AO))</f>
        <v>0.0</v>
      </c>
      <c r="T180" s="66">
        <f>IF(ISBLANK($A180),0,SUMIF('Week 1 Roster'!$B:$B,$A180,'Week 1 Roster'!$AP:$AP))</f>
        <v>0.0</v>
      </c>
      <c r="U180" s="65">
        <f>IF(ISBLANK($A180),0,SUMIF('Week 1 Roster'!$B:$B,$A180,'Week 1 Roster'!$AQ:$AQ))</f>
        <v>0.0</v>
      </c>
      <c r="V180" s="65">
        <f>IF(ISBLANK($A180),0,SUMIF('Week 1 Roster'!$B:$B,$A180,'Week 1 Roster'!$AR:$AR))</f>
        <v>0.0</v>
      </c>
      <c r="W180" s="65">
        <f>IF(ISBLANK($A180),0,SUMIF('Week 1 Roster'!$B:$B,$A180,'Week 1 Roster'!$AS:$AS))</f>
        <v>0.0</v>
      </c>
      <c r="X180" s="65">
        <f t="shared" si="38"/>
        <v>0.0</v>
      </c>
      <c r="Z180" s="65">
        <f>IF(ISBLANK($A180),0,SUMIF('Week 2 Roster'!$B:$B,$A180,'Week 2 Roster'!$AE:$AE))</f>
        <v>0.0</v>
      </c>
      <c r="AA180" s="65">
        <f>IF(ISBLANK($A180),0,SUMIF('Week 2 Roster'!$B:$B,$A180,'Week 2 Roster'!$AG:$AG))</f>
        <v>0.0</v>
      </c>
      <c r="AB180" s="65">
        <f>IF(ISBLANK($A180),0,SUMIF('Week 2 Roster'!$B:$B,$A180,'Week 2 Roster'!$AI:$AI))</f>
        <v>0.0</v>
      </c>
      <c r="AC180" s="65">
        <f>IF(ISBLANK($A180),0,SUMIF('Week 2 Roster'!$B:$B,$A180,'Week 2 Roster'!$AK:$AK))</f>
        <v>0.0</v>
      </c>
      <c r="AD180" s="65">
        <f>IF(ISBLANK($A180),0,SUMIF('Week 2 Roster'!$B:$B,$A180,'Week 2 Roster'!$AM:$AM))</f>
        <v>0.0</v>
      </c>
      <c r="AE180" s="65">
        <f>IF(ISBLANK($A180),0,SUMIF('Week 2 Roster'!$B:$B,$A180,'Week 2 Roster'!$AO:$AO))</f>
        <v>0.0</v>
      </c>
      <c r="AF180" s="66">
        <f>IF(ISBLANK($A180),0,SUMIF('Week 2 Roster'!$B:$B,$A180,'Week 2 Roster'!$AP:$AP))</f>
        <v>0.0</v>
      </c>
      <c r="AG180" s="65">
        <f>IF(ISBLANK($A180),0,SUMIF('Week 2 Roster'!$B:$B,$A180,'Week 2 Roster'!$AQ:$AQ))</f>
        <v>0.0</v>
      </c>
      <c r="AH180" s="65">
        <f>IF(ISBLANK($A180),0,SUMIF('Week 2 Roster'!$B:$B,$A180,'Week 2 Roster'!$AR:$AR))</f>
        <v>0.0</v>
      </c>
      <c r="AI180" s="65">
        <f>IF(ISBLANK($A180),0,SUMIF('Week 2 Roster'!$B:$B,$A180,'Week 2 Roster'!$AS:$AS))</f>
        <v>0.0</v>
      </c>
      <c r="AJ180" s="65">
        <f t="shared" si="39"/>
        <v>0.0</v>
      </c>
      <c r="AK180" s="65"/>
    </row>
    <row r="181" spans="8:8">
      <c r="A181" s="61" t="str">
        <f>IF(ISBLANK(Stores!A181),"",Stores!A181)</f>
        <v/>
      </c>
      <c r="B181" s="64">
        <f t="shared" si="27"/>
        <v>0.0</v>
      </c>
      <c r="C181" s="64">
        <f t="shared" si="28"/>
        <v>0.0</v>
      </c>
      <c r="D181" s="64">
        <f t="shared" si="29"/>
        <v>0.0</v>
      </c>
      <c r="E181" s="64">
        <f t="shared" si="30"/>
        <v>0.0</v>
      </c>
      <c r="F181" s="64">
        <f t="shared" si="31"/>
        <v>0.0</v>
      </c>
      <c r="G181" s="64">
        <f t="shared" si="32"/>
        <v>0.0</v>
      </c>
      <c r="H181" s="61">
        <f t="shared" si="33"/>
        <v>0.0</v>
      </c>
      <c r="I181" s="64">
        <f t="shared" si="34"/>
        <v>0.0</v>
      </c>
      <c r="J181" s="64">
        <f t="shared" si="35"/>
        <v>0.0</v>
      </c>
      <c r="K181" s="64">
        <f t="shared" si="36"/>
        <v>0.0</v>
      </c>
      <c r="L181" s="64">
        <f t="shared" si="37"/>
        <v>0.0</v>
      </c>
      <c r="N181" s="65">
        <f>IF(ISBLANK($A181),0,SUMIF('Week 1 Roster'!$B:$B,$A181,'Week 1 Roster'!$AE:$AE))</f>
        <v>0.0</v>
      </c>
      <c r="O181" s="65">
        <f>IF(ISBLANK($A181),0,SUMIF('Week 1 Roster'!$B:$B,$A181,'Week 1 Roster'!$AG:$AG))</f>
        <v>0.0</v>
      </c>
      <c r="P181" s="65">
        <f>IF(ISBLANK($A181),0,SUMIF('Week 1 Roster'!$B:$B,$A181,'Week 1 Roster'!$AI:$AI))</f>
        <v>0.0</v>
      </c>
      <c r="Q181" s="65">
        <f>IF(ISBLANK($A181),0,SUMIF('Week 1 Roster'!$B:$B,$A181,'Week 1 Roster'!$AK:$AK))</f>
        <v>0.0</v>
      </c>
      <c r="R181" s="65">
        <f>IF(ISBLANK($A181),0,SUMIF('Week 1 Roster'!$B:$B,$A181,'Week 1 Roster'!$AM:$AM))</f>
        <v>0.0</v>
      </c>
      <c r="S181" s="65">
        <f>IF(ISBLANK($A181),0,SUMIF('Week 1 Roster'!$B:$B,$A181,'Week 1 Roster'!$AO:$AO))</f>
        <v>0.0</v>
      </c>
      <c r="T181" s="66">
        <f>IF(ISBLANK($A181),0,SUMIF('Week 1 Roster'!$B:$B,$A181,'Week 1 Roster'!$AP:$AP))</f>
        <v>0.0</v>
      </c>
      <c r="U181" s="65">
        <f>IF(ISBLANK($A181),0,SUMIF('Week 1 Roster'!$B:$B,$A181,'Week 1 Roster'!$AQ:$AQ))</f>
        <v>0.0</v>
      </c>
      <c r="V181" s="65">
        <f>IF(ISBLANK($A181),0,SUMIF('Week 1 Roster'!$B:$B,$A181,'Week 1 Roster'!$AR:$AR))</f>
        <v>0.0</v>
      </c>
      <c r="W181" s="65">
        <f>IF(ISBLANK($A181),0,SUMIF('Week 1 Roster'!$B:$B,$A181,'Week 1 Roster'!$AS:$AS))</f>
        <v>0.0</v>
      </c>
      <c r="X181" s="65">
        <f t="shared" si="38"/>
        <v>0.0</v>
      </c>
      <c r="Z181" s="65">
        <f>IF(ISBLANK($A181),0,SUMIF('Week 2 Roster'!$B:$B,$A181,'Week 2 Roster'!$AE:$AE))</f>
        <v>0.0</v>
      </c>
      <c r="AA181" s="65">
        <f>IF(ISBLANK($A181),0,SUMIF('Week 2 Roster'!$B:$B,$A181,'Week 2 Roster'!$AG:$AG))</f>
        <v>0.0</v>
      </c>
      <c r="AB181" s="65">
        <f>IF(ISBLANK($A181),0,SUMIF('Week 2 Roster'!$B:$B,$A181,'Week 2 Roster'!$AI:$AI))</f>
        <v>0.0</v>
      </c>
      <c r="AC181" s="65">
        <f>IF(ISBLANK($A181),0,SUMIF('Week 2 Roster'!$B:$B,$A181,'Week 2 Roster'!$AK:$AK))</f>
        <v>0.0</v>
      </c>
      <c r="AD181" s="65">
        <f>IF(ISBLANK($A181),0,SUMIF('Week 2 Roster'!$B:$B,$A181,'Week 2 Roster'!$AM:$AM))</f>
        <v>0.0</v>
      </c>
      <c r="AE181" s="65">
        <f>IF(ISBLANK($A181),0,SUMIF('Week 2 Roster'!$B:$B,$A181,'Week 2 Roster'!$AO:$AO))</f>
        <v>0.0</v>
      </c>
      <c r="AF181" s="66">
        <f>IF(ISBLANK($A181),0,SUMIF('Week 2 Roster'!$B:$B,$A181,'Week 2 Roster'!$AP:$AP))</f>
        <v>0.0</v>
      </c>
      <c r="AG181" s="65">
        <f>IF(ISBLANK($A181),0,SUMIF('Week 2 Roster'!$B:$B,$A181,'Week 2 Roster'!$AQ:$AQ))</f>
        <v>0.0</v>
      </c>
      <c r="AH181" s="65">
        <f>IF(ISBLANK($A181),0,SUMIF('Week 2 Roster'!$B:$B,$A181,'Week 2 Roster'!$AR:$AR))</f>
        <v>0.0</v>
      </c>
      <c r="AI181" s="65">
        <f>IF(ISBLANK($A181),0,SUMIF('Week 2 Roster'!$B:$B,$A181,'Week 2 Roster'!$AS:$AS))</f>
        <v>0.0</v>
      </c>
      <c r="AJ181" s="65">
        <f t="shared" si="39"/>
        <v>0.0</v>
      </c>
      <c r="AK181" s="65"/>
    </row>
    <row r="182" spans="8:8">
      <c r="A182" s="61" t="str">
        <f>IF(ISBLANK(Stores!A182),"",Stores!A182)</f>
        <v/>
      </c>
      <c r="B182" s="64">
        <f t="shared" si="27"/>
        <v>0.0</v>
      </c>
      <c r="C182" s="64">
        <f t="shared" si="28"/>
        <v>0.0</v>
      </c>
      <c r="D182" s="64">
        <f t="shared" si="29"/>
        <v>0.0</v>
      </c>
      <c r="E182" s="64">
        <f t="shared" si="30"/>
        <v>0.0</v>
      </c>
      <c r="F182" s="64">
        <f t="shared" si="31"/>
        <v>0.0</v>
      </c>
      <c r="G182" s="64">
        <f t="shared" si="32"/>
        <v>0.0</v>
      </c>
      <c r="H182" s="61">
        <f t="shared" si="33"/>
        <v>0.0</v>
      </c>
      <c r="I182" s="64">
        <f t="shared" si="34"/>
        <v>0.0</v>
      </c>
      <c r="J182" s="64">
        <f t="shared" si="35"/>
        <v>0.0</v>
      </c>
      <c r="K182" s="64">
        <f t="shared" si="36"/>
        <v>0.0</v>
      </c>
      <c r="L182" s="64">
        <f t="shared" si="37"/>
        <v>0.0</v>
      </c>
      <c r="N182" s="65">
        <f>IF(ISBLANK($A182),0,SUMIF('Week 1 Roster'!$B:$B,$A182,'Week 1 Roster'!$AE:$AE))</f>
        <v>0.0</v>
      </c>
      <c r="O182" s="65">
        <f>IF(ISBLANK($A182),0,SUMIF('Week 1 Roster'!$B:$B,$A182,'Week 1 Roster'!$AG:$AG))</f>
        <v>0.0</v>
      </c>
      <c r="P182" s="65">
        <f>IF(ISBLANK($A182),0,SUMIF('Week 1 Roster'!$B:$B,$A182,'Week 1 Roster'!$AI:$AI))</f>
        <v>0.0</v>
      </c>
      <c r="Q182" s="65">
        <f>IF(ISBLANK($A182),0,SUMIF('Week 1 Roster'!$B:$B,$A182,'Week 1 Roster'!$AK:$AK))</f>
        <v>0.0</v>
      </c>
      <c r="R182" s="65">
        <f>IF(ISBLANK($A182),0,SUMIF('Week 1 Roster'!$B:$B,$A182,'Week 1 Roster'!$AM:$AM))</f>
        <v>0.0</v>
      </c>
      <c r="S182" s="65">
        <f>IF(ISBLANK($A182),0,SUMIF('Week 1 Roster'!$B:$B,$A182,'Week 1 Roster'!$AO:$AO))</f>
        <v>0.0</v>
      </c>
      <c r="T182" s="66">
        <f>IF(ISBLANK($A182),0,SUMIF('Week 1 Roster'!$B:$B,$A182,'Week 1 Roster'!$AP:$AP))</f>
        <v>0.0</v>
      </c>
      <c r="U182" s="65">
        <f>IF(ISBLANK($A182),0,SUMIF('Week 1 Roster'!$B:$B,$A182,'Week 1 Roster'!$AQ:$AQ))</f>
        <v>0.0</v>
      </c>
      <c r="V182" s="65">
        <f>IF(ISBLANK($A182),0,SUMIF('Week 1 Roster'!$B:$B,$A182,'Week 1 Roster'!$AR:$AR))</f>
        <v>0.0</v>
      </c>
      <c r="W182" s="65">
        <f>IF(ISBLANK($A182),0,SUMIF('Week 1 Roster'!$B:$B,$A182,'Week 1 Roster'!$AS:$AS))</f>
        <v>0.0</v>
      </c>
      <c r="X182" s="65">
        <f t="shared" si="38"/>
        <v>0.0</v>
      </c>
      <c r="Z182" s="65">
        <f>IF(ISBLANK($A182),0,SUMIF('Week 2 Roster'!$B:$B,$A182,'Week 2 Roster'!$AE:$AE))</f>
        <v>0.0</v>
      </c>
      <c r="AA182" s="65">
        <f>IF(ISBLANK($A182),0,SUMIF('Week 2 Roster'!$B:$B,$A182,'Week 2 Roster'!$AG:$AG))</f>
        <v>0.0</v>
      </c>
      <c r="AB182" s="65">
        <f>IF(ISBLANK($A182),0,SUMIF('Week 2 Roster'!$B:$B,$A182,'Week 2 Roster'!$AI:$AI))</f>
        <v>0.0</v>
      </c>
      <c r="AC182" s="65">
        <f>IF(ISBLANK($A182),0,SUMIF('Week 2 Roster'!$B:$B,$A182,'Week 2 Roster'!$AK:$AK))</f>
        <v>0.0</v>
      </c>
      <c r="AD182" s="65">
        <f>IF(ISBLANK($A182),0,SUMIF('Week 2 Roster'!$B:$B,$A182,'Week 2 Roster'!$AM:$AM))</f>
        <v>0.0</v>
      </c>
      <c r="AE182" s="65">
        <f>IF(ISBLANK($A182),0,SUMIF('Week 2 Roster'!$B:$B,$A182,'Week 2 Roster'!$AO:$AO))</f>
        <v>0.0</v>
      </c>
      <c r="AF182" s="66">
        <f>IF(ISBLANK($A182),0,SUMIF('Week 2 Roster'!$B:$B,$A182,'Week 2 Roster'!$AP:$AP))</f>
        <v>0.0</v>
      </c>
      <c r="AG182" s="65">
        <f>IF(ISBLANK($A182),0,SUMIF('Week 2 Roster'!$B:$B,$A182,'Week 2 Roster'!$AQ:$AQ))</f>
        <v>0.0</v>
      </c>
      <c r="AH182" s="65">
        <f>IF(ISBLANK($A182),0,SUMIF('Week 2 Roster'!$B:$B,$A182,'Week 2 Roster'!$AR:$AR))</f>
        <v>0.0</v>
      </c>
      <c r="AI182" s="65">
        <f>IF(ISBLANK($A182),0,SUMIF('Week 2 Roster'!$B:$B,$A182,'Week 2 Roster'!$AS:$AS))</f>
        <v>0.0</v>
      </c>
      <c r="AJ182" s="65">
        <f t="shared" si="39"/>
        <v>0.0</v>
      </c>
      <c r="AK182" s="65"/>
    </row>
    <row r="183" spans="8:8">
      <c r="A183" s="61" t="str">
        <f>IF(ISBLANK(Stores!A183),"",Stores!A183)</f>
        <v/>
      </c>
      <c r="B183" s="64">
        <f t="shared" si="27"/>
        <v>0.0</v>
      </c>
      <c r="C183" s="64">
        <f t="shared" si="28"/>
        <v>0.0</v>
      </c>
      <c r="D183" s="64">
        <f t="shared" si="29"/>
        <v>0.0</v>
      </c>
      <c r="E183" s="64">
        <f t="shared" si="30"/>
        <v>0.0</v>
      </c>
      <c r="F183" s="64">
        <f t="shared" si="31"/>
        <v>0.0</v>
      </c>
      <c r="G183" s="64">
        <f t="shared" si="32"/>
        <v>0.0</v>
      </c>
      <c r="H183" s="61">
        <f t="shared" si="33"/>
        <v>0.0</v>
      </c>
      <c r="I183" s="64">
        <f t="shared" si="34"/>
        <v>0.0</v>
      </c>
      <c r="J183" s="64">
        <f t="shared" si="35"/>
        <v>0.0</v>
      </c>
      <c r="K183" s="64">
        <f t="shared" si="36"/>
        <v>0.0</v>
      </c>
      <c r="L183" s="64">
        <f t="shared" si="37"/>
        <v>0.0</v>
      </c>
      <c r="N183" s="65">
        <f>IF(ISBLANK($A183),0,SUMIF('Week 1 Roster'!$B:$B,$A183,'Week 1 Roster'!$AE:$AE))</f>
        <v>0.0</v>
      </c>
      <c r="O183" s="65">
        <f>IF(ISBLANK($A183),0,SUMIF('Week 1 Roster'!$B:$B,$A183,'Week 1 Roster'!$AG:$AG))</f>
        <v>0.0</v>
      </c>
      <c r="P183" s="65">
        <f>IF(ISBLANK($A183),0,SUMIF('Week 1 Roster'!$B:$B,$A183,'Week 1 Roster'!$AI:$AI))</f>
        <v>0.0</v>
      </c>
      <c r="Q183" s="65">
        <f>IF(ISBLANK($A183),0,SUMIF('Week 1 Roster'!$B:$B,$A183,'Week 1 Roster'!$AK:$AK))</f>
        <v>0.0</v>
      </c>
      <c r="R183" s="65">
        <f>IF(ISBLANK($A183),0,SUMIF('Week 1 Roster'!$B:$B,$A183,'Week 1 Roster'!$AM:$AM))</f>
        <v>0.0</v>
      </c>
      <c r="S183" s="65">
        <f>IF(ISBLANK($A183),0,SUMIF('Week 1 Roster'!$B:$B,$A183,'Week 1 Roster'!$AO:$AO))</f>
        <v>0.0</v>
      </c>
      <c r="T183" s="66">
        <f>IF(ISBLANK($A183),0,SUMIF('Week 1 Roster'!$B:$B,$A183,'Week 1 Roster'!$AP:$AP))</f>
        <v>0.0</v>
      </c>
      <c r="U183" s="65">
        <f>IF(ISBLANK($A183),0,SUMIF('Week 1 Roster'!$B:$B,$A183,'Week 1 Roster'!$AQ:$AQ))</f>
        <v>0.0</v>
      </c>
      <c r="V183" s="65">
        <f>IF(ISBLANK($A183),0,SUMIF('Week 1 Roster'!$B:$B,$A183,'Week 1 Roster'!$AR:$AR))</f>
        <v>0.0</v>
      </c>
      <c r="W183" s="65">
        <f>IF(ISBLANK($A183),0,SUMIF('Week 1 Roster'!$B:$B,$A183,'Week 1 Roster'!$AS:$AS))</f>
        <v>0.0</v>
      </c>
      <c r="X183" s="65">
        <f t="shared" si="38"/>
        <v>0.0</v>
      </c>
      <c r="Z183" s="65">
        <f>IF(ISBLANK($A183),0,SUMIF('Week 2 Roster'!$B:$B,$A183,'Week 2 Roster'!$AE:$AE))</f>
        <v>0.0</v>
      </c>
      <c r="AA183" s="65">
        <f>IF(ISBLANK($A183),0,SUMIF('Week 2 Roster'!$B:$B,$A183,'Week 2 Roster'!$AG:$AG))</f>
        <v>0.0</v>
      </c>
      <c r="AB183" s="65">
        <f>IF(ISBLANK($A183),0,SUMIF('Week 2 Roster'!$B:$B,$A183,'Week 2 Roster'!$AI:$AI))</f>
        <v>0.0</v>
      </c>
      <c r="AC183" s="65">
        <f>IF(ISBLANK($A183),0,SUMIF('Week 2 Roster'!$B:$B,$A183,'Week 2 Roster'!$AK:$AK))</f>
        <v>0.0</v>
      </c>
      <c r="AD183" s="65">
        <f>IF(ISBLANK($A183),0,SUMIF('Week 2 Roster'!$B:$B,$A183,'Week 2 Roster'!$AM:$AM))</f>
        <v>0.0</v>
      </c>
      <c r="AE183" s="65">
        <f>IF(ISBLANK($A183),0,SUMIF('Week 2 Roster'!$B:$B,$A183,'Week 2 Roster'!$AO:$AO))</f>
        <v>0.0</v>
      </c>
      <c r="AF183" s="66">
        <f>IF(ISBLANK($A183),0,SUMIF('Week 2 Roster'!$B:$B,$A183,'Week 2 Roster'!$AP:$AP))</f>
        <v>0.0</v>
      </c>
      <c r="AG183" s="65">
        <f>IF(ISBLANK($A183),0,SUMIF('Week 2 Roster'!$B:$B,$A183,'Week 2 Roster'!$AQ:$AQ))</f>
        <v>0.0</v>
      </c>
      <c r="AH183" s="65">
        <f>IF(ISBLANK($A183),0,SUMIF('Week 2 Roster'!$B:$B,$A183,'Week 2 Roster'!$AR:$AR))</f>
        <v>0.0</v>
      </c>
      <c r="AI183" s="65">
        <f>IF(ISBLANK($A183),0,SUMIF('Week 2 Roster'!$B:$B,$A183,'Week 2 Roster'!$AS:$AS))</f>
        <v>0.0</v>
      </c>
      <c r="AJ183" s="65">
        <f t="shared" si="39"/>
        <v>0.0</v>
      </c>
      <c r="AK183" s="65"/>
    </row>
    <row r="184" spans="8:8">
      <c r="A184" s="61" t="str">
        <f>IF(ISBLANK(Stores!A184),"",Stores!A184)</f>
        <v/>
      </c>
      <c r="B184" s="64">
        <f t="shared" si="27"/>
        <v>0.0</v>
      </c>
      <c r="C184" s="64">
        <f t="shared" si="28"/>
        <v>0.0</v>
      </c>
      <c r="D184" s="64">
        <f t="shared" si="29"/>
        <v>0.0</v>
      </c>
      <c r="E184" s="64">
        <f t="shared" si="30"/>
        <v>0.0</v>
      </c>
      <c r="F184" s="64">
        <f t="shared" si="31"/>
        <v>0.0</v>
      </c>
      <c r="G184" s="64">
        <f t="shared" si="32"/>
        <v>0.0</v>
      </c>
      <c r="H184" s="61">
        <f t="shared" si="33"/>
        <v>0.0</v>
      </c>
      <c r="I184" s="64">
        <f t="shared" si="34"/>
        <v>0.0</v>
      </c>
      <c r="J184" s="64">
        <f t="shared" si="35"/>
        <v>0.0</v>
      </c>
      <c r="K184" s="64">
        <f t="shared" si="36"/>
        <v>0.0</v>
      </c>
      <c r="L184" s="64">
        <f t="shared" si="37"/>
        <v>0.0</v>
      </c>
      <c r="N184" s="65">
        <f>IF(ISBLANK($A184),0,SUMIF('Week 1 Roster'!$B:$B,$A184,'Week 1 Roster'!$AE:$AE))</f>
        <v>0.0</v>
      </c>
      <c r="O184" s="65">
        <f>IF(ISBLANK($A184),0,SUMIF('Week 1 Roster'!$B:$B,$A184,'Week 1 Roster'!$AG:$AG))</f>
        <v>0.0</v>
      </c>
      <c r="P184" s="65">
        <f>IF(ISBLANK($A184),0,SUMIF('Week 1 Roster'!$B:$B,$A184,'Week 1 Roster'!$AI:$AI))</f>
        <v>0.0</v>
      </c>
      <c r="Q184" s="65">
        <f>IF(ISBLANK($A184),0,SUMIF('Week 1 Roster'!$B:$B,$A184,'Week 1 Roster'!$AK:$AK))</f>
        <v>0.0</v>
      </c>
      <c r="R184" s="65">
        <f>IF(ISBLANK($A184),0,SUMIF('Week 1 Roster'!$B:$B,$A184,'Week 1 Roster'!$AM:$AM))</f>
        <v>0.0</v>
      </c>
      <c r="S184" s="65">
        <f>IF(ISBLANK($A184),0,SUMIF('Week 1 Roster'!$B:$B,$A184,'Week 1 Roster'!$AO:$AO))</f>
        <v>0.0</v>
      </c>
      <c r="T184" s="66">
        <f>IF(ISBLANK($A184),0,SUMIF('Week 1 Roster'!$B:$B,$A184,'Week 1 Roster'!$AP:$AP))</f>
        <v>0.0</v>
      </c>
      <c r="U184" s="65">
        <f>IF(ISBLANK($A184),0,SUMIF('Week 1 Roster'!$B:$B,$A184,'Week 1 Roster'!$AQ:$AQ))</f>
        <v>0.0</v>
      </c>
      <c r="V184" s="65">
        <f>IF(ISBLANK($A184),0,SUMIF('Week 1 Roster'!$B:$B,$A184,'Week 1 Roster'!$AR:$AR))</f>
        <v>0.0</v>
      </c>
      <c r="W184" s="65">
        <f>IF(ISBLANK($A184),0,SUMIF('Week 1 Roster'!$B:$B,$A184,'Week 1 Roster'!$AS:$AS))</f>
        <v>0.0</v>
      </c>
      <c r="X184" s="65">
        <f t="shared" si="38"/>
        <v>0.0</v>
      </c>
      <c r="Z184" s="65">
        <f>IF(ISBLANK($A184),0,SUMIF('Week 2 Roster'!$B:$B,$A184,'Week 2 Roster'!$AE:$AE))</f>
        <v>0.0</v>
      </c>
      <c r="AA184" s="65">
        <f>IF(ISBLANK($A184),0,SUMIF('Week 2 Roster'!$B:$B,$A184,'Week 2 Roster'!$AG:$AG))</f>
        <v>0.0</v>
      </c>
      <c r="AB184" s="65">
        <f>IF(ISBLANK($A184),0,SUMIF('Week 2 Roster'!$B:$B,$A184,'Week 2 Roster'!$AI:$AI))</f>
        <v>0.0</v>
      </c>
      <c r="AC184" s="65">
        <f>IF(ISBLANK($A184),0,SUMIF('Week 2 Roster'!$B:$B,$A184,'Week 2 Roster'!$AK:$AK))</f>
        <v>0.0</v>
      </c>
      <c r="AD184" s="65">
        <f>IF(ISBLANK($A184),0,SUMIF('Week 2 Roster'!$B:$B,$A184,'Week 2 Roster'!$AM:$AM))</f>
        <v>0.0</v>
      </c>
      <c r="AE184" s="65">
        <f>IF(ISBLANK($A184),0,SUMIF('Week 2 Roster'!$B:$B,$A184,'Week 2 Roster'!$AO:$AO))</f>
        <v>0.0</v>
      </c>
      <c r="AF184" s="66">
        <f>IF(ISBLANK($A184),0,SUMIF('Week 2 Roster'!$B:$B,$A184,'Week 2 Roster'!$AP:$AP))</f>
        <v>0.0</v>
      </c>
      <c r="AG184" s="65">
        <f>IF(ISBLANK($A184),0,SUMIF('Week 2 Roster'!$B:$B,$A184,'Week 2 Roster'!$AQ:$AQ))</f>
        <v>0.0</v>
      </c>
      <c r="AH184" s="65">
        <f>IF(ISBLANK($A184),0,SUMIF('Week 2 Roster'!$B:$B,$A184,'Week 2 Roster'!$AR:$AR))</f>
        <v>0.0</v>
      </c>
      <c r="AI184" s="65">
        <f>IF(ISBLANK($A184),0,SUMIF('Week 2 Roster'!$B:$B,$A184,'Week 2 Roster'!$AS:$AS))</f>
        <v>0.0</v>
      </c>
      <c r="AJ184" s="65">
        <f t="shared" si="39"/>
        <v>0.0</v>
      </c>
      <c r="AK184" s="65"/>
    </row>
    <row r="185" spans="8:8">
      <c r="A185" s="61" t="str">
        <f>IF(ISBLANK(Stores!A185),"",Stores!A185)</f>
        <v/>
      </c>
      <c r="B185" s="64">
        <f t="shared" si="27"/>
        <v>0.0</v>
      </c>
      <c r="C185" s="64">
        <f t="shared" si="28"/>
        <v>0.0</v>
      </c>
      <c r="D185" s="64">
        <f t="shared" si="29"/>
        <v>0.0</v>
      </c>
      <c r="E185" s="64">
        <f t="shared" si="30"/>
        <v>0.0</v>
      </c>
      <c r="F185" s="64">
        <f t="shared" si="31"/>
        <v>0.0</v>
      </c>
      <c r="G185" s="64">
        <f t="shared" si="32"/>
        <v>0.0</v>
      </c>
      <c r="H185" s="61">
        <f t="shared" si="33"/>
        <v>0.0</v>
      </c>
      <c r="I185" s="64">
        <f t="shared" si="34"/>
        <v>0.0</v>
      </c>
      <c r="J185" s="64">
        <f t="shared" si="35"/>
        <v>0.0</v>
      </c>
      <c r="K185" s="64">
        <f t="shared" si="36"/>
        <v>0.0</v>
      </c>
      <c r="L185" s="64">
        <f t="shared" si="37"/>
        <v>0.0</v>
      </c>
      <c r="N185" s="65">
        <f>IF(ISBLANK($A185),0,SUMIF('Week 1 Roster'!$B:$B,$A185,'Week 1 Roster'!$AE:$AE))</f>
        <v>0.0</v>
      </c>
      <c r="O185" s="65">
        <f>IF(ISBLANK($A185),0,SUMIF('Week 1 Roster'!$B:$B,$A185,'Week 1 Roster'!$AG:$AG))</f>
        <v>0.0</v>
      </c>
      <c r="P185" s="65">
        <f>IF(ISBLANK($A185),0,SUMIF('Week 1 Roster'!$B:$B,$A185,'Week 1 Roster'!$AI:$AI))</f>
        <v>0.0</v>
      </c>
      <c r="Q185" s="65">
        <f>IF(ISBLANK($A185),0,SUMIF('Week 1 Roster'!$B:$B,$A185,'Week 1 Roster'!$AK:$AK))</f>
        <v>0.0</v>
      </c>
      <c r="R185" s="65">
        <f>IF(ISBLANK($A185),0,SUMIF('Week 1 Roster'!$B:$B,$A185,'Week 1 Roster'!$AM:$AM))</f>
        <v>0.0</v>
      </c>
      <c r="S185" s="65">
        <f>IF(ISBLANK($A185),0,SUMIF('Week 1 Roster'!$B:$B,$A185,'Week 1 Roster'!$AO:$AO))</f>
        <v>0.0</v>
      </c>
      <c r="T185" s="66">
        <f>IF(ISBLANK($A185),0,SUMIF('Week 1 Roster'!$B:$B,$A185,'Week 1 Roster'!$AP:$AP))</f>
        <v>0.0</v>
      </c>
      <c r="U185" s="65">
        <f>IF(ISBLANK($A185),0,SUMIF('Week 1 Roster'!$B:$B,$A185,'Week 1 Roster'!$AQ:$AQ))</f>
        <v>0.0</v>
      </c>
      <c r="V185" s="65">
        <f>IF(ISBLANK($A185),0,SUMIF('Week 1 Roster'!$B:$B,$A185,'Week 1 Roster'!$AR:$AR))</f>
        <v>0.0</v>
      </c>
      <c r="W185" s="65">
        <f>IF(ISBLANK($A185),0,SUMIF('Week 1 Roster'!$B:$B,$A185,'Week 1 Roster'!$AS:$AS))</f>
        <v>0.0</v>
      </c>
      <c r="X185" s="65">
        <f t="shared" si="38"/>
        <v>0.0</v>
      </c>
      <c r="Z185" s="65">
        <f>IF(ISBLANK($A185),0,SUMIF('Week 2 Roster'!$B:$B,$A185,'Week 2 Roster'!$AE:$AE))</f>
        <v>0.0</v>
      </c>
      <c r="AA185" s="65">
        <f>IF(ISBLANK($A185),0,SUMIF('Week 2 Roster'!$B:$B,$A185,'Week 2 Roster'!$AG:$AG))</f>
        <v>0.0</v>
      </c>
      <c r="AB185" s="65">
        <f>IF(ISBLANK($A185),0,SUMIF('Week 2 Roster'!$B:$B,$A185,'Week 2 Roster'!$AI:$AI))</f>
        <v>0.0</v>
      </c>
      <c r="AC185" s="65">
        <f>IF(ISBLANK($A185),0,SUMIF('Week 2 Roster'!$B:$B,$A185,'Week 2 Roster'!$AK:$AK))</f>
        <v>0.0</v>
      </c>
      <c r="AD185" s="65">
        <f>IF(ISBLANK($A185),0,SUMIF('Week 2 Roster'!$B:$B,$A185,'Week 2 Roster'!$AM:$AM))</f>
        <v>0.0</v>
      </c>
      <c r="AE185" s="65">
        <f>IF(ISBLANK($A185),0,SUMIF('Week 2 Roster'!$B:$B,$A185,'Week 2 Roster'!$AO:$AO))</f>
        <v>0.0</v>
      </c>
      <c r="AF185" s="66">
        <f>IF(ISBLANK($A185),0,SUMIF('Week 2 Roster'!$B:$B,$A185,'Week 2 Roster'!$AP:$AP))</f>
        <v>0.0</v>
      </c>
      <c r="AG185" s="65">
        <f>IF(ISBLANK($A185),0,SUMIF('Week 2 Roster'!$B:$B,$A185,'Week 2 Roster'!$AQ:$AQ))</f>
        <v>0.0</v>
      </c>
      <c r="AH185" s="65">
        <f>IF(ISBLANK($A185),0,SUMIF('Week 2 Roster'!$B:$B,$A185,'Week 2 Roster'!$AR:$AR))</f>
        <v>0.0</v>
      </c>
      <c r="AI185" s="65">
        <f>IF(ISBLANK($A185),0,SUMIF('Week 2 Roster'!$B:$B,$A185,'Week 2 Roster'!$AS:$AS))</f>
        <v>0.0</v>
      </c>
      <c r="AJ185" s="65">
        <f t="shared" si="39"/>
        <v>0.0</v>
      </c>
      <c r="AK185" s="65"/>
    </row>
    <row r="186" spans="8:8">
      <c r="A186" s="61" t="str">
        <f>IF(ISBLANK(Stores!A186),"",Stores!A186)</f>
        <v/>
      </c>
      <c r="B186" s="64">
        <f t="shared" si="27"/>
        <v>0.0</v>
      </c>
      <c r="C186" s="64">
        <f t="shared" si="28"/>
        <v>0.0</v>
      </c>
      <c r="D186" s="64">
        <f t="shared" si="29"/>
        <v>0.0</v>
      </c>
      <c r="E186" s="64">
        <f t="shared" si="30"/>
        <v>0.0</v>
      </c>
      <c r="F186" s="64">
        <f t="shared" si="31"/>
        <v>0.0</v>
      </c>
      <c r="G186" s="64">
        <f t="shared" si="32"/>
        <v>0.0</v>
      </c>
      <c r="H186" s="61">
        <f t="shared" si="33"/>
        <v>0.0</v>
      </c>
      <c r="I186" s="64">
        <f t="shared" si="34"/>
        <v>0.0</v>
      </c>
      <c r="J186" s="64">
        <f t="shared" si="35"/>
        <v>0.0</v>
      </c>
      <c r="K186" s="64">
        <f t="shared" si="36"/>
        <v>0.0</v>
      </c>
      <c r="L186" s="64">
        <f t="shared" si="37"/>
        <v>0.0</v>
      </c>
      <c r="N186" s="65">
        <f>IF(ISBLANK($A186),0,SUMIF('Week 1 Roster'!$B:$B,$A186,'Week 1 Roster'!$AE:$AE))</f>
        <v>0.0</v>
      </c>
      <c r="O186" s="65">
        <f>IF(ISBLANK($A186),0,SUMIF('Week 1 Roster'!$B:$B,$A186,'Week 1 Roster'!$AG:$AG))</f>
        <v>0.0</v>
      </c>
      <c r="P186" s="65">
        <f>IF(ISBLANK($A186),0,SUMIF('Week 1 Roster'!$B:$B,$A186,'Week 1 Roster'!$AI:$AI))</f>
        <v>0.0</v>
      </c>
      <c r="Q186" s="65">
        <f>IF(ISBLANK($A186),0,SUMIF('Week 1 Roster'!$B:$B,$A186,'Week 1 Roster'!$AK:$AK))</f>
        <v>0.0</v>
      </c>
      <c r="R186" s="65">
        <f>IF(ISBLANK($A186),0,SUMIF('Week 1 Roster'!$B:$B,$A186,'Week 1 Roster'!$AM:$AM))</f>
        <v>0.0</v>
      </c>
      <c r="S186" s="65">
        <f>IF(ISBLANK($A186),0,SUMIF('Week 1 Roster'!$B:$B,$A186,'Week 1 Roster'!$AO:$AO))</f>
        <v>0.0</v>
      </c>
      <c r="T186" s="66">
        <f>IF(ISBLANK($A186),0,SUMIF('Week 1 Roster'!$B:$B,$A186,'Week 1 Roster'!$AP:$AP))</f>
        <v>0.0</v>
      </c>
      <c r="U186" s="65">
        <f>IF(ISBLANK($A186),0,SUMIF('Week 1 Roster'!$B:$B,$A186,'Week 1 Roster'!$AQ:$AQ))</f>
        <v>0.0</v>
      </c>
      <c r="V186" s="65">
        <f>IF(ISBLANK($A186),0,SUMIF('Week 1 Roster'!$B:$B,$A186,'Week 1 Roster'!$AR:$AR))</f>
        <v>0.0</v>
      </c>
      <c r="W186" s="65">
        <f>IF(ISBLANK($A186),0,SUMIF('Week 1 Roster'!$B:$B,$A186,'Week 1 Roster'!$AS:$AS))</f>
        <v>0.0</v>
      </c>
      <c r="X186" s="65">
        <f t="shared" si="38"/>
        <v>0.0</v>
      </c>
      <c r="Z186" s="65">
        <f>IF(ISBLANK($A186),0,SUMIF('Week 2 Roster'!$B:$B,$A186,'Week 2 Roster'!$AE:$AE))</f>
        <v>0.0</v>
      </c>
      <c r="AA186" s="65">
        <f>IF(ISBLANK($A186),0,SUMIF('Week 2 Roster'!$B:$B,$A186,'Week 2 Roster'!$AG:$AG))</f>
        <v>0.0</v>
      </c>
      <c r="AB186" s="65">
        <f>IF(ISBLANK($A186),0,SUMIF('Week 2 Roster'!$B:$B,$A186,'Week 2 Roster'!$AI:$AI))</f>
        <v>0.0</v>
      </c>
      <c r="AC186" s="65">
        <f>IF(ISBLANK($A186),0,SUMIF('Week 2 Roster'!$B:$B,$A186,'Week 2 Roster'!$AK:$AK))</f>
        <v>0.0</v>
      </c>
      <c r="AD186" s="65">
        <f>IF(ISBLANK($A186),0,SUMIF('Week 2 Roster'!$B:$B,$A186,'Week 2 Roster'!$AM:$AM))</f>
        <v>0.0</v>
      </c>
      <c r="AE186" s="65">
        <f>IF(ISBLANK($A186),0,SUMIF('Week 2 Roster'!$B:$B,$A186,'Week 2 Roster'!$AO:$AO))</f>
        <v>0.0</v>
      </c>
      <c r="AF186" s="66">
        <f>IF(ISBLANK($A186),0,SUMIF('Week 2 Roster'!$B:$B,$A186,'Week 2 Roster'!$AP:$AP))</f>
        <v>0.0</v>
      </c>
      <c r="AG186" s="65">
        <f>IF(ISBLANK($A186),0,SUMIF('Week 2 Roster'!$B:$B,$A186,'Week 2 Roster'!$AQ:$AQ))</f>
        <v>0.0</v>
      </c>
      <c r="AH186" s="65">
        <f>IF(ISBLANK($A186),0,SUMIF('Week 2 Roster'!$B:$B,$A186,'Week 2 Roster'!$AR:$AR))</f>
        <v>0.0</v>
      </c>
      <c r="AI186" s="65">
        <f>IF(ISBLANK($A186),0,SUMIF('Week 2 Roster'!$B:$B,$A186,'Week 2 Roster'!$AS:$AS))</f>
        <v>0.0</v>
      </c>
      <c r="AJ186" s="65">
        <f t="shared" si="39"/>
        <v>0.0</v>
      </c>
      <c r="AK186" s="65"/>
    </row>
    <row r="187" spans="8:8">
      <c r="A187" s="61" t="str">
        <f>IF(ISBLANK(Stores!A187),"",Stores!A187)</f>
        <v/>
      </c>
      <c r="B187" s="64">
        <f t="shared" si="27"/>
        <v>0.0</v>
      </c>
      <c r="C187" s="64">
        <f t="shared" si="28"/>
        <v>0.0</v>
      </c>
      <c r="D187" s="64">
        <f t="shared" si="29"/>
        <v>0.0</v>
      </c>
      <c r="E187" s="64">
        <f t="shared" si="30"/>
        <v>0.0</v>
      </c>
      <c r="F187" s="64">
        <f t="shared" si="31"/>
        <v>0.0</v>
      </c>
      <c r="G187" s="64">
        <f t="shared" si="32"/>
        <v>0.0</v>
      </c>
      <c r="H187" s="61">
        <f t="shared" si="33"/>
        <v>0.0</v>
      </c>
      <c r="I187" s="64">
        <f t="shared" si="34"/>
        <v>0.0</v>
      </c>
      <c r="J187" s="64">
        <f t="shared" si="35"/>
        <v>0.0</v>
      </c>
      <c r="K187" s="64">
        <f t="shared" si="36"/>
        <v>0.0</v>
      </c>
      <c r="L187" s="64">
        <f t="shared" si="37"/>
        <v>0.0</v>
      </c>
      <c r="N187" s="65">
        <f>IF(ISBLANK($A187),0,SUMIF('Week 1 Roster'!$B:$B,$A187,'Week 1 Roster'!$AE:$AE))</f>
        <v>0.0</v>
      </c>
      <c r="O187" s="65">
        <f>IF(ISBLANK($A187),0,SUMIF('Week 1 Roster'!$B:$B,$A187,'Week 1 Roster'!$AG:$AG))</f>
        <v>0.0</v>
      </c>
      <c r="P187" s="65">
        <f>IF(ISBLANK($A187),0,SUMIF('Week 1 Roster'!$B:$B,$A187,'Week 1 Roster'!$AI:$AI))</f>
        <v>0.0</v>
      </c>
      <c r="Q187" s="65">
        <f>IF(ISBLANK($A187),0,SUMIF('Week 1 Roster'!$B:$B,$A187,'Week 1 Roster'!$AK:$AK))</f>
        <v>0.0</v>
      </c>
      <c r="R187" s="65">
        <f>IF(ISBLANK($A187),0,SUMIF('Week 1 Roster'!$B:$B,$A187,'Week 1 Roster'!$AM:$AM))</f>
        <v>0.0</v>
      </c>
      <c r="S187" s="65">
        <f>IF(ISBLANK($A187),0,SUMIF('Week 1 Roster'!$B:$B,$A187,'Week 1 Roster'!$AO:$AO))</f>
        <v>0.0</v>
      </c>
      <c r="T187" s="66">
        <f>IF(ISBLANK($A187),0,SUMIF('Week 1 Roster'!$B:$B,$A187,'Week 1 Roster'!$AP:$AP))</f>
        <v>0.0</v>
      </c>
      <c r="U187" s="65">
        <f>IF(ISBLANK($A187),0,SUMIF('Week 1 Roster'!$B:$B,$A187,'Week 1 Roster'!$AQ:$AQ))</f>
        <v>0.0</v>
      </c>
      <c r="V187" s="65">
        <f>IF(ISBLANK($A187),0,SUMIF('Week 1 Roster'!$B:$B,$A187,'Week 1 Roster'!$AR:$AR))</f>
        <v>0.0</v>
      </c>
      <c r="W187" s="65">
        <f>IF(ISBLANK($A187),0,SUMIF('Week 1 Roster'!$B:$B,$A187,'Week 1 Roster'!$AS:$AS))</f>
        <v>0.0</v>
      </c>
      <c r="X187" s="65">
        <f t="shared" si="38"/>
        <v>0.0</v>
      </c>
      <c r="Z187" s="65">
        <f>IF(ISBLANK($A187),0,SUMIF('Week 2 Roster'!$B:$B,$A187,'Week 2 Roster'!$AE:$AE))</f>
        <v>0.0</v>
      </c>
      <c r="AA187" s="65">
        <f>IF(ISBLANK($A187),0,SUMIF('Week 2 Roster'!$B:$B,$A187,'Week 2 Roster'!$AG:$AG))</f>
        <v>0.0</v>
      </c>
      <c r="AB187" s="65">
        <f>IF(ISBLANK($A187),0,SUMIF('Week 2 Roster'!$B:$B,$A187,'Week 2 Roster'!$AI:$AI))</f>
        <v>0.0</v>
      </c>
      <c r="AC187" s="65">
        <f>IF(ISBLANK($A187),0,SUMIF('Week 2 Roster'!$B:$B,$A187,'Week 2 Roster'!$AK:$AK))</f>
        <v>0.0</v>
      </c>
      <c r="AD187" s="65">
        <f>IF(ISBLANK($A187),0,SUMIF('Week 2 Roster'!$B:$B,$A187,'Week 2 Roster'!$AM:$AM))</f>
        <v>0.0</v>
      </c>
      <c r="AE187" s="65">
        <f>IF(ISBLANK($A187),0,SUMIF('Week 2 Roster'!$B:$B,$A187,'Week 2 Roster'!$AO:$AO))</f>
        <v>0.0</v>
      </c>
      <c r="AF187" s="66">
        <f>IF(ISBLANK($A187),0,SUMIF('Week 2 Roster'!$B:$B,$A187,'Week 2 Roster'!$AP:$AP))</f>
        <v>0.0</v>
      </c>
      <c r="AG187" s="65">
        <f>IF(ISBLANK($A187),0,SUMIF('Week 2 Roster'!$B:$B,$A187,'Week 2 Roster'!$AQ:$AQ))</f>
        <v>0.0</v>
      </c>
      <c r="AH187" s="65">
        <f>IF(ISBLANK($A187),0,SUMIF('Week 2 Roster'!$B:$B,$A187,'Week 2 Roster'!$AR:$AR))</f>
        <v>0.0</v>
      </c>
      <c r="AI187" s="65">
        <f>IF(ISBLANK($A187),0,SUMIF('Week 2 Roster'!$B:$B,$A187,'Week 2 Roster'!$AS:$AS))</f>
        <v>0.0</v>
      </c>
      <c r="AJ187" s="65">
        <f t="shared" si="39"/>
        <v>0.0</v>
      </c>
      <c r="AK187" s="65"/>
    </row>
    <row r="188" spans="8:8">
      <c r="A188" s="61" t="str">
        <f>IF(ISBLANK(Stores!A188),"",Stores!A188)</f>
        <v/>
      </c>
      <c r="B188" s="64">
        <f t="shared" si="27"/>
        <v>0.0</v>
      </c>
      <c r="C188" s="64">
        <f t="shared" si="28"/>
        <v>0.0</v>
      </c>
      <c r="D188" s="64">
        <f t="shared" si="29"/>
        <v>0.0</v>
      </c>
      <c r="E188" s="64">
        <f t="shared" si="30"/>
        <v>0.0</v>
      </c>
      <c r="F188" s="64">
        <f t="shared" si="31"/>
        <v>0.0</v>
      </c>
      <c r="G188" s="64">
        <f t="shared" si="32"/>
        <v>0.0</v>
      </c>
      <c r="H188" s="61">
        <f t="shared" si="33"/>
        <v>0.0</v>
      </c>
      <c r="I188" s="64">
        <f t="shared" si="34"/>
        <v>0.0</v>
      </c>
      <c r="J188" s="64">
        <f t="shared" si="35"/>
        <v>0.0</v>
      </c>
      <c r="K188" s="64">
        <f t="shared" si="36"/>
        <v>0.0</v>
      </c>
      <c r="L188" s="64">
        <f t="shared" si="37"/>
        <v>0.0</v>
      </c>
      <c r="N188" s="65">
        <f>IF(ISBLANK($A188),0,SUMIF('Week 1 Roster'!$B:$B,$A188,'Week 1 Roster'!$AE:$AE))</f>
        <v>0.0</v>
      </c>
      <c r="O188" s="65">
        <f>IF(ISBLANK($A188),0,SUMIF('Week 1 Roster'!$B:$B,$A188,'Week 1 Roster'!$AG:$AG))</f>
        <v>0.0</v>
      </c>
      <c r="P188" s="65">
        <f>IF(ISBLANK($A188),0,SUMIF('Week 1 Roster'!$B:$B,$A188,'Week 1 Roster'!$AI:$AI))</f>
        <v>0.0</v>
      </c>
      <c r="Q188" s="65">
        <f>IF(ISBLANK($A188),0,SUMIF('Week 1 Roster'!$B:$B,$A188,'Week 1 Roster'!$AK:$AK))</f>
        <v>0.0</v>
      </c>
      <c r="R188" s="65">
        <f>IF(ISBLANK($A188),0,SUMIF('Week 1 Roster'!$B:$B,$A188,'Week 1 Roster'!$AM:$AM))</f>
        <v>0.0</v>
      </c>
      <c r="S188" s="65">
        <f>IF(ISBLANK($A188),0,SUMIF('Week 1 Roster'!$B:$B,$A188,'Week 1 Roster'!$AO:$AO))</f>
        <v>0.0</v>
      </c>
      <c r="T188" s="66">
        <f>IF(ISBLANK($A188),0,SUMIF('Week 1 Roster'!$B:$B,$A188,'Week 1 Roster'!$AP:$AP))</f>
        <v>0.0</v>
      </c>
      <c r="U188" s="65">
        <f>IF(ISBLANK($A188),0,SUMIF('Week 1 Roster'!$B:$B,$A188,'Week 1 Roster'!$AQ:$AQ))</f>
        <v>0.0</v>
      </c>
      <c r="V188" s="65">
        <f>IF(ISBLANK($A188),0,SUMIF('Week 1 Roster'!$B:$B,$A188,'Week 1 Roster'!$AR:$AR))</f>
        <v>0.0</v>
      </c>
      <c r="W188" s="65">
        <f>IF(ISBLANK($A188),0,SUMIF('Week 1 Roster'!$B:$B,$A188,'Week 1 Roster'!$AS:$AS))</f>
        <v>0.0</v>
      </c>
      <c r="X188" s="65">
        <f t="shared" si="38"/>
        <v>0.0</v>
      </c>
      <c r="Z188" s="65">
        <f>IF(ISBLANK($A188),0,SUMIF('Week 2 Roster'!$B:$B,$A188,'Week 2 Roster'!$AE:$AE))</f>
        <v>0.0</v>
      </c>
      <c r="AA188" s="65">
        <f>IF(ISBLANK($A188),0,SUMIF('Week 2 Roster'!$B:$B,$A188,'Week 2 Roster'!$AG:$AG))</f>
        <v>0.0</v>
      </c>
      <c r="AB188" s="65">
        <f>IF(ISBLANK($A188),0,SUMIF('Week 2 Roster'!$B:$B,$A188,'Week 2 Roster'!$AI:$AI))</f>
        <v>0.0</v>
      </c>
      <c r="AC188" s="65">
        <f>IF(ISBLANK($A188),0,SUMIF('Week 2 Roster'!$B:$B,$A188,'Week 2 Roster'!$AK:$AK))</f>
        <v>0.0</v>
      </c>
      <c r="AD188" s="65">
        <f>IF(ISBLANK($A188),0,SUMIF('Week 2 Roster'!$B:$B,$A188,'Week 2 Roster'!$AM:$AM))</f>
        <v>0.0</v>
      </c>
      <c r="AE188" s="65">
        <f>IF(ISBLANK($A188),0,SUMIF('Week 2 Roster'!$B:$B,$A188,'Week 2 Roster'!$AO:$AO))</f>
        <v>0.0</v>
      </c>
      <c r="AF188" s="66">
        <f>IF(ISBLANK($A188),0,SUMIF('Week 2 Roster'!$B:$B,$A188,'Week 2 Roster'!$AP:$AP))</f>
        <v>0.0</v>
      </c>
      <c r="AG188" s="65">
        <f>IF(ISBLANK($A188),0,SUMIF('Week 2 Roster'!$B:$B,$A188,'Week 2 Roster'!$AQ:$AQ))</f>
        <v>0.0</v>
      </c>
      <c r="AH188" s="65">
        <f>IF(ISBLANK($A188),0,SUMIF('Week 2 Roster'!$B:$B,$A188,'Week 2 Roster'!$AR:$AR))</f>
        <v>0.0</v>
      </c>
      <c r="AI188" s="65">
        <f>IF(ISBLANK($A188),0,SUMIF('Week 2 Roster'!$B:$B,$A188,'Week 2 Roster'!$AS:$AS))</f>
        <v>0.0</v>
      </c>
      <c r="AJ188" s="65">
        <f t="shared" si="39"/>
        <v>0.0</v>
      </c>
      <c r="AK188" s="65"/>
    </row>
    <row r="189" spans="8:8">
      <c r="A189" s="61" t="str">
        <f>IF(ISBLANK(Stores!A189),"",Stores!A189)</f>
        <v/>
      </c>
      <c r="B189" s="64">
        <f t="shared" si="27"/>
        <v>0.0</v>
      </c>
      <c r="C189" s="64">
        <f t="shared" si="28"/>
        <v>0.0</v>
      </c>
      <c r="D189" s="64">
        <f t="shared" si="29"/>
        <v>0.0</v>
      </c>
      <c r="E189" s="64">
        <f t="shared" si="30"/>
        <v>0.0</v>
      </c>
      <c r="F189" s="64">
        <f t="shared" si="31"/>
        <v>0.0</v>
      </c>
      <c r="G189" s="64">
        <f t="shared" si="32"/>
        <v>0.0</v>
      </c>
      <c r="H189" s="61">
        <f t="shared" si="33"/>
        <v>0.0</v>
      </c>
      <c r="I189" s="64">
        <f t="shared" si="34"/>
        <v>0.0</v>
      </c>
      <c r="J189" s="64">
        <f t="shared" si="35"/>
        <v>0.0</v>
      </c>
      <c r="K189" s="64">
        <f t="shared" si="36"/>
        <v>0.0</v>
      </c>
      <c r="L189" s="64">
        <f t="shared" si="37"/>
        <v>0.0</v>
      </c>
      <c r="N189" s="65">
        <f>IF(ISBLANK($A189),0,SUMIF('Week 1 Roster'!$B:$B,$A189,'Week 1 Roster'!$AE:$AE))</f>
        <v>0.0</v>
      </c>
      <c r="O189" s="65">
        <f>IF(ISBLANK($A189),0,SUMIF('Week 1 Roster'!$B:$B,$A189,'Week 1 Roster'!$AG:$AG))</f>
        <v>0.0</v>
      </c>
      <c r="P189" s="65">
        <f>IF(ISBLANK($A189),0,SUMIF('Week 1 Roster'!$B:$B,$A189,'Week 1 Roster'!$AI:$AI))</f>
        <v>0.0</v>
      </c>
      <c r="Q189" s="65">
        <f>IF(ISBLANK($A189),0,SUMIF('Week 1 Roster'!$B:$B,$A189,'Week 1 Roster'!$AK:$AK))</f>
        <v>0.0</v>
      </c>
      <c r="R189" s="65">
        <f>IF(ISBLANK($A189),0,SUMIF('Week 1 Roster'!$B:$B,$A189,'Week 1 Roster'!$AM:$AM))</f>
        <v>0.0</v>
      </c>
      <c r="S189" s="65">
        <f>IF(ISBLANK($A189),0,SUMIF('Week 1 Roster'!$B:$B,$A189,'Week 1 Roster'!$AO:$AO))</f>
        <v>0.0</v>
      </c>
      <c r="T189" s="66">
        <f>IF(ISBLANK($A189),0,SUMIF('Week 1 Roster'!$B:$B,$A189,'Week 1 Roster'!$AP:$AP))</f>
        <v>0.0</v>
      </c>
      <c r="U189" s="65">
        <f>IF(ISBLANK($A189),0,SUMIF('Week 1 Roster'!$B:$B,$A189,'Week 1 Roster'!$AQ:$AQ))</f>
        <v>0.0</v>
      </c>
      <c r="V189" s="65">
        <f>IF(ISBLANK($A189),0,SUMIF('Week 1 Roster'!$B:$B,$A189,'Week 1 Roster'!$AR:$AR))</f>
        <v>0.0</v>
      </c>
      <c r="W189" s="65">
        <f>IF(ISBLANK($A189),0,SUMIF('Week 1 Roster'!$B:$B,$A189,'Week 1 Roster'!$AS:$AS))</f>
        <v>0.0</v>
      </c>
      <c r="X189" s="65">
        <f t="shared" si="38"/>
        <v>0.0</v>
      </c>
      <c r="Z189" s="65">
        <f>IF(ISBLANK($A189),0,SUMIF('Week 2 Roster'!$B:$B,$A189,'Week 2 Roster'!$AE:$AE))</f>
        <v>0.0</v>
      </c>
      <c r="AA189" s="65">
        <f>IF(ISBLANK($A189),0,SUMIF('Week 2 Roster'!$B:$B,$A189,'Week 2 Roster'!$AG:$AG))</f>
        <v>0.0</v>
      </c>
      <c r="AB189" s="65">
        <f>IF(ISBLANK($A189),0,SUMIF('Week 2 Roster'!$B:$B,$A189,'Week 2 Roster'!$AI:$AI))</f>
        <v>0.0</v>
      </c>
      <c r="AC189" s="65">
        <f>IF(ISBLANK($A189),0,SUMIF('Week 2 Roster'!$B:$B,$A189,'Week 2 Roster'!$AK:$AK))</f>
        <v>0.0</v>
      </c>
      <c r="AD189" s="65">
        <f>IF(ISBLANK($A189),0,SUMIF('Week 2 Roster'!$B:$B,$A189,'Week 2 Roster'!$AM:$AM))</f>
        <v>0.0</v>
      </c>
      <c r="AE189" s="65">
        <f>IF(ISBLANK($A189),0,SUMIF('Week 2 Roster'!$B:$B,$A189,'Week 2 Roster'!$AO:$AO))</f>
        <v>0.0</v>
      </c>
      <c r="AF189" s="66">
        <f>IF(ISBLANK($A189),0,SUMIF('Week 2 Roster'!$B:$B,$A189,'Week 2 Roster'!$AP:$AP))</f>
        <v>0.0</v>
      </c>
      <c r="AG189" s="65">
        <f>IF(ISBLANK($A189),0,SUMIF('Week 2 Roster'!$B:$B,$A189,'Week 2 Roster'!$AQ:$AQ))</f>
        <v>0.0</v>
      </c>
      <c r="AH189" s="65">
        <f>IF(ISBLANK($A189),0,SUMIF('Week 2 Roster'!$B:$B,$A189,'Week 2 Roster'!$AR:$AR))</f>
        <v>0.0</v>
      </c>
      <c r="AI189" s="65">
        <f>IF(ISBLANK($A189),0,SUMIF('Week 2 Roster'!$B:$B,$A189,'Week 2 Roster'!$AS:$AS))</f>
        <v>0.0</v>
      </c>
      <c r="AJ189" s="65">
        <f t="shared" si="39"/>
        <v>0.0</v>
      </c>
      <c r="AK189" s="65"/>
    </row>
    <row r="190" spans="8:8">
      <c r="A190" s="61" t="str">
        <f>IF(ISBLANK(Stores!A190),"",Stores!A190)</f>
        <v/>
      </c>
      <c r="B190" s="64">
        <f t="shared" si="27"/>
        <v>0.0</v>
      </c>
      <c r="C190" s="64">
        <f t="shared" si="28"/>
        <v>0.0</v>
      </c>
      <c r="D190" s="64">
        <f t="shared" si="29"/>
        <v>0.0</v>
      </c>
      <c r="E190" s="64">
        <f t="shared" si="30"/>
        <v>0.0</v>
      </c>
      <c r="F190" s="64">
        <f t="shared" si="31"/>
        <v>0.0</v>
      </c>
      <c r="G190" s="64">
        <f t="shared" si="32"/>
        <v>0.0</v>
      </c>
      <c r="H190" s="61">
        <f t="shared" si="33"/>
        <v>0.0</v>
      </c>
      <c r="I190" s="64">
        <f t="shared" si="34"/>
        <v>0.0</v>
      </c>
      <c r="J190" s="64">
        <f t="shared" si="35"/>
        <v>0.0</v>
      </c>
      <c r="K190" s="64">
        <f t="shared" si="36"/>
        <v>0.0</v>
      </c>
      <c r="L190" s="64">
        <f t="shared" si="37"/>
        <v>0.0</v>
      </c>
      <c r="N190" s="65">
        <f>IF(ISBLANK($A190),0,SUMIF('Week 1 Roster'!$B:$B,$A190,'Week 1 Roster'!$AE:$AE))</f>
        <v>0.0</v>
      </c>
      <c r="O190" s="65">
        <f>IF(ISBLANK($A190),0,SUMIF('Week 1 Roster'!$B:$B,$A190,'Week 1 Roster'!$AG:$AG))</f>
        <v>0.0</v>
      </c>
      <c r="P190" s="65">
        <f>IF(ISBLANK($A190),0,SUMIF('Week 1 Roster'!$B:$B,$A190,'Week 1 Roster'!$AI:$AI))</f>
        <v>0.0</v>
      </c>
      <c r="Q190" s="65">
        <f>IF(ISBLANK($A190),0,SUMIF('Week 1 Roster'!$B:$B,$A190,'Week 1 Roster'!$AK:$AK))</f>
        <v>0.0</v>
      </c>
      <c r="R190" s="65">
        <f>IF(ISBLANK($A190),0,SUMIF('Week 1 Roster'!$B:$B,$A190,'Week 1 Roster'!$AM:$AM))</f>
        <v>0.0</v>
      </c>
      <c r="S190" s="65">
        <f>IF(ISBLANK($A190),0,SUMIF('Week 1 Roster'!$B:$B,$A190,'Week 1 Roster'!$AO:$AO))</f>
        <v>0.0</v>
      </c>
      <c r="T190" s="66">
        <f>IF(ISBLANK($A190),0,SUMIF('Week 1 Roster'!$B:$B,$A190,'Week 1 Roster'!$AP:$AP))</f>
        <v>0.0</v>
      </c>
      <c r="U190" s="65">
        <f>IF(ISBLANK($A190),0,SUMIF('Week 1 Roster'!$B:$B,$A190,'Week 1 Roster'!$AQ:$AQ))</f>
        <v>0.0</v>
      </c>
      <c r="V190" s="65">
        <f>IF(ISBLANK($A190),0,SUMIF('Week 1 Roster'!$B:$B,$A190,'Week 1 Roster'!$AR:$AR))</f>
        <v>0.0</v>
      </c>
      <c r="W190" s="65">
        <f>IF(ISBLANK($A190),0,SUMIF('Week 1 Roster'!$B:$B,$A190,'Week 1 Roster'!$AS:$AS))</f>
        <v>0.0</v>
      </c>
      <c r="X190" s="65">
        <f t="shared" si="38"/>
        <v>0.0</v>
      </c>
      <c r="Z190" s="65">
        <f>IF(ISBLANK($A190),0,SUMIF('Week 2 Roster'!$B:$B,$A190,'Week 2 Roster'!$AE:$AE))</f>
        <v>0.0</v>
      </c>
      <c r="AA190" s="65">
        <f>IF(ISBLANK($A190),0,SUMIF('Week 2 Roster'!$B:$B,$A190,'Week 2 Roster'!$AG:$AG))</f>
        <v>0.0</v>
      </c>
      <c r="AB190" s="65">
        <f>IF(ISBLANK($A190),0,SUMIF('Week 2 Roster'!$B:$B,$A190,'Week 2 Roster'!$AI:$AI))</f>
        <v>0.0</v>
      </c>
      <c r="AC190" s="65">
        <f>IF(ISBLANK($A190),0,SUMIF('Week 2 Roster'!$B:$B,$A190,'Week 2 Roster'!$AK:$AK))</f>
        <v>0.0</v>
      </c>
      <c r="AD190" s="65">
        <f>IF(ISBLANK($A190),0,SUMIF('Week 2 Roster'!$B:$B,$A190,'Week 2 Roster'!$AM:$AM))</f>
        <v>0.0</v>
      </c>
      <c r="AE190" s="65">
        <f>IF(ISBLANK($A190),0,SUMIF('Week 2 Roster'!$B:$B,$A190,'Week 2 Roster'!$AO:$AO))</f>
        <v>0.0</v>
      </c>
      <c r="AF190" s="66">
        <f>IF(ISBLANK($A190),0,SUMIF('Week 2 Roster'!$B:$B,$A190,'Week 2 Roster'!$AP:$AP))</f>
        <v>0.0</v>
      </c>
      <c r="AG190" s="65">
        <f>IF(ISBLANK($A190),0,SUMIF('Week 2 Roster'!$B:$B,$A190,'Week 2 Roster'!$AQ:$AQ))</f>
        <v>0.0</v>
      </c>
      <c r="AH190" s="65">
        <f>IF(ISBLANK($A190),0,SUMIF('Week 2 Roster'!$B:$B,$A190,'Week 2 Roster'!$AR:$AR))</f>
        <v>0.0</v>
      </c>
      <c r="AI190" s="65">
        <f>IF(ISBLANK($A190),0,SUMIF('Week 2 Roster'!$B:$B,$A190,'Week 2 Roster'!$AS:$AS))</f>
        <v>0.0</v>
      </c>
      <c r="AJ190" s="65">
        <f t="shared" si="39"/>
        <v>0.0</v>
      </c>
      <c r="AK190" s="65"/>
    </row>
    <row r="191" spans="8:8">
      <c r="A191" s="61" t="str">
        <f>IF(ISBLANK(Stores!A191),"",Stores!A191)</f>
        <v/>
      </c>
      <c r="B191" s="64">
        <f t="shared" si="27"/>
        <v>0.0</v>
      </c>
      <c r="C191" s="64">
        <f t="shared" si="28"/>
        <v>0.0</v>
      </c>
      <c r="D191" s="64">
        <f t="shared" si="29"/>
        <v>0.0</v>
      </c>
      <c r="E191" s="64">
        <f t="shared" si="30"/>
        <v>0.0</v>
      </c>
      <c r="F191" s="64">
        <f t="shared" si="31"/>
        <v>0.0</v>
      </c>
      <c r="G191" s="64">
        <f t="shared" si="32"/>
        <v>0.0</v>
      </c>
      <c r="H191" s="61">
        <f t="shared" si="33"/>
        <v>0.0</v>
      </c>
      <c r="I191" s="64">
        <f t="shared" si="34"/>
        <v>0.0</v>
      </c>
      <c r="J191" s="64">
        <f t="shared" si="35"/>
        <v>0.0</v>
      </c>
      <c r="K191" s="64">
        <f t="shared" si="36"/>
        <v>0.0</v>
      </c>
      <c r="L191" s="64">
        <f t="shared" si="37"/>
        <v>0.0</v>
      </c>
      <c r="N191" s="65">
        <f>IF(ISBLANK($A191),0,SUMIF('Week 1 Roster'!$B:$B,$A191,'Week 1 Roster'!$AE:$AE))</f>
        <v>0.0</v>
      </c>
      <c r="O191" s="65">
        <f>IF(ISBLANK($A191),0,SUMIF('Week 1 Roster'!$B:$B,$A191,'Week 1 Roster'!$AG:$AG))</f>
        <v>0.0</v>
      </c>
      <c r="P191" s="65">
        <f>IF(ISBLANK($A191),0,SUMIF('Week 1 Roster'!$B:$B,$A191,'Week 1 Roster'!$AI:$AI))</f>
        <v>0.0</v>
      </c>
      <c r="Q191" s="65">
        <f>IF(ISBLANK($A191),0,SUMIF('Week 1 Roster'!$B:$B,$A191,'Week 1 Roster'!$AK:$AK))</f>
        <v>0.0</v>
      </c>
      <c r="R191" s="65">
        <f>IF(ISBLANK($A191),0,SUMIF('Week 1 Roster'!$B:$B,$A191,'Week 1 Roster'!$AM:$AM))</f>
        <v>0.0</v>
      </c>
      <c r="S191" s="65">
        <f>IF(ISBLANK($A191),0,SUMIF('Week 1 Roster'!$B:$B,$A191,'Week 1 Roster'!$AO:$AO))</f>
        <v>0.0</v>
      </c>
      <c r="T191" s="66">
        <f>IF(ISBLANK($A191),0,SUMIF('Week 1 Roster'!$B:$B,$A191,'Week 1 Roster'!$AP:$AP))</f>
        <v>0.0</v>
      </c>
      <c r="U191" s="65">
        <f>IF(ISBLANK($A191),0,SUMIF('Week 1 Roster'!$B:$B,$A191,'Week 1 Roster'!$AQ:$AQ))</f>
        <v>0.0</v>
      </c>
      <c r="V191" s="65">
        <f>IF(ISBLANK($A191),0,SUMIF('Week 1 Roster'!$B:$B,$A191,'Week 1 Roster'!$AR:$AR))</f>
        <v>0.0</v>
      </c>
      <c r="W191" s="65">
        <f>IF(ISBLANK($A191),0,SUMIF('Week 1 Roster'!$B:$B,$A191,'Week 1 Roster'!$AS:$AS))</f>
        <v>0.0</v>
      </c>
      <c r="X191" s="65">
        <f t="shared" si="38"/>
        <v>0.0</v>
      </c>
      <c r="Z191" s="65">
        <f>IF(ISBLANK($A191),0,SUMIF('Week 2 Roster'!$B:$B,$A191,'Week 2 Roster'!$AE:$AE))</f>
        <v>0.0</v>
      </c>
      <c r="AA191" s="65">
        <f>IF(ISBLANK($A191),0,SUMIF('Week 2 Roster'!$B:$B,$A191,'Week 2 Roster'!$AG:$AG))</f>
        <v>0.0</v>
      </c>
      <c r="AB191" s="65">
        <f>IF(ISBLANK($A191),0,SUMIF('Week 2 Roster'!$B:$B,$A191,'Week 2 Roster'!$AI:$AI))</f>
        <v>0.0</v>
      </c>
      <c r="AC191" s="65">
        <f>IF(ISBLANK($A191),0,SUMIF('Week 2 Roster'!$B:$B,$A191,'Week 2 Roster'!$AK:$AK))</f>
        <v>0.0</v>
      </c>
      <c r="AD191" s="65">
        <f>IF(ISBLANK($A191),0,SUMIF('Week 2 Roster'!$B:$B,$A191,'Week 2 Roster'!$AM:$AM))</f>
        <v>0.0</v>
      </c>
      <c r="AE191" s="65">
        <f>IF(ISBLANK($A191),0,SUMIF('Week 2 Roster'!$B:$B,$A191,'Week 2 Roster'!$AO:$AO))</f>
        <v>0.0</v>
      </c>
      <c r="AF191" s="66">
        <f>IF(ISBLANK($A191),0,SUMIF('Week 2 Roster'!$B:$B,$A191,'Week 2 Roster'!$AP:$AP))</f>
        <v>0.0</v>
      </c>
      <c r="AG191" s="65">
        <f>IF(ISBLANK($A191),0,SUMIF('Week 2 Roster'!$B:$B,$A191,'Week 2 Roster'!$AQ:$AQ))</f>
        <v>0.0</v>
      </c>
      <c r="AH191" s="65">
        <f>IF(ISBLANK($A191),0,SUMIF('Week 2 Roster'!$B:$B,$A191,'Week 2 Roster'!$AR:$AR))</f>
        <v>0.0</v>
      </c>
      <c r="AI191" s="65">
        <f>IF(ISBLANK($A191),0,SUMIF('Week 2 Roster'!$B:$B,$A191,'Week 2 Roster'!$AS:$AS))</f>
        <v>0.0</v>
      </c>
      <c r="AJ191" s="65">
        <f t="shared" si="39"/>
        <v>0.0</v>
      </c>
      <c r="AK191" s="65"/>
    </row>
    <row r="192" spans="8:8">
      <c r="A192" s="61" t="str">
        <f>IF(ISBLANK(Stores!A192),"",Stores!A192)</f>
        <v/>
      </c>
      <c r="B192" s="64">
        <f t="shared" si="27"/>
        <v>0.0</v>
      </c>
      <c r="C192" s="64">
        <f t="shared" si="28"/>
        <v>0.0</v>
      </c>
      <c r="D192" s="64">
        <f t="shared" si="29"/>
        <v>0.0</v>
      </c>
      <c r="E192" s="64">
        <f t="shared" si="30"/>
        <v>0.0</v>
      </c>
      <c r="F192" s="64">
        <f t="shared" si="31"/>
        <v>0.0</v>
      </c>
      <c r="G192" s="64">
        <f t="shared" si="32"/>
        <v>0.0</v>
      </c>
      <c r="H192" s="61">
        <f t="shared" si="33"/>
        <v>0.0</v>
      </c>
      <c r="I192" s="64">
        <f t="shared" si="34"/>
        <v>0.0</v>
      </c>
      <c r="J192" s="64">
        <f t="shared" si="35"/>
        <v>0.0</v>
      </c>
      <c r="K192" s="64">
        <f t="shared" si="36"/>
        <v>0.0</v>
      </c>
      <c r="L192" s="64">
        <f t="shared" si="37"/>
        <v>0.0</v>
      </c>
      <c r="N192" s="65">
        <f>IF(ISBLANK($A192),0,SUMIF('Week 1 Roster'!$B:$B,$A192,'Week 1 Roster'!$AE:$AE))</f>
        <v>0.0</v>
      </c>
      <c r="O192" s="65">
        <f>IF(ISBLANK($A192),0,SUMIF('Week 1 Roster'!$B:$B,$A192,'Week 1 Roster'!$AG:$AG))</f>
        <v>0.0</v>
      </c>
      <c r="P192" s="65">
        <f>IF(ISBLANK($A192),0,SUMIF('Week 1 Roster'!$B:$B,$A192,'Week 1 Roster'!$AI:$AI))</f>
        <v>0.0</v>
      </c>
      <c r="Q192" s="65">
        <f>IF(ISBLANK($A192),0,SUMIF('Week 1 Roster'!$B:$B,$A192,'Week 1 Roster'!$AK:$AK))</f>
        <v>0.0</v>
      </c>
      <c r="R192" s="65">
        <f>IF(ISBLANK($A192),0,SUMIF('Week 1 Roster'!$B:$B,$A192,'Week 1 Roster'!$AM:$AM))</f>
        <v>0.0</v>
      </c>
      <c r="S192" s="65">
        <f>IF(ISBLANK($A192),0,SUMIF('Week 1 Roster'!$B:$B,$A192,'Week 1 Roster'!$AO:$AO))</f>
        <v>0.0</v>
      </c>
      <c r="T192" s="66">
        <f>IF(ISBLANK($A192),0,SUMIF('Week 1 Roster'!$B:$B,$A192,'Week 1 Roster'!$AP:$AP))</f>
        <v>0.0</v>
      </c>
      <c r="U192" s="65">
        <f>IF(ISBLANK($A192),0,SUMIF('Week 1 Roster'!$B:$B,$A192,'Week 1 Roster'!$AQ:$AQ))</f>
        <v>0.0</v>
      </c>
      <c r="V192" s="65">
        <f>IF(ISBLANK($A192),0,SUMIF('Week 1 Roster'!$B:$B,$A192,'Week 1 Roster'!$AR:$AR))</f>
        <v>0.0</v>
      </c>
      <c r="W192" s="65">
        <f>IF(ISBLANK($A192),0,SUMIF('Week 1 Roster'!$B:$B,$A192,'Week 1 Roster'!$AS:$AS))</f>
        <v>0.0</v>
      </c>
      <c r="X192" s="65">
        <f t="shared" si="38"/>
        <v>0.0</v>
      </c>
      <c r="Z192" s="65">
        <f>IF(ISBLANK($A192),0,SUMIF('Week 2 Roster'!$B:$B,$A192,'Week 2 Roster'!$AE:$AE))</f>
        <v>0.0</v>
      </c>
      <c r="AA192" s="65">
        <f>IF(ISBLANK($A192),0,SUMIF('Week 2 Roster'!$B:$B,$A192,'Week 2 Roster'!$AG:$AG))</f>
        <v>0.0</v>
      </c>
      <c r="AB192" s="65">
        <f>IF(ISBLANK($A192),0,SUMIF('Week 2 Roster'!$B:$B,$A192,'Week 2 Roster'!$AI:$AI))</f>
        <v>0.0</v>
      </c>
      <c r="AC192" s="65">
        <f>IF(ISBLANK($A192),0,SUMIF('Week 2 Roster'!$B:$B,$A192,'Week 2 Roster'!$AK:$AK))</f>
        <v>0.0</v>
      </c>
      <c r="AD192" s="65">
        <f>IF(ISBLANK($A192),0,SUMIF('Week 2 Roster'!$B:$B,$A192,'Week 2 Roster'!$AM:$AM))</f>
        <v>0.0</v>
      </c>
      <c r="AE192" s="65">
        <f>IF(ISBLANK($A192),0,SUMIF('Week 2 Roster'!$B:$B,$A192,'Week 2 Roster'!$AO:$AO))</f>
        <v>0.0</v>
      </c>
      <c r="AF192" s="66">
        <f>IF(ISBLANK($A192),0,SUMIF('Week 2 Roster'!$B:$B,$A192,'Week 2 Roster'!$AP:$AP))</f>
        <v>0.0</v>
      </c>
      <c r="AG192" s="65">
        <f>IF(ISBLANK($A192),0,SUMIF('Week 2 Roster'!$B:$B,$A192,'Week 2 Roster'!$AQ:$AQ))</f>
        <v>0.0</v>
      </c>
      <c r="AH192" s="65">
        <f>IF(ISBLANK($A192),0,SUMIF('Week 2 Roster'!$B:$B,$A192,'Week 2 Roster'!$AR:$AR))</f>
        <v>0.0</v>
      </c>
      <c r="AI192" s="65">
        <f>IF(ISBLANK($A192),0,SUMIF('Week 2 Roster'!$B:$B,$A192,'Week 2 Roster'!$AS:$AS))</f>
        <v>0.0</v>
      </c>
      <c r="AJ192" s="65">
        <f t="shared" si="39"/>
        <v>0.0</v>
      </c>
      <c r="AK192" s="65"/>
    </row>
    <row r="193" spans="8:8">
      <c r="A193" s="61" t="str">
        <f>IF(ISBLANK(Stores!A193),"",Stores!A193)</f>
        <v/>
      </c>
      <c r="B193" s="64">
        <f t="shared" si="27"/>
        <v>0.0</v>
      </c>
      <c r="C193" s="64">
        <f t="shared" si="28"/>
        <v>0.0</v>
      </c>
      <c r="D193" s="64">
        <f t="shared" si="29"/>
        <v>0.0</v>
      </c>
      <c r="E193" s="64">
        <f t="shared" si="30"/>
        <v>0.0</v>
      </c>
      <c r="F193" s="64">
        <f t="shared" si="31"/>
        <v>0.0</v>
      </c>
      <c r="G193" s="64">
        <f t="shared" si="32"/>
        <v>0.0</v>
      </c>
      <c r="H193" s="61">
        <f t="shared" si="33"/>
        <v>0.0</v>
      </c>
      <c r="I193" s="64">
        <f t="shared" si="34"/>
        <v>0.0</v>
      </c>
      <c r="J193" s="64">
        <f t="shared" si="35"/>
        <v>0.0</v>
      </c>
      <c r="K193" s="64">
        <f t="shared" si="36"/>
        <v>0.0</v>
      </c>
      <c r="L193" s="64">
        <f t="shared" si="37"/>
        <v>0.0</v>
      </c>
      <c r="N193" s="65">
        <f>IF(ISBLANK($A193),0,SUMIF('Week 1 Roster'!$B:$B,$A193,'Week 1 Roster'!$AE:$AE))</f>
        <v>0.0</v>
      </c>
      <c r="O193" s="65">
        <f>IF(ISBLANK($A193),0,SUMIF('Week 1 Roster'!$B:$B,$A193,'Week 1 Roster'!$AG:$AG))</f>
        <v>0.0</v>
      </c>
      <c r="P193" s="65">
        <f>IF(ISBLANK($A193),0,SUMIF('Week 1 Roster'!$B:$B,$A193,'Week 1 Roster'!$AI:$AI))</f>
        <v>0.0</v>
      </c>
      <c r="Q193" s="65">
        <f>IF(ISBLANK($A193),0,SUMIF('Week 1 Roster'!$B:$B,$A193,'Week 1 Roster'!$AK:$AK))</f>
        <v>0.0</v>
      </c>
      <c r="R193" s="65">
        <f>IF(ISBLANK($A193),0,SUMIF('Week 1 Roster'!$B:$B,$A193,'Week 1 Roster'!$AM:$AM))</f>
        <v>0.0</v>
      </c>
      <c r="S193" s="65">
        <f>IF(ISBLANK($A193),0,SUMIF('Week 1 Roster'!$B:$B,$A193,'Week 1 Roster'!$AO:$AO))</f>
        <v>0.0</v>
      </c>
      <c r="T193" s="66">
        <f>IF(ISBLANK($A193),0,SUMIF('Week 1 Roster'!$B:$B,$A193,'Week 1 Roster'!$AP:$AP))</f>
        <v>0.0</v>
      </c>
      <c r="U193" s="65">
        <f>IF(ISBLANK($A193),0,SUMIF('Week 1 Roster'!$B:$B,$A193,'Week 1 Roster'!$AQ:$AQ))</f>
        <v>0.0</v>
      </c>
      <c r="V193" s="65">
        <f>IF(ISBLANK($A193),0,SUMIF('Week 1 Roster'!$B:$B,$A193,'Week 1 Roster'!$AR:$AR))</f>
        <v>0.0</v>
      </c>
      <c r="W193" s="65">
        <f>IF(ISBLANK($A193),0,SUMIF('Week 1 Roster'!$B:$B,$A193,'Week 1 Roster'!$AS:$AS))</f>
        <v>0.0</v>
      </c>
      <c r="X193" s="65">
        <f t="shared" si="38"/>
        <v>0.0</v>
      </c>
      <c r="Z193" s="65">
        <f>IF(ISBLANK($A193),0,SUMIF('Week 2 Roster'!$B:$B,$A193,'Week 2 Roster'!$AE:$AE))</f>
        <v>0.0</v>
      </c>
      <c r="AA193" s="65">
        <f>IF(ISBLANK($A193),0,SUMIF('Week 2 Roster'!$B:$B,$A193,'Week 2 Roster'!$AG:$AG))</f>
        <v>0.0</v>
      </c>
      <c r="AB193" s="65">
        <f>IF(ISBLANK($A193),0,SUMIF('Week 2 Roster'!$B:$B,$A193,'Week 2 Roster'!$AI:$AI))</f>
        <v>0.0</v>
      </c>
      <c r="AC193" s="65">
        <f>IF(ISBLANK($A193),0,SUMIF('Week 2 Roster'!$B:$B,$A193,'Week 2 Roster'!$AK:$AK))</f>
        <v>0.0</v>
      </c>
      <c r="AD193" s="65">
        <f>IF(ISBLANK($A193),0,SUMIF('Week 2 Roster'!$B:$B,$A193,'Week 2 Roster'!$AM:$AM))</f>
        <v>0.0</v>
      </c>
      <c r="AE193" s="65">
        <f>IF(ISBLANK($A193),0,SUMIF('Week 2 Roster'!$B:$B,$A193,'Week 2 Roster'!$AO:$AO))</f>
        <v>0.0</v>
      </c>
      <c r="AF193" s="66">
        <f>IF(ISBLANK($A193),0,SUMIF('Week 2 Roster'!$B:$B,$A193,'Week 2 Roster'!$AP:$AP))</f>
        <v>0.0</v>
      </c>
      <c r="AG193" s="65">
        <f>IF(ISBLANK($A193),0,SUMIF('Week 2 Roster'!$B:$B,$A193,'Week 2 Roster'!$AQ:$AQ))</f>
        <v>0.0</v>
      </c>
      <c r="AH193" s="65">
        <f>IF(ISBLANK($A193),0,SUMIF('Week 2 Roster'!$B:$B,$A193,'Week 2 Roster'!$AR:$AR))</f>
        <v>0.0</v>
      </c>
      <c r="AI193" s="65">
        <f>IF(ISBLANK($A193),0,SUMIF('Week 2 Roster'!$B:$B,$A193,'Week 2 Roster'!$AS:$AS))</f>
        <v>0.0</v>
      </c>
      <c r="AJ193" s="65">
        <f t="shared" si="39"/>
        <v>0.0</v>
      </c>
      <c r="AK193" s="65"/>
    </row>
    <row r="194" spans="8:8">
      <c r="A194" s="61" t="str">
        <f>IF(ISBLANK(Stores!A194),"",Stores!A194)</f>
        <v/>
      </c>
      <c r="B194" s="64">
        <f t="shared" si="27"/>
        <v>0.0</v>
      </c>
      <c r="C194" s="64">
        <f t="shared" si="28"/>
        <v>0.0</v>
      </c>
      <c r="D194" s="64">
        <f t="shared" si="29"/>
        <v>0.0</v>
      </c>
      <c r="E194" s="64">
        <f t="shared" si="30"/>
        <v>0.0</v>
      </c>
      <c r="F194" s="64">
        <f t="shared" si="31"/>
        <v>0.0</v>
      </c>
      <c r="G194" s="64">
        <f t="shared" si="32"/>
        <v>0.0</v>
      </c>
      <c r="H194" s="61">
        <f t="shared" si="33"/>
        <v>0.0</v>
      </c>
      <c r="I194" s="64">
        <f t="shared" si="34"/>
        <v>0.0</v>
      </c>
      <c r="J194" s="64">
        <f t="shared" si="35"/>
        <v>0.0</v>
      </c>
      <c r="K194" s="64">
        <f t="shared" si="36"/>
        <v>0.0</v>
      </c>
      <c r="L194" s="64">
        <f t="shared" si="37"/>
        <v>0.0</v>
      </c>
      <c r="N194" s="65">
        <f>IF(ISBLANK($A194),0,SUMIF('Week 1 Roster'!$B:$B,$A194,'Week 1 Roster'!$AE:$AE))</f>
        <v>0.0</v>
      </c>
      <c r="O194" s="65">
        <f>IF(ISBLANK($A194),0,SUMIF('Week 1 Roster'!$B:$B,$A194,'Week 1 Roster'!$AG:$AG))</f>
        <v>0.0</v>
      </c>
      <c r="P194" s="65">
        <f>IF(ISBLANK($A194),0,SUMIF('Week 1 Roster'!$B:$B,$A194,'Week 1 Roster'!$AI:$AI))</f>
        <v>0.0</v>
      </c>
      <c r="Q194" s="65">
        <f>IF(ISBLANK($A194),0,SUMIF('Week 1 Roster'!$B:$B,$A194,'Week 1 Roster'!$AK:$AK))</f>
        <v>0.0</v>
      </c>
      <c r="R194" s="65">
        <f>IF(ISBLANK($A194),0,SUMIF('Week 1 Roster'!$B:$B,$A194,'Week 1 Roster'!$AM:$AM))</f>
        <v>0.0</v>
      </c>
      <c r="S194" s="65">
        <f>IF(ISBLANK($A194),0,SUMIF('Week 1 Roster'!$B:$B,$A194,'Week 1 Roster'!$AO:$AO))</f>
        <v>0.0</v>
      </c>
      <c r="T194" s="66">
        <f>IF(ISBLANK($A194),0,SUMIF('Week 1 Roster'!$B:$B,$A194,'Week 1 Roster'!$AP:$AP))</f>
        <v>0.0</v>
      </c>
      <c r="U194" s="65">
        <f>IF(ISBLANK($A194),0,SUMIF('Week 1 Roster'!$B:$B,$A194,'Week 1 Roster'!$AQ:$AQ))</f>
        <v>0.0</v>
      </c>
      <c r="V194" s="65">
        <f>IF(ISBLANK($A194),0,SUMIF('Week 1 Roster'!$B:$B,$A194,'Week 1 Roster'!$AR:$AR))</f>
        <v>0.0</v>
      </c>
      <c r="W194" s="65">
        <f>IF(ISBLANK($A194),0,SUMIF('Week 1 Roster'!$B:$B,$A194,'Week 1 Roster'!$AS:$AS))</f>
        <v>0.0</v>
      </c>
      <c r="X194" s="65">
        <f t="shared" si="38"/>
        <v>0.0</v>
      </c>
      <c r="Z194" s="65">
        <f>IF(ISBLANK($A194),0,SUMIF('Week 2 Roster'!$B:$B,$A194,'Week 2 Roster'!$AE:$AE))</f>
        <v>0.0</v>
      </c>
      <c r="AA194" s="65">
        <f>IF(ISBLANK($A194),0,SUMIF('Week 2 Roster'!$B:$B,$A194,'Week 2 Roster'!$AG:$AG))</f>
        <v>0.0</v>
      </c>
      <c r="AB194" s="65">
        <f>IF(ISBLANK($A194),0,SUMIF('Week 2 Roster'!$B:$B,$A194,'Week 2 Roster'!$AI:$AI))</f>
        <v>0.0</v>
      </c>
      <c r="AC194" s="65">
        <f>IF(ISBLANK($A194),0,SUMIF('Week 2 Roster'!$B:$B,$A194,'Week 2 Roster'!$AK:$AK))</f>
        <v>0.0</v>
      </c>
      <c r="AD194" s="65">
        <f>IF(ISBLANK($A194),0,SUMIF('Week 2 Roster'!$B:$B,$A194,'Week 2 Roster'!$AM:$AM))</f>
        <v>0.0</v>
      </c>
      <c r="AE194" s="65">
        <f>IF(ISBLANK($A194),0,SUMIF('Week 2 Roster'!$B:$B,$A194,'Week 2 Roster'!$AO:$AO))</f>
        <v>0.0</v>
      </c>
      <c r="AF194" s="66">
        <f>IF(ISBLANK($A194),0,SUMIF('Week 2 Roster'!$B:$B,$A194,'Week 2 Roster'!$AP:$AP))</f>
        <v>0.0</v>
      </c>
      <c r="AG194" s="65">
        <f>IF(ISBLANK($A194),0,SUMIF('Week 2 Roster'!$B:$B,$A194,'Week 2 Roster'!$AQ:$AQ))</f>
        <v>0.0</v>
      </c>
      <c r="AH194" s="65">
        <f>IF(ISBLANK($A194),0,SUMIF('Week 2 Roster'!$B:$B,$A194,'Week 2 Roster'!$AR:$AR))</f>
        <v>0.0</v>
      </c>
      <c r="AI194" s="65">
        <f>IF(ISBLANK($A194),0,SUMIF('Week 2 Roster'!$B:$B,$A194,'Week 2 Roster'!$AS:$AS))</f>
        <v>0.0</v>
      </c>
      <c r="AJ194" s="65">
        <f t="shared" si="39"/>
        <v>0.0</v>
      </c>
      <c r="AK194" s="65"/>
    </row>
    <row r="195" spans="8:8">
      <c r="A195" s="61" t="str">
        <f>IF(ISBLANK(Stores!A195),"",Stores!A195)</f>
        <v/>
      </c>
      <c r="B195" s="64">
        <f t="shared" si="40" ref="B195:B200">N195+Z195</f>
        <v>0.0</v>
      </c>
      <c r="C195" s="64">
        <f t="shared" si="41" ref="C195:C200">O195+AA195</f>
        <v>0.0</v>
      </c>
      <c r="D195" s="64">
        <f t="shared" si="42" ref="D195:D200">P195+AB195</f>
        <v>0.0</v>
      </c>
      <c r="E195" s="64">
        <f t="shared" si="43" ref="E195:E200">Q195+AC195</f>
        <v>0.0</v>
      </c>
      <c r="F195" s="64">
        <f t="shared" si="44" ref="F195:F200">R195+AD195</f>
        <v>0.0</v>
      </c>
      <c r="G195" s="64">
        <f t="shared" si="45" ref="G195:G200">S195+AE195</f>
        <v>0.0</v>
      </c>
      <c r="H195" s="61">
        <f t="shared" si="46" ref="H195:H200">T195+AF195</f>
        <v>0.0</v>
      </c>
      <c r="I195" s="64">
        <f t="shared" si="47" ref="I195:I200">U195+AG195</f>
        <v>0.0</v>
      </c>
      <c r="J195" s="64">
        <f t="shared" si="48" ref="J195:J200">V195+AH195</f>
        <v>0.0</v>
      </c>
      <c r="K195" s="64">
        <f t="shared" si="49" ref="K195:K200">W195+AI195</f>
        <v>0.0</v>
      </c>
      <c r="L195" s="64">
        <f t="shared" si="50" ref="L195:L200">SUM(B195:G195,I195:K195)</f>
        <v>0.0</v>
      </c>
      <c r="N195" s="65">
        <f>IF(ISBLANK($A195),0,SUMIF('Week 1 Roster'!$B:$B,$A195,'Week 1 Roster'!$AE:$AE))</f>
        <v>0.0</v>
      </c>
      <c r="O195" s="65">
        <f>IF(ISBLANK($A195),0,SUMIF('Week 1 Roster'!$B:$B,$A195,'Week 1 Roster'!$AG:$AG))</f>
        <v>0.0</v>
      </c>
      <c r="P195" s="65">
        <f>IF(ISBLANK($A195),0,SUMIF('Week 1 Roster'!$B:$B,$A195,'Week 1 Roster'!$AI:$AI))</f>
        <v>0.0</v>
      </c>
      <c r="Q195" s="65">
        <f>IF(ISBLANK($A195),0,SUMIF('Week 1 Roster'!$B:$B,$A195,'Week 1 Roster'!$AK:$AK))</f>
        <v>0.0</v>
      </c>
      <c r="R195" s="65">
        <f>IF(ISBLANK($A195),0,SUMIF('Week 1 Roster'!$B:$B,$A195,'Week 1 Roster'!$AM:$AM))</f>
        <v>0.0</v>
      </c>
      <c r="S195" s="65">
        <f>IF(ISBLANK($A195),0,SUMIF('Week 1 Roster'!$B:$B,$A195,'Week 1 Roster'!$AO:$AO))</f>
        <v>0.0</v>
      </c>
      <c r="T195" s="66">
        <f>IF(ISBLANK($A195),0,SUMIF('Week 1 Roster'!$B:$B,$A195,'Week 1 Roster'!$AP:$AP))</f>
        <v>0.0</v>
      </c>
      <c r="U195" s="65">
        <f>IF(ISBLANK($A195),0,SUMIF('Week 1 Roster'!$B:$B,$A195,'Week 1 Roster'!$AQ:$AQ))</f>
        <v>0.0</v>
      </c>
      <c r="V195" s="65">
        <f>IF(ISBLANK($A195),0,SUMIF('Week 1 Roster'!$B:$B,$A195,'Week 1 Roster'!$AR:$AR))</f>
        <v>0.0</v>
      </c>
      <c r="W195" s="65">
        <f>IF(ISBLANK($A195),0,SUMIF('Week 1 Roster'!$B:$B,$A195,'Week 1 Roster'!$AS:$AS))</f>
        <v>0.0</v>
      </c>
      <c r="X195" s="65">
        <f t="shared" si="51" ref="X195:X200">SUM(N195:S195,U195:W195)</f>
        <v>0.0</v>
      </c>
      <c r="Z195" s="65">
        <f>IF(ISBLANK($A195),0,SUMIF('Week 2 Roster'!$B:$B,$A195,'Week 2 Roster'!$AE:$AE))</f>
        <v>0.0</v>
      </c>
      <c r="AA195" s="65">
        <f>IF(ISBLANK($A195),0,SUMIF('Week 2 Roster'!$B:$B,$A195,'Week 2 Roster'!$AG:$AG))</f>
        <v>0.0</v>
      </c>
      <c r="AB195" s="65">
        <f>IF(ISBLANK($A195),0,SUMIF('Week 2 Roster'!$B:$B,$A195,'Week 2 Roster'!$AI:$AI))</f>
        <v>0.0</v>
      </c>
      <c r="AC195" s="65">
        <f>IF(ISBLANK($A195),0,SUMIF('Week 2 Roster'!$B:$B,$A195,'Week 2 Roster'!$AK:$AK))</f>
        <v>0.0</v>
      </c>
      <c r="AD195" s="65">
        <f>IF(ISBLANK($A195),0,SUMIF('Week 2 Roster'!$B:$B,$A195,'Week 2 Roster'!$AM:$AM))</f>
        <v>0.0</v>
      </c>
      <c r="AE195" s="65">
        <f>IF(ISBLANK($A195),0,SUMIF('Week 2 Roster'!$B:$B,$A195,'Week 2 Roster'!$AO:$AO))</f>
        <v>0.0</v>
      </c>
      <c r="AF195" s="66">
        <f>IF(ISBLANK($A195),0,SUMIF('Week 2 Roster'!$B:$B,$A195,'Week 2 Roster'!$AP:$AP))</f>
        <v>0.0</v>
      </c>
      <c r="AG195" s="65">
        <f>IF(ISBLANK($A195),0,SUMIF('Week 2 Roster'!$B:$B,$A195,'Week 2 Roster'!$AQ:$AQ))</f>
        <v>0.0</v>
      </c>
      <c r="AH195" s="65">
        <f>IF(ISBLANK($A195),0,SUMIF('Week 2 Roster'!$B:$B,$A195,'Week 2 Roster'!$AR:$AR))</f>
        <v>0.0</v>
      </c>
      <c r="AI195" s="65">
        <f>IF(ISBLANK($A195),0,SUMIF('Week 2 Roster'!$B:$B,$A195,'Week 2 Roster'!$AS:$AS))</f>
        <v>0.0</v>
      </c>
      <c r="AJ195" s="65">
        <f t="shared" si="52" ref="AJ195:AJ200">SUM(Z195:AE195,AG195:AI195)</f>
        <v>0.0</v>
      </c>
      <c r="AK195" s="65"/>
    </row>
    <row r="196" spans="8:8">
      <c r="A196" s="61" t="str">
        <f>IF(ISBLANK(Stores!A196),"",Stores!A196)</f>
        <v/>
      </c>
      <c r="B196" s="64">
        <f t="shared" si="40"/>
        <v>0.0</v>
      </c>
      <c r="C196" s="64">
        <f t="shared" si="41"/>
        <v>0.0</v>
      </c>
      <c r="D196" s="64">
        <f t="shared" si="42"/>
        <v>0.0</v>
      </c>
      <c r="E196" s="64">
        <f t="shared" si="43"/>
        <v>0.0</v>
      </c>
      <c r="F196" s="64">
        <f t="shared" si="44"/>
        <v>0.0</v>
      </c>
      <c r="G196" s="64">
        <f t="shared" si="45"/>
        <v>0.0</v>
      </c>
      <c r="H196" s="61">
        <f t="shared" si="46"/>
        <v>0.0</v>
      </c>
      <c r="I196" s="64">
        <f t="shared" si="47"/>
        <v>0.0</v>
      </c>
      <c r="J196" s="64">
        <f t="shared" si="48"/>
        <v>0.0</v>
      </c>
      <c r="K196" s="64">
        <f t="shared" si="49"/>
        <v>0.0</v>
      </c>
      <c r="L196" s="64">
        <f t="shared" si="50"/>
        <v>0.0</v>
      </c>
      <c r="N196" s="65">
        <f>IF(ISBLANK($A196),0,SUMIF('Week 1 Roster'!$B:$B,$A196,'Week 1 Roster'!$AE:$AE))</f>
        <v>0.0</v>
      </c>
      <c r="O196" s="65">
        <f>IF(ISBLANK($A196),0,SUMIF('Week 1 Roster'!$B:$B,$A196,'Week 1 Roster'!$AG:$AG))</f>
        <v>0.0</v>
      </c>
      <c r="P196" s="65">
        <f>IF(ISBLANK($A196),0,SUMIF('Week 1 Roster'!$B:$B,$A196,'Week 1 Roster'!$AI:$AI))</f>
        <v>0.0</v>
      </c>
      <c r="Q196" s="65">
        <f>IF(ISBLANK($A196),0,SUMIF('Week 1 Roster'!$B:$B,$A196,'Week 1 Roster'!$AK:$AK))</f>
        <v>0.0</v>
      </c>
      <c r="R196" s="65">
        <f>IF(ISBLANK($A196),0,SUMIF('Week 1 Roster'!$B:$B,$A196,'Week 1 Roster'!$AM:$AM))</f>
        <v>0.0</v>
      </c>
      <c r="S196" s="65">
        <f>IF(ISBLANK($A196),0,SUMIF('Week 1 Roster'!$B:$B,$A196,'Week 1 Roster'!$AO:$AO))</f>
        <v>0.0</v>
      </c>
      <c r="T196" s="66">
        <f>IF(ISBLANK($A196),0,SUMIF('Week 1 Roster'!$B:$B,$A196,'Week 1 Roster'!$AP:$AP))</f>
        <v>0.0</v>
      </c>
      <c r="U196" s="65">
        <f>IF(ISBLANK($A196),0,SUMIF('Week 1 Roster'!$B:$B,$A196,'Week 1 Roster'!$AQ:$AQ))</f>
        <v>0.0</v>
      </c>
      <c r="V196" s="65">
        <f>IF(ISBLANK($A196),0,SUMIF('Week 1 Roster'!$B:$B,$A196,'Week 1 Roster'!$AR:$AR))</f>
        <v>0.0</v>
      </c>
      <c r="W196" s="65">
        <f>IF(ISBLANK($A196),0,SUMIF('Week 1 Roster'!$B:$B,$A196,'Week 1 Roster'!$AS:$AS))</f>
        <v>0.0</v>
      </c>
      <c r="X196" s="65">
        <f t="shared" si="51"/>
        <v>0.0</v>
      </c>
      <c r="Z196" s="65">
        <f>IF(ISBLANK($A196),0,SUMIF('Week 2 Roster'!$B:$B,$A196,'Week 2 Roster'!$AE:$AE))</f>
        <v>0.0</v>
      </c>
      <c r="AA196" s="65">
        <f>IF(ISBLANK($A196),0,SUMIF('Week 2 Roster'!$B:$B,$A196,'Week 2 Roster'!$AG:$AG))</f>
        <v>0.0</v>
      </c>
      <c r="AB196" s="65">
        <f>IF(ISBLANK($A196),0,SUMIF('Week 2 Roster'!$B:$B,$A196,'Week 2 Roster'!$AI:$AI))</f>
        <v>0.0</v>
      </c>
      <c r="AC196" s="65">
        <f>IF(ISBLANK($A196),0,SUMIF('Week 2 Roster'!$B:$B,$A196,'Week 2 Roster'!$AK:$AK))</f>
        <v>0.0</v>
      </c>
      <c r="AD196" s="65">
        <f>IF(ISBLANK($A196),0,SUMIF('Week 2 Roster'!$B:$B,$A196,'Week 2 Roster'!$AM:$AM))</f>
        <v>0.0</v>
      </c>
      <c r="AE196" s="65">
        <f>IF(ISBLANK($A196),0,SUMIF('Week 2 Roster'!$B:$B,$A196,'Week 2 Roster'!$AO:$AO))</f>
        <v>0.0</v>
      </c>
      <c r="AF196" s="66">
        <f>IF(ISBLANK($A196),0,SUMIF('Week 2 Roster'!$B:$B,$A196,'Week 2 Roster'!$AP:$AP))</f>
        <v>0.0</v>
      </c>
      <c r="AG196" s="65">
        <f>IF(ISBLANK($A196),0,SUMIF('Week 2 Roster'!$B:$B,$A196,'Week 2 Roster'!$AQ:$AQ))</f>
        <v>0.0</v>
      </c>
      <c r="AH196" s="65">
        <f>IF(ISBLANK($A196),0,SUMIF('Week 2 Roster'!$B:$B,$A196,'Week 2 Roster'!$AR:$AR))</f>
        <v>0.0</v>
      </c>
      <c r="AI196" s="65">
        <f>IF(ISBLANK($A196),0,SUMIF('Week 2 Roster'!$B:$B,$A196,'Week 2 Roster'!$AS:$AS))</f>
        <v>0.0</v>
      </c>
      <c r="AJ196" s="65">
        <f t="shared" si="52"/>
        <v>0.0</v>
      </c>
      <c r="AK196" s="65"/>
    </row>
    <row r="197" spans="8:8">
      <c r="A197" s="61" t="str">
        <f>IF(ISBLANK(Stores!A197),"",Stores!A197)</f>
        <v/>
      </c>
      <c r="B197" s="64">
        <f t="shared" si="40"/>
        <v>0.0</v>
      </c>
      <c r="C197" s="64">
        <f t="shared" si="41"/>
        <v>0.0</v>
      </c>
      <c r="D197" s="64">
        <f t="shared" si="42"/>
        <v>0.0</v>
      </c>
      <c r="E197" s="64">
        <f t="shared" si="43"/>
        <v>0.0</v>
      </c>
      <c r="F197" s="64">
        <f t="shared" si="44"/>
        <v>0.0</v>
      </c>
      <c r="G197" s="64">
        <f t="shared" si="45"/>
        <v>0.0</v>
      </c>
      <c r="H197" s="61">
        <f t="shared" si="46"/>
        <v>0.0</v>
      </c>
      <c r="I197" s="64">
        <f t="shared" si="47"/>
        <v>0.0</v>
      </c>
      <c r="J197" s="64">
        <f t="shared" si="48"/>
        <v>0.0</v>
      </c>
      <c r="K197" s="64">
        <f t="shared" si="49"/>
        <v>0.0</v>
      </c>
      <c r="L197" s="64">
        <f t="shared" si="50"/>
        <v>0.0</v>
      </c>
      <c r="N197" s="65">
        <f>IF(ISBLANK($A197),0,SUMIF('Week 1 Roster'!$B:$B,$A197,'Week 1 Roster'!$AE:$AE))</f>
        <v>0.0</v>
      </c>
      <c r="O197" s="65">
        <f>IF(ISBLANK($A197),0,SUMIF('Week 1 Roster'!$B:$B,$A197,'Week 1 Roster'!$AG:$AG))</f>
        <v>0.0</v>
      </c>
      <c r="P197" s="65">
        <f>IF(ISBLANK($A197),0,SUMIF('Week 1 Roster'!$B:$B,$A197,'Week 1 Roster'!$AI:$AI))</f>
        <v>0.0</v>
      </c>
      <c r="Q197" s="65">
        <f>IF(ISBLANK($A197),0,SUMIF('Week 1 Roster'!$B:$B,$A197,'Week 1 Roster'!$AK:$AK))</f>
        <v>0.0</v>
      </c>
      <c r="R197" s="65">
        <f>IF(ISBLANK($A197),0,SUMIF('Week 1 Roster'!$B:$B,$A197,'Week 1 Roster'!$AM:$AM))</f>
        <v>0.0</v>
      </c>
      <c r="S197" s="65">
        <f>IF(ISBLANK($A197),0,SUMIF('Week 1 Roster'!$B:$B,$A197,'Week 1 Roster'!$AO:$AO))</f>
        <v>0.0</v>
      </c>
      <c r="T197" s="66">
        <f>IF(ISBLANK($A197),0,SUMIF('Week 1 Roster'!$B:$B,$A197,'Week 1 Roster'!$AP:$AP))</f>
        <v>0.0</v>
      </c>
      <c r="U197" s="65">
        <f>IF(ISBLANK($A197),0,SUMIF('Week 1 Roster'!$B:$B,$A197,'Week 1 Roster'!$AQ:$AQ))</f>
        <v>0.0</v>
      </c>
      <c r="V197" s="65">
        <f>IF(ISBLANK($A197),0,SUMIF('Week 1 Roster'!$B:$B,$A197,'Week 1 Roster'!$AR:$AR))</f>
        <v>0.0</v>
      </c>
      <c r="W197" s="65">
        <f>IF(ISBLANK($A197),0,SUMIF('Week 1 Roster'!$B:$B,$A197,'Week 1 Roster'!$AS:$AS))</f>
        <v>0.0</v>
      </c>
      <c r="X197" s="65">
        <f t="shared" si="51"/>
        <v>0.0</v>
      </c>
      <c r="Z197" s="65">
        <f>IF(ISBLANK($A197),0,SUMIF('Week 2 Roster'!$B:$B,$A197,'Week 2 Roster'!$AE:$AE))</f>
        <v>0.0</v>
      </c>
      <c r="AA197" s="65">
        <f>IF(ISBLANK($A197),0,SUMIF('Week 2 Roster'!$B:$B,$A197,'Week 2 Roster'!$AG:$AG))</f>
        <v>0.0</v>
      </c>
      <c r="AB197" s="65">
        <f>IF(ISBLANK($A197),0,SUMIF('Week 2 Roster'!$B:$B,$A197,'Week 2 Roster'!$AI:$AI))</f>
        <v>0.0</v>
      </c>
      <c r="AC197" s="65">
        <f>IF(ISBLANK($A197),0,SUMIF('Week 2 Roster'!$B:$B,$A197,'Week 2 Roster'!$AK:$AK))</f>
        <v>0.0</v>
      </c>
      <c r="AD197" s="65">
        <f>IF(ISBLANK($A197),0,SUMIF('Week 2 Roster'!$B:$B,$A197,'Week 2 Roster'!$AM:$AM))</f>
        <v>0.0</v>
      </c>
      <c r="AE197" s="65">
        <f>IF(ISBLANK($A197),0,SUMIF('Week 2 Roster'!$B:$B,$A197,'Week 2 Roster'!$AO:$AO))</f>
        <v>0.0</v>
      </c>
      <c r="AF197" s="66">
        <f>IF(ISBLANK($A197),0,SUMIF('Week 2 Roster'!$B:$B,$A197,'Week 2 Roster'!$AP:$AP))</f>
        <v>0.0</v>
      </c>
      <c r="AG197" s="65">
        <f>IF(ISBLANK($A197),0,SUMIF('Week 2 Roster'!$B:$B,$A197,'Week 2 Roster'!$AQ:$AQ))</f>
        <v>0.0</v>
      </c>
      <c r="AH197" s="65">
        <f>IF(ISBLANK($A197),0,SUMIF('Week 2 Roster'!$B:$B,$A197,'Week 2 Roster'!$AR:$AR))</f>
        <v>0.0</v>
      </c>
      <c r="AI197" s="65">
        <f>IF(ISBLANK($A197),0,SUMIF('Week 2 Roster'!$B:$B,$A197,'Week 2 Roster'!$AS:$AS))</f>
        <v>0.0</v>
      </c>
      <c r="AJ197" s="65">
        <f t="shared" si="52"/>
        <v>0.0</v>
      </c>
      <c r="AK197" s="65"/>
    </row>
    <row r="198" spans="8:8">
      <c r="A198" s="61" t="str">
        <f>IF(ISBLANK(Stores!A198),"",Stores!A198)</f>
        <v/>
      </c>
      <c r="B198" s="64">
        <f t="shared" si="40"/>
        <v>0.0</v>
      </c>
      <c r="C198" s="64">
        <f t="shared" si="41"/>
        <v>0.0</v>
      </c>
      <c r="D198" s="64">
        <f t="shared" si="42"/>
        <v>0.0</v>
      </c>
      <c r="E198" s="64">
        <f t="shared" si="43"/>
        <v>0.0</v>
      </c>
      <c r="F198" s="64">
        <f t="shared" si="44"/>
        <v>0.0</v>
      </c>
      <c r="G198" s="64">
        <f t="shared" si="45"/>
        <v>0.0</v>
      </c>
      <c r="H198" s="61">
        <f t="shared" si="46"/>
        <v>0.0</v>
      </c>
      <c r="I198" s="64">
        <f t="shared" si="47"/>
        <v>0.0</v>
      </c>
      <c r="J198" s="64">
        <f t="shared" si="48"/>
        <v>0.0</v>
      </c>
      <c r="K198" s="64">
        <f t="shared" si="49"/>
        <v>0.0</v>
      </c>
      <c r="L198" s="64">
        <f t="shared" si="50"/>
        <v>0.0</v>
      </c>
      <c r="N198" s="65">
        <f>IF(ISBLANK($A198),0,SUMIF('Week 1 Roster'!$B:$B,$A198,'Week 1 Roster'!$AE:$AE))</f>
        <v>0.0</v>
      </c>
      <c r="O198" s="65">
        <f>IF(ISBLANK($A198),0,SUMIF('Week 1 Roster'!$B:$B,$A198,'Week 1 Roster'!$AG:$AG))</f>
        <v>0.0</v>
      </c>
      <c r="P198" s="65">
        <f>IF(ISBLANK($A198),0,SUMIF('Week 1 Roster'!$B:$B,$A198,'Week 1 Roster'!$AI:$AI))</f>
        <v>0.0</v>
      </c>
      <c r="Q198" s="65">
        <f>IF(ISBLANK($A198),0,SUMIF('Week 1 Roster'!$B:$B,$A198,'Week 1 Roster'!$AK:$AK))</f>
        <v>0.0</v>
      </c>
      <c r="R198" s="65">
        <f>IF(ISBLANK($A198),0,SUMIF('Week 1 Roster'!$B:$B,$A198,'Week 1 Roster'!$AM:$AM))</f>
        <v>0.0</v>
      </c>
      <c r="S198" s="65">
        <f>IF(ISBLANK($A198),0,SUMIF('Week 1 Roster'!$B:$B,$A198,'Week 1 Roster'!$AO:$AO))</f>
        <v>0.0</v>
      </c>
      <c r="T198" s="66">
        <f>IF(ISBLANK($A198),0,SUMIF('Week 1 Roster'!$B:$B,$A198,'Week 1 Roster'!$AP:$AP))</f>
        <v>0.0</v>
      </c>
      <c r="U198" s="65">
        <f>IF(ISBLANK($A198),0,SUMIF('Week 1 Roster'!$B:$B,$A198,'Week 1 Roster'!$AQ:$AQ))</f>
        <v>0.0</v>
      </c>
      <c r="V198" s="65">
        <f>IF(ISBLANK($A198),0,SUMIF('Week 1 Roster'!$B:$B,$A198,'Week 1 Roster'!$AR:$AR))</f>
        <v>0.0</v>
      </c>
      <c r="W198" s="65">
        <f>IF(ISBLANK($A198),0,SUMIF('Week 1 Roster'!$B:$B,$A198,'Week 1 Roster'!$AS:$AS))</f>
        <v>0.0</v>
      </c>
      <c r="X198" s="65">
        <f t="shared" si="51"/>
        <v>0.0</v>
      </c>
      <c r="Z198" s="65">
        <f>IF(ISBLANK($A198),0,SUMIF('Week 2 Roster'!$B:$B,$A198,'Week 2 Roster'!$AE:$AE))</f>
        <v>0.0</v>
      </c>
      <c r="AA198" s="65">
        <f>IF(ISBLANK($A198),0,SUMIF('Week 2 Roster'!$B:$B,$A198,'Week 2 Roster'!$AG:$AG))</f>
        <v>0.0</v>
      </c>
      <c r="AB198" s="65">
        <f>IF(ISBLANK($A198),0,SUMIF('Week 2 Roster'!$B:$B,$A198,'Week 2 Roster'!$AI:$AI))</f>
        <v>0.0</v>
      </c>
      <c r="AC198" s="65">
        <f>IF(ISBLANK($A198),0,SUMIF('Week 2 Roster'!$B:$B,$A198,'Week 2 Roster'!$AK:$AK))</f>
        <v>0.0</v>
      </c>
      <c r="AD198" s="65">
        <f>IF(ISBLANK($A198),0,SUMIF('Week 2 Roster'!$B:$B,$A198,'Week 2 Roster'!$AM:$AM))</f>
        <v>0.0</v>
      </c>
      <c r="AE198" s="65">
        <f>IF(ISBLANK($A198),0,SUMIF('Week 2 Roster'!$B:$B,$A198,'Week 2 Roster'!$AO:$AO))</f>
        <v>0.0</v>
      </c>
      <c r="AF198" s="66">
        <f>IF(ISBLANK($A198),0,SUMIF('Week 2 Roster'!$B:$B,$A198,'Week 2 Roster'!$AP:$AP))</f>
        <v>0.0</v>
      </c>
      <c r="AG198" s="65">
        <f>IF(ISBLANK($A198),0,SUMIF('Week 2 Roster'!$B:$B,$A198,'Week 2 Roster'!$AQ:$AQ))</f>
        <v>0.0</v>
      </c>
      <c r="AH198" s="65">
        <f>IF(ISBLANK($A198),0,SUMIF('Week 2 Roster'!$B:$B,$A198,'Week 2 Roster'!$AR:$AR))</f>
        <v>0.0</v>
      </c>
      <c r="AI198" s="65">
        <f>IF(ISBLANK($A198),0,SUMIF('Week 2 Roster'!$B:$B,$A198,'Week 2 Roster'!$AS:$AS))</f>
        <v>0.0</v>
      </c>
      <c r="AJ198" s="65">
        <f t="shared" si="52"/>
        <v>0.0</v>
      </c>
      <c r="AK198" s="65"/>
    </row>
    <row r="199" spans="8:8">
      <c r="A199" s="61" t="str">
        <f>IF(ISBLANK(Stores!A199),"",Stores!A199)</f>
        <v/>
      </c>
      <c r="B199" s="64">
        <f t="shared" si="40"/>
        <v>0.0</v>
      </c>
      <c r="C199" s="64">
        <f t="shared" si="41"/>
        <v>0.0</v>
      </c>
      <c r="D199" s="64">
        <f t="shared" si="42"/>
        <v>0.0</v>
      </c>
      <c r="E199" s="64">
        <f t="shared" si="43"/>
        <v>0.0</v>
      </c>
      <c r="F199" s="64">
        <f t="shared" si="44"/>
        <v>0.0</v>
      </c>
      <c r="G199" s="64">
        <f t="shared" si="45"/>
        <v>0.0</v>
      </c>
      <c r="H199" s="61">
        <f t="shared" si="46"/>
        <v>0.0</v>
      </c>
      <c r="I199" s="64">
        <f t="shared" si="47"/>
        <v>0.0</v>
      </c>
      <c r="J199" s="64">
        <f t="shared" si="48"/>
        <v>0.0</v>
      </c>
      <c r="K199" s="64">
        <f t="shared" si="49"/>
        <v>0.0</v>
      </c>
      <c r="L199" s="64">
        <f t="shared" si="50"/>
        <v>0.0</v>
      </c>
      <c r="N199" s="65">
        <f>IF(ISBLANK($A199),0,SUMIF('Week 1 Roster'!$B:$B,$A199,'Week 1 Roster'!$AE:$AE))</f>
        <v>0.0</v>
      </c>
      <c r="O199" s="65">
        <f>IF(ISBLANK($A199),0,SUMIF('Week 1 Roster'!$B:$B,$A199,'Week 1 Roster'!$AG:$AG))</f>
        <v>0.0</v>
      </c>
      <c r="P199" s="65">
        <f>IF(ISBLANK($A199),0,SUMIF('Week 1 Roster'!$B:$B,$A199,'Week 1 Roster'!$AI:$AI))</f>
        <v>0.0</v>
      </c>
      <c r="Q199" s="65">
        <f>IF(ISBLANK($A199),0,SUMIF('Week 1 Roster'!$B:$B,$A199,'Week 1 Roster'!$AK:$AK))</f>
        <v>0.0</v>
      </c>
      <c r="R199" s="65">
        <f>IF(ISBLANK($A199),0,SUMIF('Week 1 Roster'!$B:$B,$A199,'Week 1 Roster'!$AM:$AM))</f>
        <v>0.0</v>
      </c>
      <c r="S199" s="65">
        <f>IF(ISBLANK($A199),0,SUMIF('Week 1 Roster'!$B:$B,$A199,'Week 1 Roster'!$AO:$AO))</f>
        <v>0.0</v>
      </c>
      <c r="T199" s="66">
        <f>IF(ISBLANK($A199),0,SUMIF('Week 1 Roster'!$B:$B,$A199,'Week 1 Roster'!$AP:$AP))</f>
        <v>0.0</v>
      </c>
      <c r="U199" s="65">
        <f>IF(ISBLANK($A199),0,SUMIF('Week 1 Roster'!$B:$B,$A199,'Week 1 Roster'!$AQ:$AQ))</f>
        <v>0.0</v>
      </c>
      <c r="V199" s="65">
        <f>IF(ISBLANK($A199),0,SUMIF('Week 1 Roster'!$B:$B,$A199,'Week 1 Roster'!$AR:$AR))</f>
        <v>0.0</v>
      </c>
      <c r="W199" s="65">
        <f>IF(ISBLANK($A199),0,SUMIF('Week 1 Roster'!$B:$B,$A199,'Week 1 Roster'!$AS:$AS))</f>
        <v>0.0</v>
      </c>
      <c r="X199" s="65">
        <f t="shared" si="51"/>
        <v>0.0</v>
      </c>
      <c r="Z199" s="65">
        <f>IF(ISBLANK($A199),0,SUMIF('Week 2 Roster'!$B:$B,$A199,'Week 2 Roster'!$AE:$AE))</f>
        <v>0.0</v>
      </c>
      <c r="AA199" s="65">
        <f>IF(ISBLANK($A199),0,SUMIF('Week 2 Roster'!$B:$B,$A199,'Week 2 Roster'!$AG:$AG))</f>
        <v>0.0</v>
      </c>
      <c r="AB199" s="65">
        <f>IF(ISBLANK($A199),0,SUMIF('Week 2 Roster'!$B:$B,$A199,'Week 2 Roster'!$AI:$AI))</f>
        <v>0.0</v>
      </c>
      <c r="AC199" s="65">
        <f>IF(ISBLANK($A199),0,SUMIF('Week 2 Roster'!$B:$B,$A199,'Week 2 Roster'!$AK:$AK))</f>
        <v>0.0</v>
      </c>
      <c r="AD199" s="65">
        <f>IF(ISBLANK($A199),0,SUMIF('Week 2 Roster'!$B:$B,$A199,'Week 2 Roster'!$AM:$AM))</f>
        <v>0.0</v>
      </c>
      <c r="AE199" s="65">
        <f>IF(ISBLANK($A199),0,SUMIF('Week 2 Roster'!$B:$B,$A199,'Week 2 Roster'!$AO:$AO))</f>
        <v>0.0</v>
      </c>
      <c r="AF199" s="66">
        <f>IF(ISBLANK($A199),0,SUMIF('Week 2 Roster'!$B:$B,$A199,'Week 2 Roster'!$AP:$AP))</f>
        <v>0.0</v>
      </c>
      <c r="AG199" s="65">
        <f>IF(ISBLANK($A199),0,SUMIF('Week 2 Roster'!$B:$B,$A199,'Week 2 Roster'!$AQ:$AQ))</f>
        <v>0.0</v>
      </c>
      <c r="AH199" s="65">
        <f>IF(ISBLANK($A199),0,SUMIF('Week 2 Roster'!$B:$B,$A199,'Week 2 Roster'!$AR:$AR))</f>
        <v>0.0</v>
      </c>
      <c r="AI199" s="65">
        <f>IF(ISBLANK($A199),0,SUMIF('Week 2 Roster'!$B:$B,$A199,'Week 2 Roster'!$AS:$AS))</f>
        <v>0.0</v>
      </c>
      <c r="AJ199" s="65">
        <f t="shared" si="52"/>
        <v>0.0</v>
      </c>
      <c r="AK199" s="65"/>
    </row>
    <row r="200" spans="8:8">
      <c r="A200" s="61" t="str">
        <f>IF(ISBLANK(Stores!A200),"",Stores!A200)</f>
        <v/>
      </c>
      <c r="B200" s="64">
        <f t="shared" si="40"/>
        <v>0.0</v>
      </c>
      <c r="C200" s="64">
        <f t="shared" si="41"/>
        <v>0.0</v>
      </c>
      <c r="D200" s="64">
        <f t="shared" si="42"/>
        <v>0.0</v>
      </c>
      <c r="E200" s="64">
        <f t="shared" si="43"/>
        <v>0.0</v>
      </c>
      <c r="F200" s="64">
        <f t="shared" si="44"/>
        <v>0.0</v>
      </c>
      <c r="G200" s="64">
        <f t="shared" si="45"/>
        <v>0.0</v>
      </c>
      <c r="H200" s="61">
        <f t="shared" si="46"/>
        <v>0.0</v>
      </c>
      <c r="I200" s="64">
        <f t="shared" si="47"/>
        <v>0.0</v>
      </c>
      <c r="J200" s="64">
        <f t="shared" si="48"/>
        <v>0.0</v>
      </c>
      <c r="K200" s="64">
        <f t="shared" si="49"/>
        <v>0.0</v>
      </c>
      <c r="L200" s="64">
        <f t="shared" si="50"/>
        <v>0.0</v>
      </c>
      <c r="N200" s="65">
        <f>IF(ISBLANK($A200),0,SUMIF('Week 1 Roster'!$B:$B,$A200,'Week 1 Roster'!$AE:$AE))</f>
        <v>0.0</v>
      </c>
      <c r="O200" s="65">
        <f>IF(ISBLANK($A200),0,SUMIF('Week 1 Roster'!$B:$B,$A200,'Week 1 Roster'!$AG:$AG))</f>
        <v>0.0</v>
      </c>
      <c r="P200" s="65">
        <f>IF(ISBLANK($A200),0,SUMIF('Week 1 Roster'!$B:$B,$A200,'Week 1 Roster'!$AI:$AI))</f>
        <v>0.0</v>
      </c>
      <c r="Q200" s="65">
        <f>IF(ISBLANK($A200),0,SUMIF('Week 1 Roster'!$B:$B,$A200,'Week 1 Roster'!$AK:$AK))</f>
        <v>0.0</v>
      </c>
      <c r="R200" s="65">
        <f>IF(ISBLANK($A200),0,SUMIF('Week 1 Roster'!$B:$B,$A200,'Week 1 Roster'!$AM:$AM))</f>
        <v>0.0</v>
      </c>
      <c r="S200" s="65">
        <f>IF(ISBLANK($A200),0,SUMIF('Week 1 Roster'!$B:$B,$A200,'Week 1 Roster'!$AO:$AO))</f>
        <v>0.0</v>
      </c>
      <c r="T200" s="66">
        <f>IF(ISBLANK($A200),0,SUMIF('Week 1 Roster'!$B:$B,$A200,'Week 1 Roster'!$AP:$AP))</f>
        <v>0.0</v>
      </c>
      <c r="U200" s="65">
        <f>IF(ISBLANK($A200),0,SUMIF('Week 1 Roster'!$B:$B,$A200,'Week 1 Roster'!$AQ:$AQ))</f>
        <v>0.0</v>
      </c>
      <c r="V200" s="65">
        <f>IF(ISBLANK($A200),0,SUMIF('Week 1 Roster'!$B:$B,$A200,'Week 1 Roster'!$AR:$AR))</f>
        <v>0.0</v>
      </c>
      <c r="W200" s="65">
        <f>IF(ISBLANK($A200),0,SUMIF('Week 1 Roster'!$B:$B,$A200,'Week 1 Roster'!$AS:$AS))</f>
        <v>0.0</v>
      </c>
      <c r="X200" s="65">
        <f t="shared" si="51"/>
        <v>0.0</v>
      </c>
      <c r="Z200" s="65">
        <f>IF(ISBLANK($A200),0,SUMIF('Week 2 Roster'!$B:$B,$A200,'Week 2 Roster'!$AE:$AE))</f>
        <v>0.0</v>
      </c>
      <c r="AA200" s="65">
        <f>IF(ISBLANK($A200),0,SUMIF('Week 2 Roster'!$B:$B,$A200,'Week 2 Roster'!$AG:$AG))</f>
        <v>0.0</v>
      </c>
      <c r="AB200" s="65">
        <f>IF(ISBLANK($A200),0,SUMIF('Week 2 Roster'!$B:$B,$A200,'Week 2 Roster'!$AI:$AI))</f>
        <v>0.0</v>
      </c>
      <c r="AC200" s="65">
        <f>IF(ISBLANK($A200),0,SUMIF('Week 2 Roster'!$B:$B,$A200,'Week 2 Roster'!$AK:$AK))</f>
        <v>0.0</v>
      </c>
      <c r="AD200" s="65">
        <f>IF(ISBLANK($A200),0,SUMIF('Week 2 Roster'!$B:$B,$A200,'Week 2 Roster'!$AM:$AM))</f>
        <v>0.0</v>
      </c>
      <c r="AE200" s="65">
        <f>IF(ISBLANK($A200),0,SUMIF('Week 2 Roster'!$B:$B,$A200,'Week 2 Roster'!$AO:$AO))</f>
        <v>0.0</v>
      </c>
      <c r="AF200" s="66">
        <f>IF(ISBLANK($A200),0,SUMIF('Week 2 Roster'!$B:$B,$A200,'Week 2 Roster'!$AP:$AP))</f>
        <v>0.0</v>
      </c>
      <c r="AG200" s="65">
        <f>IF(ISBLANK($A200),0,SUMIF('Week 2 Roster'!$B:$B,$A200,'Week 2 Roster'!$AQ:$AQ))</f>
        <v>0.0</v>
      </c>
      <c r="AH200" s="65">
        <f>IF(ISBLANK($A200),0,SUMIF('Week 2 Roster'!$B:$B,$A200,'Week 2 Roster'!$AR:$AR))</f>
        <v>0.0</v>
      </c>
      <c r="AI200" s="65">
        <f>IF(ISBLANK($A200),0,SUMIF('Week 2 Roster'!$B:$B,$A200,'Week 2 Roster'!$AS:$AS))</f>
        <v>0.0</v>
      </c>
      <c r="AJ200" s="65">
        <f t="shared" si="52"/>
        <v>0.0</v>
      </c>
      <c r="AK200" s="65"/>
    </row>
  </sheetData>
  <sheetProtection algorithmName="SHA-512" hashValue="WXsyNnhK12eRXWi4dqGNOy5+mqNyPhLUp1z1KFD/WyHVAyQluFBFK1aJqo3sKvb/Ba12f8Zp4bl85uSaK1FrMQ==" saltValue="Bdma53oM6szT4fPtdrsqug==" spinCount="100000" sheet="1" objects="1" scenarios="1"/>
  <conditionalFormatting sqref="B1:AJ1048576">
    <cfRule type="cellIs" operator="lessThan" priority="2" dxfId="16">
      <formula>0.01</formula>
    </cfRule>
  </conditionalFormatting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I2228"/>
  <sheetViews>
    <sheetView workbookViewId="0" topLeftCell="A345" zoomScale="186">
      <selection activeCell="F301" sqref="F301"/>
    </sheetView>
  </sheetViews>
  <sheetFormatPr defaultRowHeight="13.0" defaultColWidth="10"/>
  <cols>
    <col min="1" max="1" customWidth="1" width="11.5" style="0"/>
    <col min="2" max="2" customWidth="1" bestFit="1" width="17.164062" style="0"/>
    <col min="3" max="3" customWidth="1" width="16.164062" style="0"/>
    <col min="4" max="4" customWidth="1" width="22.832031" style="0"/>
    <col min="5" max="5" customWidth="0" width="11.5" style="0"/>
    <col min="6" max="6" customWidth="1" bestFit="1" width="13.6640625" style="71"/>
    <col min="7" max="7" customWidth="1" width="11.5" style="0"/>
    <col min="8" max="16384" customWidth="0" width="10.832031" style="72"/>
  </cols>
  <sheetData>
    <row r="1" spans="8:8">
      <c r="A1" t="s">
        <v>6</v>
      </c>
      <c r="B1" t="s">
        <v>7</v>
      </c>
      <c r="C1" t="s">
        <v>9</v>
      </c>
      <c r="D1" t="s">
        <v>8</v>
      </c>
      <c r="E1" t="s">
        <v>10</v>
      </c>
      <c r="F1" s="73" t="s">
        <v>444</v>
      </c>
      <c r="G1" t="s">
        <v>11</v>
      </c>
      <c r="H1" s="72" t="str">
        <f>A1</f>
        <v>Employee ID</v>
      </c>
    </row>
    <row r="2" spans="8:8">
      <c r="A2">
        <v>10001.0</v>
      </c>
      <c r="B2" s="74" t="s">
        <v>321</v>
      </c>
      <c r="C2" s="74" t="s">
        <v>235</v>
      </c>
      <c r="D2" s="74" t="s">
        <v>322</v>
      </c>
      <c r="E2" s="75">
        <v>33178.0</v>
      </c>
      <c r="F2" s="74">
        <v>76.0</v>
      </c>
      <c r="G2" s="74" t="s">
        <v>435</v>
      </c>
      <c r="H2" s="72">
        <f t="shared" si="0" ref="H2:H65">A2</f>
        <v>10001.0</v>
      </c>
    </row>
    <row r="3" spans="8:8">
      <c r="A3">
        <v>10002.0</v>
      </c>
      <c r="B3" s="74" t="s">
        <v>323</v>
      </c>
      <c r="C3" s="74" t="s">
        <v>324</v>
      </c>
      <c r="D3" s="74" t="s">
        <v>325</v>
      </c>
      <c r="E3" s="75">
        <v>34854.0</v>
      </c>
      <c r="F3" s="74">
        <v>76.0</v>
      </c>
      <c r="G3" s="74" t="s">
        <v>435</v>
      </c>
      <c r="H3" s="72">
        <f t="shared" si="0"/>
        <v>10002.0</v>
      </c>
    </row>
    <row r="4" spans="8:8">
      <c r="A4">
        <v>10003.0</v>
      </c>
      <c r="B4" s="74" t="s">
        <v>326</v>
      </c>
      <c r="C4" s="74" t="s">
        <v>267</v>
      </c>
      <c r="D4" s="74" t="s">
        <v>327</v>
      </c>
      <c r="E4" s="75">
        <v>36881.0</v>
      </c>
      <c r="F4" s="74">
        <v>48.0</v>
      </c>
      <c r="G4" s="74" t="s">
        <v>435</v>
      </c>
      <c r="H4" s="72">
        <f t="shared" si="0"/>
        <v>10003.0</v>
      </c>
    </row>
    <row r="5" spans="8:8">
      <c r="A5">
        <v>10004.0</v>
      </c>
      <c r="B5" s="74" t="s">
        <v>115</v>
      </c>
      <c r="C5" s="74" t="s">
        <v>328</v>
      </c>
      <c r="D5" s="74" t="s">
        <v>329</v>
      </c>
      <c r="E5" s="75">
        <v>37038.0</v>
      </c>
      <c r="F5" s="74">
        <v>48.0</v>
      </c>
      <c r="G5" s="74" t="s">
        <v>435</v>
      </c>
      <c r="H5" s="72">
        <f t="shared" si="0"/>
        <v>10004.0</v>
      </c>
    </row>
    <row r="6" spans="8:8">
      <c r="A6">
        <v>10005.0</v>
      </c>
      <c r="B6" s="74" t="s">
        <v>330</v>
      </c>
      <c r="C6" s="74" t="s">
        <v>331</v>
      </c>
      <c r="D6" s="74" t="s">
        <v>332</v>
      </c>
      <c r="E6" s="75">
        <v>32417.0</v>
      </c>
      <c r="F6" s="74">
        <v>76.0</v>
      </c>
      <c r="G6" s="74" t="s">
        <v>435</v>
      </c>
      <c r="H6" s="72">
        <f t="shared" si="0"/>
        <v>10005.0</v>
      </c>
    </row>
    <row r="7" spans="8:8">
      <c r="A7">
        <v>10006.0</v>
      </c>
      <c r="B7" s="74" t="s">
        <v>333</v>
      </c>
      <c r="C7" s="74" t="s">
        <v>178</v>
      </c>
      <c r="D7" s="74" t="s">
        <v>334</v>
      </c>
      <c r="E7" s="75">
        <v>32528.0</v>
      </c>
      <c r="F7" s="74">
        <v>76.0</v>
      </c>
      <c r="G7" s="74" t="s">
        <v>435</v>
      </c>
      <c r="H7" s="72">
        <f t="shared" si="0"/>
        <v>10006.0</v>
      </c>
    </row>
    <row r="8" spans="8:8">
      <c r="A8">
        <v>10007.0</v>
      </c>
      <c r="B8" s="74" t="s">
        <v>335</v>
      </c>
      <c r="C8" s="74" t="s">
        <v>319</v>
      </c>
      <c r="D8" s="74" t="s">
        <v>336</v>
      </c>
      <c r="E8" s="75">
        <v>36422.0</v>
      </c>
      <c r="F8" s="74">
        <v>76.0</v>
      </c>
      <c r="G8" s="74" t="s">
        <v>435</v>
      </c>
      <c r="H8" s="72">
        <f t="shared" si="0"/>
        <v>10007.0</v>
      </c>
    </row>
    <row r="9" spans="8:8">
      <c r="A9">
        <v>10008.0</v>
      </c>
      <c r="B9" s="74" t="s">
        <v>337</v>
      </c>
      <c r="C9" s="74" t="s">
        <v>338</v>
      </c>
      <c r="D9" s="74" t="s">
        <v>339</v>
      </c>
      <c r="E9" s="75">
        <v>36271.0</v>
      </c>
      <c r="F9" s="74">
        <v>76.0</v>
      </c>
      <c r="G9" s="74" t="s">
        <v>435</v>
      </c>
      <c r="H9" s="72">
        <f t="shared" si="0"/>
        <v>10008.0</v>
      </c>
    </row>
    <row r="10" spans="8:8">
      <c r="A10">
        <v>10009.0</v>
      </c>
      <c r="B10" s="74" t="s">
        <v>340</v>
      </c>
      <c r="C10" s="74" t="s">
        <v>116</v>
      </c>
      <c r="D10" s="74" t="s">
        <v>442</v>
      </c>
      <c r="E10" s="75">
        <v>38294.0</v>
      </c>
      <c r="F10" s="74">
        <v>76.0</v>
      </c>
      <c r="G10" s="74" t="s">
        <v>435</v>
      </c>
      <c r="H10" s="72">
        <f t="shared" si="0"/>
        <v>10009.0</v>
      </c>
    </row>
    <row r="11" spans="8:8">
      <c r="A11">
        <v>10010.0</v>
      </c>
      <c r="B11" s="74" t="s">
        <v>341</v>
      </c>
      <c r="C11" s="74" t="s">
        <v>342</v>
      </c>
      <c r="D11" s="74" t="s">
        <v>343</v>
      </c>
      <c r="E11" s="75">
        <v>36628.0</v>
      </c>
      <c r="F11" s="74">
        <v>76.0</v>
      </c>
      <c r="G11" s="74" t="s">
        <v>435</v>
      </c>
      <c r="H11" s="72">
        <f t="shared" si="0"/>
        <v>10010.0</v>
      </c>
    </row>
    <row r="12" spans="8:8">
      <c r="A12">
        <v>10011.0</v>
      </c>
      <c r="B12" s="74" t="s">
        <v>344</v>
      </c>
      <c r="C12" s="74" t="s">
        <v>345</v>
      </c>
      <c r="D12" s="74" t="s">
        <v>346</v>
      </c>
      <c r="E12" s="75">
        <v>34222.0</v>
      </c>
      <c r="F12" s="74">
        <v>76.0</v>
      </c>
      <c r="G12" s="74" t="s">
        <v>435</v>
      </c>
      <c r="H12" s="72">
        <f t="shared" si="0"/>
        <v>10011.0</v>
      </c>
    </row>
    <row r="13" spans="8:8">
      <c r="A13">
        <v>10012.0</v>
      </c>
      <c r="B13" s="74" t="s">
        <v>347</v>
      </c>
      <c r="C13" s="74" t="s">
        <v>348</v>
      </c>
      <c r="D13" s="74" t="s">
        <v>349</v>
      </c>
      <c r="E13" s="75">
        <v>35102.0</v>
      </c>
      <c r="F13" s="74">
        <v>76.0</v>
      </c>
      <c r="G13" s="74" t="s">
        <v>435</v>
      </c>
      <c r="H13" s="72">
        <f t="shared" si="0"/>
        <v>10012.0</v>
      </c>
    </row>
    <row r="14" spans="8:8">
      <c r="A14">
        <v>10013.0</v>
      </c>
      <c r="B14" s="74" t="s">
        <v>350</v>
      </c>
      <c r="C14" s="74" t="s">
        <v>319</v>
      </c>
      <c r="D14" s="74" t="s">
        <v>351</v>
      </c>
      <c r="E14" s="75">
        <v>36798.0</v>
      </c>
      <c r="F14" s="74">
        <v>48.0</v>
      </c>
      <c r="G14" s="74" t="s">
        <v>435</v>
      </c>
      <c r="H14" s="72">
        <f t="shared" si="0"/>
        <v>10013.0</v>
      </c>
    </row>
    <row r="15" spans="8:8">
      <c r="A15">
        <v>10014.0</v>
      </c>
      <c r="B15" s="74" t="s">
        <v>453</v>
      </c>
      <c r="C15" s="74" t="s">
        <v>454</v>
      </c>
      <c r="D15" s="74" t="s">
        <v>452</v>
      </c>
      <c r="E15" s="75">
        <v>36559.0</v>
      </c>
      <c r="F15" s="74">
        <v>76.0</v>
      </c>
      <c r="G15" s="74" t="s">
        <v>435</v>
      </c>
      <c r="H15" s="72">
        <f t="shared" si="0"/>
        <v>10014.0</v>
      </c>
    </row>
    <row r="16" spans="8:8">
      <c r="A16">
        <v>10015.0</v>
      </c>
      <c r="B16" s="74" t="s">
        <v>352</v>
      </c>
      <c r="C16" s="74" t="s">
        <v>303</v>
      </c>
      <c r="D16" s="74" t="s">
        <v>353</v>
      </c>
      <c r="E16" s="75">
        <v>37913.0</v>
      </c>
      <c r="F16" s="74">
        <v>76.0</v>
      </c>
      <c r="G16" s="74" t="s">
        <v>435</v>
      </c>
      <c r="H16" s="72">
        <f t="shared" si="0"/>
        <v>10015.0</v>
      </c>
    </row>
    <row r="17" spans="8:8">
      <c r="A17">
        <v>10016.0</v>
      </c>
      <c r="B17" s="74" t="s">
        <v>354</v>
      </c>
      <c r="C17" s="74" t="s">
        <v>355</v>
      </c>
      <c r="D17" s="74" t="s">
        <v>356</v>
      </c>
      <c r="E17" s="75">
        <v>38227.0</v>
      </c>
      <c r="F17" s="74">
        <v>76.0</v>
      </c>
      <c r="G17" s="74" t="s">
        <v>435</v>
      </c>
      <c r="H17" s="72">
        <f t="shared" si="0"/>
        <v>10016.0</v>
      </c>
    </row>
    <row r="18" spans="8:8">
      <c r="A18">
        <v>10017.0</v>
      </c>
      <c r="B18" s="74" t="s">
        <v>357</v>
      </c>
      <c r="C18" s="74" t="s">
        <v>358</v>
      </c>
      <c r="D18" s="74" t="s">
        <v>359</v>
      </c>
      <c r="E18" s="75">
        <v>37993.0</v>
      </c>
      <c r="F18" s="74">
        <v>76.0</v>
      </c>
      <c r="G18" s="74" t="s">
        <v>435</v>
      </c>
      <c r="H18" s="72">
        <f t="shared" si="0"/>
        <v>10017.0</v>
      </c>
    </row>
    <row r="19" spans="8:8">
      <c r="A19">
        <v>10018.0</v>
      </c>
      <c r="B19" s="74" t="s">
        <v>360</v>
      </c>
      <c r="C19" s="74" t="s">
        <v>361</v>
      </c>
      <c r="D19" s="74" t="s">
        <v>362</v>
      </c>
      <c r="E19" s="75">
        <v>35489.0</v>
      </c>
      <c r="F19" s="74">
        <v>76.0</v>
      </c>
      <c r="G19" s="74" t="s">
        <v>435</v>
      </c>
      <c r="H19" s="72">
        <f t="shared" si="0"/>
        <v>10018.0</v>
      </c>
    </row>
    <row r="20" spans="8:8">
      <c r="A20">
        <v>10019.0</v>
      </c>
      <c r="B20" s="74" t="s">
        <v>363</v>
      </c>
      <c r="C20" s="74" t="s">
        <v>364</v>
      </c>
      <c r="D20" s="74" t="s">
        <v>365</v>
      </c>
      <c r="E20" s="75">
        <v>35403.0</v>
      </c>
      <c r="F20" s="74">
        <v>76.0</v>
      </c>
      <c r="G20" s="74" t="s">
        <v>435</v>
      </c>
      <c r="H20" s="72">
        <f t="shared" si="0"/>
        <v>10019.0</v>
      </c>
    </row>
    <row r="21" spans="8:8">
      <c r="A21">
        <v>10020.0</v>
      </c>
      <c r="B21" s="74" t="s">
        <v>366</v>
      </c>
      <c r="C21" s="74" t="s">
        <v>367</v>
      </c>
      <c r="D21" s="74" t="s">
        <v>457</v>
      </c>
      <c r="E21" s="75">
        <v>36886.0</v>
      </c>
      <c r="F21" s="74">
        <v>76.0</v>
      </c>
      <c r="G21" s="74" t="s">
        <v>435</v>
      </c>
      <c r="H21" s="72">
        <f t="shared" si="0"/>
        <v>10020.0</v>
      </c>
    </row>
    <row r="22" spans="8:8">
      <c r="A22">
        <v>10021.0</v>
      </c>
      <c r="B22" s="74" t="s">
        <v>170</v>
      </c>
      <c r="C22" s="74" t="s">
        <v>348</v>
      </c>
      <c r="D22" s="74" t="s">
        <v>368</v>
      </c>
      <c r="E22" s="75">
        <v>35725.0</v>
      </c>
      <c r="F22" s="74">
        <v>76.0</v>
      </c>
      <c r="G22" s="74" t="s">
        <v>435</v>
      </c>
      <c r="H22" s="72">
        <f t="shared" si="0"/>
        <v>10021.0</v>
      </c>
    </row>
    <row r="23" spans="8:8">
      <c r="A23">
        <v>10022.0</v>
      </c>
      <c r="B23" s="74" t="s">
        <v>369</v>
      </c>
      <c r="C23" s="74" t="s">
        <v>183</v>
      </c>
      <c r="D23" s="74" t="s">
        <v>370</v>
      </c>
      <c r="E23" s="75">
        <v>35862.0</v>
      </c>
      <c r="F23" s="74">
        <v>76.0</v>
      </c>
      <c r="G23" s="74" t="s">
        <v>435</v>
      </c>
      <c r="H23" s="72">
        <f t="shared" si="0"/>
        <v>10022.0</v>
      </c>
    </row>
    <row r="24" spans="8:8">
      <c r="A24">
        <v>10023.0</v>
      </c>
      <c r="B24" s="74" t="s">
        <v>176</v>
      </c>
      <c r="C24" s="74" t="s">
        <v>177</v>
      </c>
      <c r="D24" s="74"/>
      <c r="E24" s="75">
        <v>34717.0</v>
      </c>
      <c r="F24" s="74">
        <v>76.0</v>
      </c>
      <c r="G24" s="74" t="s">
        <v>435</v>
      </c>
      <c r="H24" s="72">
        <f t="shared" si="0"/>
        <v>10023.0</v>
      </c>
    </row>
    <row r="25" spans="8:8">
      <c r="A25">
        <v>10024.0</v>
      </c>
      <c r="B25" s="74" t="s">
        <v>371</v>
      </c>
      <c r="C25" s="74" t="s">
        <v>372</v>
      </c>
      <c r="D25" s="74" t="s">
        <v>437</v>
      </c>
      <c r="E25" s="75">
        <v>35194.0</v>
      </c>
      <c r="F25" s="74">
        <v>76.0</v>
      </c>
      <c r="G25" s="74" t="s">
        <v>435</v>
      </c>
      <c r="H25" s="72">
        <f t="shared" si="0"/>
        <v>10024.0</v>
      </c>
    </row>
    <row r="26" spans="8:8">
      <c r="A26">
        <v>10025.0</v>
      </c>
      <c r="B26" s="74" t="s">
        <v>373</v>
      </c>
      <c r="C26" s="74" t="s">
        <v>374</v>
      </c>
      <c r="D26" s="74" t="s">
        <v>375</v>
      </c>
      <c r="E26" s="75">
        <v>37388.0</v>
      </c>
      <c r="F26" s="74">
        <v>48.0</v>
      </c>
      <c r="G26" s="74" t="s">
        <v>435</v>
      </c>
      <c r="H26" s="72">
        <f t="shared" si="0"/>
        <v>10025.0</v>
      </c>
    </row>
    <row r="27" spans="8:8">
      <c r="A27">
        <v>10026.0</v>
      </c>
      <c r="B27" s="74" t="s">
        <v>376</v>
      </c>
      <c r="C27" s="74" t="s">
        <v>105</v>
      </c>
      <c r="D27" s="74" t="s">
        <v>377</v>
      </c>
      <c r="E27" s="75">
        <v>36209.0</v>
      </c>
      <c r="F27" s="74">
        <v>76.0</v>
      </c>
      <c r="G27" s="74" t="s">
        <v>435</v>
      </c>
      <c r="H27" s="72">
        <f t="shared" si="0"/>
        <v>10026.0</v>
      </c>
    </row>
    <row r="28" spans="8:8">
      <c r="A28">
        <v>10027.0</v>
      </c>
      <c r="B28" s="74" t="s">
        <v>378</v>
      </c>
      <c r="C28" s="74" t="s">
        <v>267</v>
      </c>
      <c r="D28" s="74" t="s">
        <v>379</v>
      </c>
      <c r="E28" s="75">
        <v>37716.0</v>
      </c>
      <c r="F28" s="74">
        <v>76.0</v>
      </c>
      <c r="G28" s="74" t="s">
        <v>435</v>
      </c>
      <c r="H28" s="72">
        <f t="shared" si="0"/>
        <v>10027.0</v>
      </c>
    </row>
    <row r="29" spans="8:8">
      <c r="A29">
        <v>10028.0</v>
      </c>
      <c r="B29" s="74" t="s">
        <v>380</v>
      </c>
      <c r="C29" s="74" t="s">
        <v>381</v>
      </c>
      <c r="D29" s="74" t="s">
        <v>382</v>
      </c>
      <c r="E29" s="75">
        <v>36036.0</v>
      </c>
      <c r="F29" s="74">
        <v>48.0</v>
      </c>
      <c r="G29" s="74" t="s">
        <v>435</v>
      </c>
      <c r="H29" s="72">
        <f t="shared" si="0"/>
        <v>10028.0</v>
      </c>
    </row>
    <row r="30" spans="8:8">
      <c r="A30">
        <v>10029.0</v>
      </c>
      <c r="B30" s="74" t="s">
        <v>248</v>
      </c>
      <c r="C30" s="74" t="s">
        <v>215</v>
      </c>
      <c r="D30" s="74" t="s">
        <v>383</v>
      </c>
      <c r="E30" s="75">
        <v>36819.0</v>
      </c>
      <c r="F30" s="74">
        <v>76.0</v>
      </c>
      <c r="G30" s="74" t="s">
        <v>435</v>
      </c>
      <c r="H30" s="72">
        <f t="shared" si="0"/>
        <v>10029.0</v>
      </c>
    </row>
    <row r="31" spans="8:8">
      <c r="A31">
        <v>10030.0</v>
      </c>
      <c r="B31" s="74" t="s">
        <v>472</v>
      </c>
      <c r="C31" s="74" t="s">
        <v>462</v>
      </c>
      <c r="D31" s="74" t="s">
        <v>384</v>
      </c>
      <c r="E31" s="75">
        <v>35798.0</v>
      </c>
      <c r="F31" s="74">
        <v>48.0</v>
      </c>
      <c r="G31" s="74" t="s">
        <v>435</v>
      </c>
      <c r="H31" s="72">
        <f t="shared" si="0"/>
        <v>10030.0</v>
      </c>
    </row>
    <row r="32" spans="8:8">
      <c r="A32">
        <v>10031.0</v>
      </c>
      <c r="B32" s="74" t="s">
        <v>385</v>
      </c>
      <c r="C32" s="74" t="s">
        <v>386</v>
      </c>
      <c r="D32" s="74" t="s">
        <v>387</v>
      </c>
      <c r="E32" s="75">
        <v>35679.0</v>
      </c>
      <c r="F32" s="74">
        <v>48.0</v>
      </c>
      <c r="G32" s="74" t="s">
        <v>435</v>
      </c>
      <c r="H32" s="72">
        <f t="shared" si="0"/>
        <v>10031.0</v>
      </c>
    </row>
    <row r="33" spans="8:8">
      <c r="A33">
        <v>10032.0</v>
      </c>
      <c r="B33" s="74" t="s">
        <v>388</v>
      </c>
      <c r="C33" s="74" t="s">
        <v>389</v>
      </c>
      <c r="D33" s="74" t="s">
        <v>390</v>
      </c>
      <c r="E33" s="75">
        <v>36733.0</v>
      </c>
      <c r="F33" s="74">
        <v>48.0</v>
      </c>
      <c r="G33" s="74" t="s">
        <v>435</v>
      </c>
      <c r="H33" s="72">
        <f t="shared" si="0"/>
        <v>10032.0</v>
      </c>
    </row>
    <row r="34" spans="8:8">
      <c r="A34">
        <v>10033.0</v>
      </c>
      <c r="B34" s="74" t="s">
        <v>391</v>
      </c>
      <c r="C34" s="74" t="s">
        <v>392</v>
      </c>
      <c r="D34" s="74" t="s">
        <v>393</v>
      </c>
      <c r="E34" s="75">
        <v>36142.0</v>
      </c>
      <c r="F34" s="74">
        <v>76.0</v>
      </c>
      <c r="G34" s="74" t="s">
        <v>435</v>
      </c>
      <c r="H34" s="72">
        <f t="shared" si="0"/>
        <v>10033.0</v>
      </c>
    </row>
    <row r="35" spans="8:8">
      <c r="A35">
        <v>10034.0</v>
      </c>
      <c r="B35" s="74" t="s">
        <v>394</v>
      </c>
      <c r="C35" s="74" t="s">
        <v>105</v>
      </c>
      <c r="D35" s="74" t="s">
        <v>395</v>
      </c>
      <c r="E35" s="75">
        <v>35108.0</v>
      </c>
      <c r="F35" s="74">
        <v>76.0</v>
      </c>
      <c r="G35" s="74" t="s">
        <v>435</v>
      </c>
      <c r="H35" s="72">
        <f t="shared" si="0"/>
        <v>10034.0</v>
      </c>
    </row>
    <row r="36" spans="8:8">
      <c r="A36">
        <v>10035.0</v>
      </c>
      <c r="B36" s="74" t="s">
        <v>396</v>
      </c>
      <c r="C36" s="74" t="s">
        <v>183</v>
      </c>
      <c r="D36" s="74" t="s">
        <v>397</v>
      </c>
      <c r="E36" s="75">
        <v>35436.0</v>
      </c>
      <c r="F36" s="74">
        <v>48.0</v>
      </c>
      <c r="G36" s="74" t="s">
        <v>435</v>
      </c>
      <c r="H36" s="72">
        <f t="shared" si="0"/>
        <v>10035.0</v>
      </c>
    </row>
    <row r="37" spans="8:8">
      <c r="A37">
        <v>10036.0</v>
      </c>
      <c r="B37" s="74" t="s">
        <v>398</v>
      </c>
      <c r="C37" s="74" t="s">
        <v>399</v>
      </c>
      <c r="D37" s="74" t="s">
        <v>438</v>
      </c>
      <c r="E37" s="75">
        <v>37272.0</v>
      </c>
      <c r="F37" s="74">
        <v>76.0</v>
      </c>
      <c r="G37" s="74" t="s">
        <v>435</v>
      </c>
      <c r="H37" s="72">
        <f t="shared" si="0"/>
        <v>10036.0</v>
      </c>
    </row>
    <row r="38" spans="8:8">
      <c r="A38">
        <v>10037.0</v>
      </c>
      <c r="B38" s="74" t="s">
        <v>400</v>
      </c>
      <c r="C38" s="74" t="s">
        <v>473</v>
      </c>
      <c r="D38" s="74" t="s">
        <v>920</v>
      </c>
      <c r="E38" s="75">
        <v>33792.0</v>
      </c>
      <c r="F38" s="74">
        <v>96.0</v>
      </c>
      <c r="G38" s="74" t="s">
        <v>435</v>
      </c>
      <c r="H38" s="72">
        <f t="shared" si="0"/>
        <v>10037.0</v>
      </c>
    </row>
    <row r="39" spans="8:8">
      <c r="A39">
        <v>10038.0</v>
      </c>
      <c r="B39" s="74" t="s">
        <v>401</v>
      </c>
      <c r="C39" s="74" t="s">
        <v>897</v>
      </c>
      <c r="D39" s="76" t="s">
        <v>401</v>
      </c>
      <c r="E39" s="75">
        <v>37403.0</v>
      </c>
      <c r="F39" s="74">
        <v>76.0</v>
      </c>
      <c r="G39" s="74" t="s">
        <v>435</v>
      </c>
      <c r="H39" s="72">
        <f t="shared" si="0"/>
        <v>10038.0</v>
      </c>
    </row>
    <row r="40" spans="8:8">
      <c r="A40">
        <v>10039.0</v>
      </c>
      <c r="B40" s="74" t="s">
        <v>402</v>
      </c>
      <c r="C40" s="74" t="s">
        <v>348</v>
      </c>
      <c r="D40" s="74" t="s">
        <v>403</v>
      </c>
      <c r="E40" s="75">
        <v>34280.0</v>
      </c>
      <c r="F40" s="74">
        <v>100.0</v>
      </c>
      <c r="G40" s="74" t="s">
        <v>435</v>
      </c>
      <c r="H40" s="72">
        <f t="shared" si="0"/>
        <v>10039.0</v>
      </c>
    </row>
    <row r="41" spans="8:8">
      <c r="A41">
        <v>10040.0</v>
      </c>
      <c r="B41" s="74" t="s">
        <v>896</v>
      </c>
      <c r="C41" s="74" t="s">
        <v>230</v>
      </c>
      <c r="D41" s="74" t="s">
        <v>404</v>
      </c>
      <c r="E41" s="75">
        <v>37068.0</v>
      </c>
      <c r="F41" s="76">
        <v>4880.0</v>
      </c>
      <c r="G41" s="74" t="s">
        <v>435</v>
      </c>
      <c r="H41" s="72">
        <f t="shared" si="0"/>
        <v>10040.0</v>
      </c>
    </row>
    <row r="42" spans="8:8">
      <c r="A42">
        <v>10041.0</v>
      </c>
      <c r="B42" s="74" t="s">
        <v>405</v>
      </c>
      <c r="C42" s="74" t="s">
        <v>406</v>
      </c>
      <c r="D42" s="74" t="s">
        <v>407</v>
      </c>
      <c r="E42" s="75">
        <v>35284.0</v>
      </c>
      <c r="F42" s="76">
        <v>76.0</v>
      </c>
      <c r="G42" s="74" t="s">
        <v>435</v>
      </c>
      <c r="H42" s="72">
        <f t="shared" si="0"/>
        <v>10041.0</v>
      </c>
    </row>
    <row r="43" spans="8:8">
      <c r="A43">
        <v>10042.0</v>
      </c>
      <c r="B43" s="74" t="s">
        <v>408</v>
      </c>
      <c r="C43" s="74" t="s">
        <v>123</v>
      </c>
      <c r="D43" s="74" t="s">
        <v>409</v>
      </c>
      <c r="E43" s="75">
        <v>36161.0</v>
      </c>
      <c r="F43" s="76">
        <v>76.0</v>
      </c>
      <c r="G43" s="74" t="s">
        <v>435</v>
      </c>
      <c r="H43" s="72">
        <f t="shared" si="0"/>
        <v>10042.0</v>
      </c>
    </row>
    <row r="44" spans="8:8">
      <c r="A44">
        <v>10043.0</v>
      </c>
      <c r="B44" s="74" t="s">
        <v>474</v>
      </c>
      <c r="C44" s="74" t="s">
        <v>410</v>
      </c>
      <c r="D44" s="74" t="s">
        <v>436</v>
      </c>
      <c r="E44" s="75">
        <v>37272.0</v>
      </c>
      <c r="F44" s="76">
        <v>76.0</v>
      </c>
      <c r="G44" s="74" t="s">
        <v>435</v>
      </c>
      <c r="H44" s="72">
        <f t="shared" si="0"/>
        <v>10043.0</v>
      </c>
    </row>
    <row r="45" spans="8:8">
      <c r="A45">
        <v>10044.0</v>
      </c>
      <c r="B45" s="74" t="s">
        <v>411</v>
      </c>
      <c r="C45" s="74" t="s">
        <v>72</v>
      </c>
      <c r="D45" s="74"/>
      <c r="E45" s="75">
        <v>33435.0</v>
      </c>
      <c r="F45" s="76">
        <v>76.0</v>
      </c>
      <c r="G45" s="74" t="s">
        <v>435</v>
      </c>
      <c r="H45" s="72">
        <f t="shared" si="0"/>
        <v>10044.0</v>
      </c>
    </row>
    <row r="46" spans="8:8">
      <c r="A46">
        <v>10045.0</v>
      </c>
      <c r="B46" s="74" t="s">
        <v>412</v>
      </c>
      <c r="C46" s="74" t="s">
        <v>105</v>
      </c>
      <c r="D46" s="74" t="s">
        <v>413</v>
      </c>
      <c r="E46" s="75">
        <v>35301.0</v>
      </c>
      <c r="F46" s="76">
        <v>4880.0</v>
      </c>
      <c r="G46" s="74" t="s">
        <v>435</v>
      </c>
      <c r="H46" s="72">
        <f t="shared" si="0"/>
        <v>10045.0</v>
      </c>
    </row>
    <row r="47" spans="8:8">
      <c r="A47">
        <v>10046.0</v>
      </c>
      <c r="B47" s="74" t="s">
        <v>414</v>
      </c>
      <c r="C47" s="74" t="s">
        <v>348</v>
      </c>
      <c r="D47" s="74" t="s">
        <v>415</v>
      </c>
      <c r="E47" s="75">
        <v>36986.0</v>
      </c>
      <c r="F47" s="76">
        <v>76.0</v>
      </c>
      <c r="G47" s="74" t="s">
        <v>435</v>
      </c>
      <c r="H47" s="72">
        <f t="shared" si="0"/>
        <v>10046.0</v>
      </c>
    </row>
    <row r="48" spans="8:8">
      <c r="A48">
        <v>10047.0</v>
      </c>
      <c r="B48" s="74" t="s">
        <v>416</v>
      </c>
      <c r="C48" s="74" t="s">
        <v>183</v>
      </c>
      <c r="D48" s="74" t="s">
        <v>417</v>
      </c>
      <c r="E48" s="75">
        <v>35330.0</v>
      </c>
      <c r="F48" s="76">
        <v>76.0</v>
      </c>
      <c r="G48" s="74" t="s">
        <v>435</v>
      </c>
      <c r="H48" s="72">
        <f t="shared" si="0"/>
        <v>10047.0</v>
      </c>
    </row>
    <row r="49" spans="8:8">
      <c r="A49">
        <v>10048.0</v>
      </c>
      <c r="B49" s="74" t="s">
        <v>418</v>
      </c>
      <c r="C49" s="74" t="s">
        <v>419</v>
      </c>
      <c r="D49" s="74" t="s">
        <v>420</v>
      </c>
      <c r="E49" s="75">
        <v>35083.0</v>
      </c>
      <c r="F49" s="76">
        <v>76.0</v>
      </c>
      <c r="G49" s="74" t="s">
        <v>435</v>
      </c>
      <c r="H49" s="72">
        <f t="shared" si="0"/>
        <v>10048.0</v>
      </c>
    </row>
    <row r="50" spans="8:8">
      <c r="A50">
        <v>10049.0</v>
      </c>
      <c r="B50" s="74" t="s">
        <v>421</v>
      </c>
      <c r="C50" s="74" t="s">
        <v>183</v>
      </c>
      <c r="D50" s="74" t="s">
        <v>422</v>
      </c>
      <c r="E50" s="75">
        <v>35096.0</v>
      </c>
      <c r="F50" s="76">
        <v>76.0</v>
      </c>
      <c r="G50" s="74" t="s">
        <v>435</v>
      </c>
      <c r="H50" s="72">
        <f t="shared" si="0"/>
        <v>10049.0</v>
      </c>
    </row>
    <row r="51" spans="8:8">
      <c r="A51">
        <v>10050.0</v>
      </c>
      <c r="B51" s="74" t="s">
        <v>255</v>
      </c>
      <c r="C51" s="74" t="s">
        <v>178</v>
      </c>
      <c r="D51" s="74" t="s">
        <v>456</v>
      </c>
      <c r="E51" s="75">
        <v>35193.0</v>
      </c>
      <c r="F51" s="76">
        <v>76.0</v>
      </c>
      <c r="G51" s="74" t="s">
        <v>435</v>
      </c>
      <c r="H51" s="72">
        <f t="shared" si="0"/>
        <v>10050.0</v>
      </c>
    </row>
    <row r="52" spans="8:8">
      <c r="A52">
        <v>10051.0</v>
      </c>
      <c r="B52" s="74" t="s">
        <v>255</v>
      </c>
      <c r="C52" s="74" t="s">
        <v>319</v>
      </c>
      <c r="D52" s="74" t="s">
        <v>451</v>
      </c>
      <c r="E52" s="75">
        <v>35454.0</v>
      </c>
      <c r="F52" s="76">
        <v>76.0</v>
      </c>
      <c r="G52" s="74" t="s">
        <v>435</v>
      </c>
      <c r="H52" s="72">
        <f t="shared" si="0"/>
        <v>10051.0</v>
      </c>
    </row>
    <row r="53" spans="8:8">
      <c r="A53">
        <v>10052.0</v>
      </c>
      <c r="B53" s="74" t="s">
        <v>423</v>
      </c>
      <c r="C53" s="74" t="s">
        <v>424</v>
      </c>
      <c r="D53" s="74" t="s">
        <v>425</v>
      </c>
      <c r="E53" s="75">
        <v>35308.0</v>
      </c>
      <c r="F53" s="76">
        <v>76.0</v>
      </c>
      <c r="G53" s="74" t="s">
        <v>435</v>
      </c>
      <c r="H53" s="72">
        <f t="shared" si="0"/>
        <v>10052.0</v>
      </c>
    </row>
    <row r="54" spans="8:8">
      <c r="A54">
        <v>10053.0</v>
      </c>
      <c r="B54" s="74" t="s">
        <v>426</v>
      </c>
      <c r="C54" s="74" t="s">
        <v>267</v>
      </c>
      <c r="D54" s="74" t="s">
        <v>427</v>
      </c>
      <c r="E54" s="75">
        <v>32003.0</v>
      </c>
      <c r="F54" s="76">
        <v>48.0</v>
      </c>
      <c r="G54" s="74" t="s">
        <v>435</v>
      </c>
      <c r="H54" s="72">
        <f t="shared" si="0"/>
        <v>10053.0</v>
      </c>
    </row>
    <row r="55" spans="8:8">
      <c r="A55">
        <v>10054.0</v>
      </c>
      <c r="B55" s="74" t="s">
        <v>448</v>
      </c>
      <c r="C55" s="74" t="s">
        <v>319</v>
      </c>
      <c r="D55" s="74" t="s">
        <v>455</v>
      </c>
      <c r="E55" s="75">
        <v>37182.0</v>
      </c>
      <c r="F55" s="76">
        <v>76.0</v>
      </c>
      <c r="G55" s="74" t="s">
        <v>877</v>
      </c>
      <c r="H55" s="72">
        <f t="shared" si="0"/>
        <v>10054.0</v>
      </c>
    </row>
    <row r="56" spans="8:8">
      <c r="A56">
        <v>10055.0</v>
      </c>
      <c r="B56" s="74" t="s">
        <v>252</v>
      </c>
      <c r="C56" s="74" t="s">
        <v>235</v>
      </c>
      <c r="D56" s="74" t="s">
        <v>428</v>
      </c>
      <c r="E56" s="75">
        <v>36727.0</v>
      </c>
      <c r="F56" s="76">
        <v>48.0</v>
      </c>
      <c r="G56" s="74" t="s">
        <v>435</v>
      </c>
      <c r="H56" s="72">
        <f t="shared" si="0"/>
        <v>10055.0</v>
      </c>
    </row>
    <row r="57" spans="8:8">
      <c r="A57">
        <v>10056.0</v>
      </c>
      <c r="B57" s="74" t="s">
        <v>429</v>
      </c>
      <c r="C57" s="74" t="s">
        <v>430</v>
      </c>
      <c r="D57" s="74" t="s">
        <v>431</v>
      </c>
      <c r="E57" s="75">
        <v>35983.0</v>
      </c>
      <c r="F57" s="76">
        <v>76.0</v>
      </c>
      <c r="G57" s="74" t="s">
        <v>435</v>
      </c>
      <c r="H57" s="72">
        <f t="shared" si="0"/>
        <v>10056.0</v>
      </c>
    </row>
    <row r="58" spans="8:8">
      <c r="A58">
        <v>10057.0</v>
      </c>
      <c r="B58" s="74" t="s">
        <v>432</v>
      </c>
      <c r="C58" s="74" t="s">
        <v>348</v>
      </c>
      <c r="D58" s="74" t="s">
        <v>433</v>
      </c>
      <c r="E58" s="75">
        <v>34915.0</v>
      </c>
      <c r="F58" s="76">
        <v>76.0</v>
      </c>
      <c r="G58" s="74" t="s">
        <v>435</v>
      </c>
      <c r="H58" s="72">
        <f t="shared" si="0"/>
        <v>10057.0</v>
      </c>
    </row>
    <row r="59" spans="8:8">
      <c r="A59">
        <v>10058.0</v>
      </c>
      <c r="B59" s="74" t="s">
        <v>470</v>
      </c>
      <c r="C59" s="74" t="s">
        <v>226</v>
      </c>
      <c r="D59" s="74" t="s">
        <v>471</v>
      </c>
      <c r="E59" s="77">
        <v>35353.0</v>
      </c>
      <c r="F59" s="76">
        <v>48.0</v>
      </c>
      <c r="G59" s="74" t="s">
        <v>435</v>
      </c>
      <c r="H59" s="72">
        <f t="shared" si="0"/>
        <v>10058.0</v>
      </c>
    </row>
    <row r="60" spans="8:8">
      <c r="A60">
        <v>10059.0</v>
      </c>
      <c r="B60" s="74" t="s">
        <v>461</v>
      </c>
      <c r="C60" s="74" t="s">
        <v>462</v>
      </c>
      <c r="D60" s="74" t="s">
        <v>463</v>
      </c>
      <c r="E60" s="77">
        <v>35147.0</v>
      </c>
      <c r="F60" s="76">
        <v>48.0</v>
      </c>
      <c r="G60" s="74" t="s">
        <v>435</v>
      </c>
      <c r="H60" s="72">
        <f t="shared" si="0"/>
        <v>10059.0</v>
      </c>
    </row>
    <row r="61" spans="8:8">
      <c r="A61">
        <v>10060.0</v>
      </c>
      <c r="B61" s="74" t="s">
        <v>464</v>
      </c>
      <c r="C61" s="74" t="s">
        <v>465</v>
      </c>
      <c r="D61" s="74" t="s">
        <v>466</v>
      </c>
      <c r="E61" s="77">
        <v>34540.0</v>
      </c>
      <c r="F61" s="76">
        <v>76.0</v>
      </c>
      <c r="G61" s="74" t="s">
        <v>435</v>
      </c>
      <c r="H61" s="72">
        <f t="shared" si="0"/>
        <v>10060.0</v>
      </c>
    </row>
    <row r="62" spans="8:8">
      <c r="A62">
        <v>10061.0</v>
      </c>
      <c r="B62" s="74" t="s">
        <v>71</v>
      </c>
      <c r="C62" s="74" t="s">
        <v>72</v>
      </c>
      <c r="D62" s="74" t="s">
        <v>73</v>
      </c>
      <c r="E62" s="75">
        <v>36386.0</v>
      </c>
      <c r="F62" s="76">
        <v>76.0</v>
      </c>
      <c r="G62" s="74" t="s">
        <v>434</v>
      </c>
      <c r="H62" s="72">
        <f t="shared" si="0"/>
        <v>10061.0</v>
      </c>
    </row>
    <row r="63" spans="8:8">
      <c r="A63">
        <v>10062.0</v>
      </c>
      <c r="B63" s="74" t="s">
        <v>74</v>
      </c>
      <c r="C63" s="74" t="s">
        <v>75</v>
      </c>
      <c r="D63" s="74" t="s">
        <v>76</v>
      </c>
      <c r="E63" s="75">
        <v>38748.0</v>
      </c>
      <c r="F63" s="76">
        <v>76.0</v>
      </c>
      <c r="G63" s="74" t="s">
        <v>434</v>
      </c>
      <c r="H63" s="72">
        <f t="shared" si="0"/>
        <v>10062.0</v>
      </c>
    </row>
    <row r="64" spans="8:8">
      <c r="A64">
        <v>10063.0</v>
      </c>
      <c r="B64" s="74" t="s">
        <v>77</v>
      </c>
      <c r="C64" s="74" t="s">
        <v>78</v>
      </c>
      <c r="D64" s="74" t="s">
        <v>79</v>
      </c>
      <c r="E64" s="75">
        <v>38463.0</v>
      </c>
      <c r="F64" s="76">
        <v>76.0</v>
      </c>
      <c r="G64" s="74" t="s">
        <v>434</v>
      </c>
      <c r="H64" s="72">
        <f t="shared" si="0"/>
        <v>10063.0</v>
      </c>
    </row>
    <row r="65" spans="8:8">
      <c r="A65">
        <v>10064.0</v>
      </c>
      <c r="B65" s="74" t="s">
        <v>80</v>
      </c>
      <c r="C65" s="74" t="s">
        <v>81</v>
      </c>
      <c r="D65" s="74" t="s">
        <v>82</v>
      </c>
      <c r="E65" s="75">
        <v>38081.0</v>
      </c>
      <c r="F65" s="76">
        <v>76.0</v>
      </c>
      <c r="G65" s="74" t="s">
        <v>434</v>
      </c>
      <c r="H65" s="72">
        <f t="shared" si="0"/>
        <v>10064.0</v>
      </c>
    </row>
    <row r="66" spans="8:8">
      <c r="A66">
        <v>10065.0</v>
      </c>
      <c r="B66" s="74" t="s">
        <v>83</v>
      </c>
      <c r="C66" s="74" t="s">
        <v>84</v>
      </c>
      <c r="D66" s="74" t="s">
        <v>85</v>
      </c>
      <c r="E66" s="75">
        <v>36354.0</v>
      </c>
      <c r="F66" s="76">
        <v>76.0</v>
      </c>
      <c r="G66" s="74" t="s">
        <v>434</v>
      </c>
      <c r="H66" s="72">
        <f t="shared" si="1" ref="H66:H129">A66</f>
        <v>10065.0</v>
      </c>
    </row>
    <row r="67" spans="8:8">
      <c r="A67">
        <v>10066.0</v>
      </c>
      <c r="B67" s="74" t="s">
        <v>86</v>
      </c>
      <c r="C67" s="74" t="s">
        <v>87</v>
      </c>
      <c r="D67" s="74" t="s">
        <v>88</v>
      </c>
      <c r="E67" s="75">
        <v>37867.0</v>
      </c>
      <c r="F67" s="76">
        <v>76.0</v>
      </c>
      <c r="G67" s="74" t="s">
        <v>434</v>
      </c>
      <c r="H67" s="72">
        <f t="shared" si="1"/>
        <v>10066.0</v>
      </c>
    </row>
    <row r="68" spans="8:8">
      <c r="A68">
        <v>10067.0</v>
      </c>
      <c r="B68" s="74" t="s">
        <v>89</v>
      </c>
      <c r="C68" s="74" t="s">
        <v>90</v>
      </c>
      <c r="D68" s="74" t="s">
        <v>91</v>
      </c>
      <c r="E68" s="75">
        <v>34508.0</v>
      </c>
      <c r="F68" s="76">
        <v>76.0</v>
      </c>
      <c r="G68" s="74" t="s">
        <v>434</v>
      </c>
      <c r="H68" s="72">
        <f t="shared" si="1"/>
        <v>10067.0</v>
      </c>
    </row>
    <row r="69" spans="8:8">
      <c r="A69">
        <v>10068.0</v>
      </c>
      <c r="B69" s="74" t="s">
        <v>92</v>
      </c>
      <c r="C69" s="74" t="s">
        <v>93</v>
      </c>
      <c r="D69" s="74" t="s">
        <v>94</v>
      </c>
      <c r="E69" s="75">
        <v>37566.0</v>
      </c>
      <c r="F69" s="76">
        <v>76.0</v>
      </c>
      <c r="G69" s="74" t="s">
        <v>434</v>
      </c>
      <c r="H69" s="72">
        <f t="shared" si="1"/>
        <v>10068.0</v>
      </c>
    </row>
    <row r="70" spans="8:8">
      <c r="A70">
        <v>10069.0</v>
      </c>
      <c r="B70" s="74" t="s">
        <v>95</v>
      </c>
      <c r="C70" s="74" t="s">
        <v>96</v>
      </c>
      <c r="D70" s="74" t="s">
        <v>97</v>
      </c>
      <c r="E70" s="75">
        <v>38483.0</v>
      </c>
      <c r="F70" s="76">
        <v>76.0</v>
      </c>
      <c r="G70" s="74" t="s">
        <v>434</v>
      </c>
      <c r="H70" s="72">
        <f t="shared" si="1"/>
        <v>10069.0</v>
      </c>
    </row>
    <row r="71" spans="8:8">
      <c r="A71">
        <v>10070.0</v>
      </c>
      <c r="B71" s="74" t="s">
        <v>98</v>
      </c>
      <c r="C71" s="74" t="s">
        <v>99</v>
      </c>
      <c r="D71" s="74" t="s">
        <v>100</v>
      </c>
      <c r="E71" s="75">
        <v>38175.0</v>
      </c>
      <c r="F71" s="76">
        <v>76.0</v>
      </c>
      <c r="G71" s="74" t="s">
        <v>434</v>
      </c>
      <c r="H71" s="72">
        <f t="shared" si="1"/>
        <v>10070.0</v>
      </c>
    </row>
    <row r="72" spans="8:8">
      <c r="A72">
        <v>10071.0</v>
      </c>
      <c r="B72" s="74" t="s">
        <v>101</v>
      </c>
      <c r="C72" s="74" t="s">
        <v>102</v>
      </c>
      <c r="D72" s="74" t="s">
        <v>103</v>
      </c>
      <c r="E72" s="75">
        <v>38303.0</v>
      </c>
      <c r="F72" s="76">
        <v>76.0</v>
      </c>
      <c r="G72" s="74" t="s">
        <v>434</v>
      </c>
      <c r="H72" s="72">
        <f t="shared" si="1"/>
        <v>10071.0</v>
      </c>
    </row>
    <row r="73" spans="8:8">
      <c r="A73">
        <v>10072.0</v>
      </c>
      <c r="B73" s="74" t="s">
        <v>104</v>
      </c>
      <c r="C73" s="74" t="s">
        <v>105</v>
      </c>
      <c r="D73" s="74" t="s">
        <v>106</v>
      </c>
      <c r="E73" s="75">
        <v>35410.0</v>
      </c>
      <c r="F73" s="76">
        <v>76.0</v>
      </c>
      <c r="G73" s="74" t="s">
        <v>434</v>
      </c>
      <c r="H73" s="72">
        <f t="shared" si="1"/>
        <v>10072.0</v>
      </c>
    </row>
    <row r="74" spans="8:8">
      <c r="A74">
        <v>10073.0</v>
      </c>
      <c r="B74" s="74" t="s">
        <v>107</v>
      </c>
      <c r="C74" s="74" t="s">
        <v>108</v>
      </c>
      <c r="D74" s="74" t="s">
        <v>109</v>
      </c>
      <c r="E74" s="75">
        <v>38121.0</v>
      </c>
      <c r="F74" s="76">
        <v>76.0</v>
      </c>
      <c r="G74" s="74" t="s">
        <v>434</v>
      </c>
      <c r="H74" s="72">
        <f t="shared" si="1"/>
        <v>10073.0</v>
      </c>
    </row>
    <row r="75" spans="8:8">
      <c r="A75">
        <v>10074.0</v>
      </c>
      <c r="B75" s="74" t="s">
        <v>110</v>
      </c>
      <c r="C75" s="74" t="s">
        <v>111</v>
      </c>
      <c r="D75" s="74" t="s">
        <v>112</v>
      </c>
      <c r="E75" s="75">
        <v>32690.0</v>
      </c>
      <c r="F75" s="76">
        <v>48.0</v>
      </c>
      <c r="G75" s="74" t="s">
        <v>434</v>
      </c>
      <c r="H75" s="72">
        <f t="shared" si="1"/>
        <v>10074.0</v>
      </c>
    </row>
    <row r="76" spans="8:8">
      <c r="A76">
        <v>10075.0</v>
      </c>
      <c r="B76" s="74" t="s">
        <v>113</v>
      </c>
      <c r="C76" s="74" t="s">
        <v>99</v>
      </c>
      <c r="D76" s="74" t="s">
        <v>114</v>
      </c>
      <c r="E76" s="75">
        <v>31279.0</v>
      </c>
      <c r="F76" s="76">
        <v>76.0</v>
      </c>
      <c r="G76" s="74" t="s">
        <v>434</v>
      </c>
      <c r="H76" s="72">
        <f t="shared" si="1"/>
        <v>10075.0</v>
      </c>
    </row>
    <row r="77" spans="8:8">
      <c r="A77">
        <v>10076.0</v>
      </c>
      <c r="B77" s="74" t="s">
        <v>115</v>
      </c>
      <c r="C77" s="74" t="s">
        <v>116</v>
      </c>
      <c r="D77" s="74" t="s">
        <v>441</v>
      </c>
      <c r="E77" s="75">
        <v>35852.0</v>
      </c>
      <c r="F77" s="76">
        <v>76.0</v>
      </c>
      <c r="G77" s="74" t="s">
        <v>434</v>
      </c>
      <c r="H77" s="72">
        <f t="shared" si="1"/>
        <v>10076.0</v>
      </c>
    </row>
    <row r="78" spans="8:8">
      <c r="A78">
        <v>10077.0</v>
      </c>
      <c r="B78" s="74" t="s">
        <v>117</v>
      </c>
      <c r="C78" s="74" t="s">
        <v>118</v>
      </c>
      <c r="D78" s="74" t="s">
        <v>117</v>
      </c>
      <c r="E78" s="75">
        <v>37626.0</v>
      </c>
      <c r="F78" s="76">
        <v>76.0</v>
      </c>
      <c r="G78" s="74" t="s">
        <v>434</v>
      </c>
      <c r="H78" s="72">
        <f t="shared" si="1"/>
        <v>10077.0</v>
      </c>
    </row>
    <row r="79" spans="8:8">
      <c r="A79">
        <v>10078.0</v>
      </c>
      <c r="B79" s="74" t="s">
        <v>119</v>
      </c>
      <c r="C79" s="74" t="s">
        <v>120</v>
      </c>
      <c r="D79" s="74" t="s">
        <v>121</v>
      </c>
      <c r="E79" s="75">
        <v>37475.0</v>
      </c>
      <c r="F79" s="76">
        <v>76.0</v>
      </c>
      <c r="G79" s="74" t="s">
        <v>434</v>
      </c>
      <c r="H79" s="72">
        <f t="shared" si="1"/>
        <v>10078.0</v>
      </c>
    </row>
    <row r="80" spans="8:8">
      <c r="A80">
        <v>10079.0</v>
      </c>
      <c r="B80" s="74" t="s">
        <v>122</v>
      </c>
      <c r="C80" s="74" t="s">
        <v>123</v>
      </c>
      <c r="D80" s="74" t="s">
        <v>124</v>
      </c>
      <c r="E80" s="75">
        <v>34998.0</v>
      </c>
      <c r="F80" s="76">
        <v>76.0</v>
      </c>
      <c r="G80" s="74" t="s">
        <v>434</v>
      </c>
      <c r="H80" s="72">
        <f t="shared" si="1"/>
        <v>10079.0</v>
      </c>
    </row>
    <row r="81" spans="8:8">
      <c r="A81">
        <v>10080.0</v>
      </c>
      <c r="B81" s="74" t="s">
        <v>125</v>
      </c>
      <c r="C81" s="74" t="s">
        <v>126</v>
      </c>
      <c r="D81" s="74" t="s">
        <v>127</v>
      </c>
      <c r="E81" s="75">
        <v>39227.0</v>
      </c>
      <c r="F81" s="76">
        <v>76.0</v>
      </c>
      <c r="G81" s="74" t="s">
        <v>434</v>
      </c>
      <c r="H81" s="72">
        <f t="shared" si="1"/>
        <v>10080.0</v>
      </c>
    </row>
    <row r="82" spans="8:8">
      <c r="A82">
        <v>10081.0</v>
      </c>
      <c r="B82" s="74" t="s">
        <v>128</v>
      </c>
      <c r="C82" s="74" t="s">
        <v>129</v>
      </c>
      <c r="D82" s="74" t="s">
        <v>130</v>
      </c>
      <c r="E82" s="75">
        <v>37594.0</v>
      </c>
      <c r="F82" s="76">
        <v>76.0</v>
      </c>
      <c r="G82" s="74" t="s">
        <v>434</v>
      </c>
      <c r="H82" s="72">
        <f t="shared" si="1"/>
        <v>10081.0</v>
      </c>
    </row>
    <row r="83" spans="8:8">
      <c r="A83">
        <v>10082.0</v>
      </c>
      <c r="B83" s="74" t="s">
        <v>131</v>
      </c>
      <c r="C83" s="74" t="s">
        <v>132</v>
      </c>
      <c r="D83" s="74" t="s">
        <v>133</v>
      </c>
      <c r="E83" s="75">
        <v>38610.0</v>
      </c>
      <c r="F83" s="76">
        <v>76.0</v>
      </c>
      <c r="G83" s="74" t="s">
        <v>434</v>
      </c>
      <c r="H83" s="72">
        <f t="shared" si="1"/>
        <v>10082.0</v>
      </c>
    </row>
    <row r="84" spans="8:8">
      <c r="A84">
        <v>10083.0</v>
      </c>
      <c r="B84" s="74" t="s">
        <v>134</v>
      </c>
      <c r="C84" s="74" t="s">
        <v>135</v>
      </c>
      <c r="D84" s="74" t="s">
        <v>136</v>
      </c>
      <c r="E84" s="75">
        <v>37674.0</v>
      </c>
      <c r="F84" s="76">
        <v>76.0</v>
      </c>
      <c r="G84" s="74" t="s">
        <v>434</v>
      </c>
      <c r="H84" s="72">
        <f t="shared" si="1"/>
        <v>10083.0</v>
      </c>
    </row>
    <row r="85" spans="8:8">
      <c r="A85">
        <v>10084.0</v>
      </c>
      <c r="B85" s="74" t="s">
        <v>137</v>
      </c>
      <c r="C85" s="74" t="s">
        <v>138</v>
      </c>
      <c r="D85" s="74" t="s">
        <v>139</v>
      </c>
      <c r="E85" s="75">
        <v>38575.0</v>
      </c>
      <c r="F85" s="76">
        <v>76.0</v>
      </c>
      <c r="G85" s="74" t="s">
        <v>434</v>
      </c>
      <c r="H85" s="72">
        <f t="shared" si="1"/>
        <v>10084.0</v>
      </c>
    </row>
    <row r="86" spans="8:8">
      <c r="A86">
        <v>10085.0</v>
      </c>
      <c r="B86" s="74" t="s">
        <v>140</v>
      </c>
      <c r="C86" s="74" t="s">
        <v>141</v>
      </c>
      <c r="D86" s="74" t="s">
        <v>142</v>
      </c>
      <c r="E86" s="75">
        <v>38322.0</v>
      </c>
      <c r="F86" s="76">
        <v>76.0</v>
      </c>
      <c r="G86" s="74" t="s">
        <v>434</v>
      </c>
      <c r="H86" s="72">
        <f t="shared" si="1"/>
        <v>10085.0</v>
      </c>
    </row>
    <row r="87" spans="8:8">
      <c r="A87">
        <v>10086.0</v>
      </c>
      <c r="B87" s="74" t="s">
        <v>143</v>
      </c>
      <c r="C87" s="74" t="s">
        <v>105</v>
      </c>
      <c r="D87" s="74" t="s">
        <v>144</v>
      </c>
      <c r="E87" s="75">
        <v>33456.0</v>
      </c>
      <c r="F87" s="76">
        <v>76.0</v>
      </c>
      <c r="G87" s="74" t="s">
        <v>434</v>
      </c>
      <c r="H87" s="72">
        <f t="shared" si="1"/>
        <v>10086.0</v>
      </c>
    </row>
    <row r="88" spans="8:8">
      <c r="A88">
        <v>10087.0</v>
      </c>
      <c r="B88" s="74" t="s">
        <v>459</v>
      </c>
      <c r="C88" s="74" t="s">
        <v>460</v>
      </c>
      <c r="D88" s="74" t="s">
        <v>458</v>
      </c>
      <c r="E88" s="75">
        <v>35972.0</v>
      </c>
      <c r="F88" s="76">
        <v>76.0</v>
      </c>
      <c r="G88" s="74" t="s">
        <v>434</v>
      </c>
      <c r="H88" s="72">
        <f t="shared" si="1"/>
        <v>10087.0</v>
      </c>
    </row>
    <row r="89" spans="8:8">
      <c r="A89">
        <v>10088.0</v>
      </c>
      <c r="B89" s="74" t="s">
        <v>145</v>
      </c>
      <c r="C89" s="74" t="s">
        <v>123</v>
      </c>
      <c r="D89" s="74" t="s">
        <v>146</v>
      </c>
      <c r="E89" s="75">
        <v>36599.0</v>
      </c>
      <c r="F89" s="76">
        <v>76.0</v>
      </c>
      <c r="G89" s="74" t="s">
        <v>434</v>
      </c>
      <c r="H89" s="72">
        <f t="shared" si="1"/>
        <v>10088.0</v>
      </c>
    </row>
    <row r="90" spans="8:8">
      <c r="A90">
        <v>10089.0</v>
      </c>
      <c r="B90" s="74" t="s">
        <v>147</v>
      </c>
      <c r="C90" s="74" t="s">
        <v>148</v>
      </c>
      <c r="D90" s="74" t="s">
        <v>149</v>
      </c>
      <c r="E90" s="75">
        <v>35131.0</v>
      </c>
      <c r="F90" s="76">
        <v>76.0</v>
      </c>
      <c r="G90" s="74" t="s">
        <v>434</v>
      </c>
      <c r="H90" s="72">
        <f t="shared" si="1"/>
        <v>10089.0</v>
      </c>
    </row>
    <row r="91" spans="8:8">
      <c r="A91">
        <v>10090.0</v>
      </c>
      <c r="B91" s="74" t="s">
        <v>150</v>
      </c>
      <c r="C91" s="74" t="s">
        <v>151</v>
      </c>
      <c r="D91" s="74" t="s">
        <v>152</v>
      </c>
      <c r="E91" s="75">
        <v>33945.0</v>
      </c>
      <c r="F91" s="76">
        <v>48.0</v>
      </c>
      <c r="G91" s="74" t="s">
        <v>434</v>
      </c>
      <c r="H91" s="72">
        <f t="shared" si="1"/>
        <v>10090.0</v>
      </c>
    </row>
    <row r="92" spans="8:8">
      <c r="A92">
        <v>10091.0</v>
      </c>
      <c r="B92" s="74" t="s">
        <v>153</v>
      </c>
      <c r="C92" s="74" t="s">
        <v>154</v>
      </c>
      <c r="D92" s="74" t="s">
        <v>155</v>
      </c>
      <c r="E92" s="75">
        <v>37208.0</v>
      </c>
      <c r="F92" s="76">
        <v>48.0</v>
      </c>
      <c r="G92" s="74" t="s">
        <v>434</v>
      </c>
      <c r="H92" s="72">
        <f t="shared" si="1"/>
        <v>10091.0</v>
      </c>
    </row>
    <row r="93" spans="8:8">
      <c r="A93">
        <v>10092.0</v>
      </c>
      <c r="B93" s="74" t="s">
        <v>156</v>
      </c>
      <c r="C93" s="74" t="s">
        <v>123</v>
      </c>
      <c r="D93" s="74" t="s">
        <v>157</v>
      </c>
      <c r="E93" s="75">
        <v>37772.0</v>
      </c>
      <c r="F93" s="76">
        <v>76.0</v>
      </c>
      <c r="G93" s="74" t="s">
        <v>434</v>
      </c>
      <c r="H93" s="72">
        <f t="shared" si="1"/>
        <v>10092.0</v>
      </c>
    </row>
    <row r="94" spans="8:8">
      <c r="A94">
        <v>10093.0</v>
      </c>
      <c r="B94" s="74" t="s">
        <v>158</v>
      </c>
      <c r="C94" s="74" t="s">
        <v>159</v>
      </c>
      <c r="D94" s="74" t="s">
        <v>160</v>
      </c>
      <c r="E94" s="75">
        <v>38290.0</v>
      </c>
      <c r="F94" s="76">
        <v>76.0</v>
      </c>
      <c r="G94" s="74" t="s">
        <v>434</v>
      </c>
      <c r="H94" s="72">
        <f t="shared" si="1"/>
        <v>10093.0</v>
      </c>
    </row>
    <row r="95" spans="8:8">
      <c r="A95">
        <v>10094.0</v>
      </c>
      <c r="B95" s="74" t="s">
        <v>161</v>
      </c>
      <c r="C95" s="74" t="s">
        <v>162</v>
      </c>
      <c r="D95" s="74" t="s">
        <v>163</v>
      </c>
      <c r="E95" s="75">
        <v>36889.0</v>
      </c>
      <c r="F95" s="76">
        <v>76.0</v>
      </c>
      <c r="G95" s="74" t="s">
        <v>434</v>
      </c>
      <c r="H95" s="72">
        <f t="shared" si="1"/>
        <v>10094.0</v>
      </c>
    </row>
    <row r="96" spans="8:8">
      <c r="A96">
        <v>10095.0</v>
      </c>
      <c r="B96" s="74" t="s">
        <v>164</v>
      </c>
      <c r="C96" s="74" t="s">
        <v>165</v>
      </c>
      <c r="D96" s="74" t="s">
        <v>166</v>
      </c>
      <c r="E96" s="75">
        <v>36967.0</v>
      </c>
      <c r="F96" s="76">
        <v>76.0</v>
      </c>
      <c r="G96" s="74" t="s">
        <v>434</v>
      </c>
      <c r="H96" s="72">
        <f t="shared" si="1"/>
        <v>10095.0</v>
      </c>
    </row>
    <row r="97" spans="8:8">
      <c r="A97">
        <v>10096.0</v>
      </c>
      <c r="B97" s="74" t="s">
        <v>167</v>
      </c>
      <c r="C97" s="74" t="s">
        <v>168</v>
      </c>
      <c r="D97" s="74" t="s">
        <v>169</v>
      </c>
      <c r="E97" s="75">
        <v>29368.0</v>
      </c>
      <c r="F97" s="76">
        <v>76.0</v>
      </c>
      <c r="G97" s="74" t="s">
        <v>434</v>
      </c>
      <c r="H97" s="72">
        <f t="shared" si="1"/>
        <v>10096.0</v>
      </c>
    </row>
    <row r="98" spans="8:8">
      <c r="A98">
        <v>10097.0</v>
      </c>
      <c r="B98" s="74" t="s">
        <v>170</v>
      </c>
      <c r="C98" s="74" t="s">
        <v>171</v>
      </c>
      <c r="D98" s="74" t="s">
        <v>172</v>
      </c>
      <c r="E98" s="75">
        <v>32547.0</v>
      </c>
      <c r="F98" s="76">
        <v>100.0</v>
      </c>
      <c r="G98" s="74" t="s">
        <v>434</v>
      </c>
      <c r="H98" s="72">
        <f t="shared" si="1"/>
        <v>10097.0</v>
      </c>
    </row>
    <row r="99" spans="8:8">
      <c r="A99">
        <v>10098.0</v>
      </c>
      <c r="B99" s="74" t="s">
        <v>173</v>
      </c>
      <c r="C99" s="74" t="s">
        <v>174</v>
      </c>
      <c r="D99" s="74" t="s">
        <v>175</v>
      </c>
      <c r="E99" s="75">
        <v>37885.0</v>
      </c>
      <c r="F99" s="76">
        <v>76.0</v>
      </c>
      <c r="G99" s="74" t="s">
        <v>434</v>
      </c>
      <c r="H99" s="72">
        <f t="shared" si="1"/>
        <v>10098.0</v>
      </c>
    </row>
    <row r="100" spans="8:8">
      <c r="A100">
        <v>10099.0</v>
      </c>
      <c r="B100" s="74" t="s">
        <v>176</v>
      </c>
      <c r="C100" s="74" t="s">
        <v>177</v>
      </c>
      <c r="D100" s="74" t="s">
        <v>506</v>
      </c>
      <c r="E100" s="75">
        <v>34717.0</v>
      </c>
      <c r="F100" s="76">
        <v>76.0</v>
      </c>
      <c r="G100" s="74" t="s">
        <v>434</v>
      </c>
      <c r="H100" s="72">
        <f t="shared" si="1"/>
        <v>10099.0</v>
      </c>
    </row>
    <row r="101" spans="8:8">
      <c r="A101">
        <v>10100.0</v>
      </c>
      <c r="B101" s="74" t="s">
        <v>179</v>
      </c>
      <c r="C101" s="74" t="s">
        <v>180</v>
      </c>
      <c r="D101" s="74" t="s">
        <v>181</v>
      </c>
      <c r="E101" s="75">
        <v>36411.0</v>
      </c>
      <c r="F101" s="76">
        <v>76.0</v>
      </c>
      <c r="G101" s="74" t="s">
        <v>434</v>
      </c>
      <c r="H101" s="72">
        <f t="shared" si="1"/>
        <v>10100.0</v>
      </c>
    </row>
    <row r="102" spans="8:8">
      <c r="A102">
        <v>10101.0</v>
      </c>
      <c r="B102" s="74" t="s">
        <v>182</v>
      </c>
      <c r="C102" s="74" t="s">
        <v>183</v>
      </c>
      <c r="D102" s="74" t="s">
        <v>184</v>
      </c>
      <c r="E102" s="75">
        <v>35497.0</v>
      </c>
      <c r="F102" s="76">
        <v>76.0</v>
      </c>
      <c r="G102" s="74" t="s">
        <v>434</v>
      </c>
      <c r="H102" s="72">
        <f t="shared" si="1"/>
        <v>10101.0</v>
      </c>
    </row>
    <row r="103" spans="8:8">
      <c r="A103">
        <v>10102.0</v>
      </c>
      <c r="B103" s="74" t="s">
        <v>185</v>
      </c>
      <c r="C103" s="74" t="s">
        <v>186</v>
      </c>
      <c r="D103" s="74" t="s">
        <v>187</v>
      </c>
      <c r="E103" s="75">
        <v>38134.0</v>
      </c>
      <c r="F103" s="76">
        <v>76.0</v>
      </c>
      <c r="G103" s="74" t="s">
        <v>434</v>
      </c>
      <c r="H103" s="72">
        <f t="shared" si="1"/>
        <v>10102.0</v>
      </c>
    </row>
    <row r="104" spans="8:8">
      <c r="A104">
        <v>10103.0</v>
      </c>
      <c r="B104" s="74" t="s">
        <v>188</v>
      </c>
      <c r="C104" s="74" t="s">
        <v>189</v>
      </c>
      <c r="D104" s="74" t="s">
        <v>440</v>
      </c>
      <c r="E104" s="75">
        <v>38319.0</v>
      </c>
      <c r="F104" s="76">
        <v>76.0</v>
      </c>
      <c r="G104" s="74" t="s">
        <v>434</v>
      </c>
      <c r="H104" s="72">
        <f t="shared" si="1"/>
        <v>10103.0</v>
      </c>
    </row>
    <row r="105" spans="8:8">
      <c r="A105">
        <v>10104.0</v>
      </c>
      <c r="B105" s="74" t="s">
        <v>190</v>
      </c>
      <c r="C105" s="74" t="s">
        <v>191</v>
      </c>
      <c r="D105" s="74" t="s">
        <v>192</v>
      </c>
      <c r="E105" s="75">
        <v>38565.0</v>
      </c>
      <c r="F105" s="76">
        <v>76.0</v>
      </c>
      <c r="G105" s="74" t="s">
        <v>434</v>
      </c>
      <c r="H105" s="72">
        <f t="shared" si="1"/>
        <v>10104.0</v>
      </c>
    </row>
    <row r="106" spans="8:8">
      <c r="A106">
        <v>10105.0</v>
      </c>
      <c r="B106" s="74" t="s">
        <v>193</v>
      </c>
      <c r="C106" s="74" t="s">
        <v>194</v>
      </c>
      <c r="D106" s="74" t="s">
        <v>195</v>
      </c>
      <c r="E106" s="75">
        <v>38355.0</v>
      </c>
      <c r="F106" s="76">
        <v>76.0</v>
      </c>
      <c r="G106" s="74" t="s">
        <v>877</v>
      </c>
      <c r="H106" s="72">
        <f t="shared" si="1"/>
        <v>10105.0</v>
      </c>
    </row>
    <row r="107" spans="8:8">
      <c r="A107">
        <v>10106.0</v>
      </c>
      <c r="B107" s="74" t="s">
        <v>196</v>
      </c>
      <c r="C107" s="74" t="s">
        <v>197</v>
      </c>
      <c r="D107" s="74" t="s">
        <v>198</v>
      </c>
      <c r="E107" s="75">
        <v>36861.0</v>
      </c>
      <c r="F107" s="76">
        <v>48.0</v>
      </c>
      <c r="G107" s="74" t="s">
        <v>434</v>
      </c>
      <c r="H107" s="72">
        <f t="shared" si="1"/>
        <v>10106.0</v>
      </c>
    </row>
    <row r="108" spans="8:8">
      <c r="A108">
        <v>10107.0</v>
      </c>
      <c r="B108" s="74" t="s">
        <v>199</v>
      </c>
      <c r="C108" s="74" t="s">
        <v>200</v>
      </c>
      <c r="D108" s="74" t="s">
        <v>199</v>
      </c>
      <c r="E108" s="75">
        <v>38536.0</v>
      </c>
      <c r="F108" s="76">
        <v>76.0</v>
      </c>
      <c r="G108" s="74" t="s">
        <v>434</v>
      </c>
      <c r="H108" s="72">
        <f t="shared" si="1"/>
        <v>10107.0</v>
      </c>
    </row>
    <row r="109" spans="8:8">
      <c r="A109">
        <v>10108.0</v>
      </c>
      <c r="B109" s="74" t="s">
        <v>201</v>
      </c>
      <c r="C109" s="74" t="s">
        <v>202</v>
      </c>
      <c r="D109" s="74" t="s">
        <v>203</v>
      </c>
      <c r="E109" s="75">
        <v>38156.0</v>
      </c>
      <c r="F109" s="76">
        <v>76.0</v>
      </c>
      <c r="G109" s="74" t="s">
        <v>434</v>
      </c>
      <c r="H109" s="72">
        <f t="shared" si="1"/>
        <v>10108.0</v>
      </c>
    </row>
    <row r="110" spans="8:8">
      <c r="A110">
        <v>10109.0</v>
      </c>
      <c r="B110" s="74" t="s">
        <v>204</v>
      </c>
      <c r="C110" s="74" t="s">
        <v>205</v>
      </c>
      <c r="D110" s="74" t="s">
        <v>206</v>
      </c>
      <c r="E110" s="75">
        <v>37541.0</v>
      </c>
      <c r="F110" s="76">
        <v>76.0</v>
      </c>
      <c r="G110" s="74" t="s">
        <v>434</v>
      </c>
      <c r="H110" s="72">
        <f t="shared" si="1"/>
        <v>10109.0</v>
      </c>
    </row>
    <row r="111" spans="8:8">
      <c r="A111">
        <v>10110.0</v>
      </c>
      <c r="B111" s="74" t="s">
        <v>207</v>
      </c>
      <c r="C111" s="74" t="s">
        <v>208</v>
      </c>
      <c r="D111" s="74" t="s">
        <v>209</v>
      </c>
      <c r="E111" s="75">
        <v>32304.0</v>
      </c>
      <c r="F111" s="76">
        <v>76.0</v>
      </c>
      <c r="G111" s="74" t="s">
        <v>434</v>
      </c>
      <c r="H111" s="72">
        <f t="shared" si="1"/>
        <v>10110.0</v>
      </c>
    </row>
    <row r="112" spans="8:8">
      <c r="A112">
        <v>10111.0</v>
      </c>
      <c r="B112" s="74" t="s">
        <v>210</v>
      </c>
      <c r="C112" s="74" t="s">
        <v>105</v>
      </c>
      <c r="D112" s="74" t="s">
        <v>211</v>
      </c>
      <c r="E112" s="75">
        <v>34923.0</v>
      </c>
      <c r="F112" s="76">
        <v>76.0</v>
      </c>
      <c r="G112" s="74" t="s">
        <v>434</v>
      </c>
      <c r="H112" s="72">
        <f t="shared" si="1"/>
        <v>10111.0</v>
      </c>
    </row>
    <row r="113" spans="8:8">
      <c r="A113">
        <v>10112.0</v>
      </c>
      <c r="B113" s="74" t="s">
        <v>87</v>
      </c>
      <c r="C113" s="74" t="s">
        <v>212</v>
      </c>
      <c r="D113" s="74" t="s">
        <v>213</v>
      </c>
      <c r="E113" s="75">
        <v>38864.0</v>
      </c>
      <c r="F113" s="76">
        <v>76.0</v>
      </c>
      <c r="G113" s="74" t="s">
        <v>434</v>
      </c>
      <c r="H113" s="72">
        <f t="shared" si="1"/>
        <v>10112.0</v>
      </c>
    </row>
    <row r="114" spans="8:8">
      <c r="A114">
        <v>10113.0</v>
      </c>
      <c r="B114" s="74" t="s">
        <v>214</v>
      </c>
      <c r="C114" s="74" t="s">
        <v>215</v>
      </c>
      <c r="D114" s="74" t="s">
        <v>216</v>
      </c>
      <c r="E114" s="75">
        <v>37690.0</v>
      </c>
      <c r="F114" s="76">
        <v>76.0</v>
      </c>
      <c r="G114" s="74" t="s">
        <v>434</v>
      </c>
      <c r="H114" s="72">
        <f t="shared" si="1"/>
        <v>10113.0</v>
      </c>
    </row>
    <row r="115" spans="8:8">
      <c r="A115">
        <v>10114.0</v>
      </c>
      <c r="B115" s="74" t="s">
        <v>217</v>
      </c>
      <c r="C115" s="74" t="s">
        <v>218</v>
      </c>
      <c r="D115" s="74" t="s">
        <v>219</v>
      </c>
      <c r="E115" s="75">
        <v>37406.0</v>
      </c>
      <c r="F115" s="76">
        <v>76.0</v>
      </c>
      <c r="G115" s="74" t="s">
        <v>434</v>
      </c>
      <c r="H115" s="72">
        <f t="shared" si="1"/>
        <v>10114.0</v>
      </c>
    </row>
    <row r="116" spans="8:8">
      <c r="A116">
        <v>10115.0</v>
      </c>
      <c r="B116" s="74" t="s">
        <v>220</v>
      </c>
      <c r="C116" s="74" t="s">
        <v>177</v>
      </c>
      <c r="D116" s="74" t="s">
        <v>221</v>
      </c>
      <c r="E116" s="75">
        <v>38996.0</v>
      </c>
      <c r="F116" s="76">
        <v>76.0</v>
      </c>
      <c r="G116" s="74" t="s">
        <v>434</v>
      </c>
      <c r="H116" s="72">
        <f t="shared" si="1"/>
        <v>10115.0</v>
      </c>
    </row>
    <row r="117" spans="8:8">
      <c r="A117">
        <v>10116.0</v>
      </c>
      <c r="B117" s="74" t="s">
        <v>222</v>
      </c>
      <c r="C117" s="74" t="s">
        <v>223</v>
      </c>
      <c r="D117" s="74" t="s">
        <v>224</v>
      </c>
      <c r="E117" s="75">
        <v>37090.0</v>
      </c>
      <c r="F117" s="76">
        <v>76.0</v>
      </c>
      <c r="G117" s="74" t="s">
        <v>434</v>
      </c>
      <c r="H117" s="72">
        <f t="shared" si="1"/>
        <v>10116.0</v>
      </c>
    </row>
    <row r="118" spans="8:8">
      <c r="A118">
        <v>10117.0</v>
      </c>
      <c r="B118" s="74" t="s">
        <v>225</v>
      </c>
      <c r="C118" s="74" t="s">
        <v>226</v>
      </c>
      <c r="D118" s="74" t="s">
        <v>469</v>
      </c>
      <c r="E118" s="75">
        <v>37755.0</v>
      </c>
      <c r="F118" s="76">
        <v>76.0</v>
      </c>
      <c r="G118" s="74" t="s">
        <v>434</v>
      </c>
      <c r="H118" s="72">
        <f t="shared" si="1"/>
        <v>10117.0</v>
      </c>
    </row>
    <row r="119" spans="8:8">
      <c r="A119">
        <v>10118.0</v>
      </c>
      <c r="B119" s="74" t="s">
        <v>227</v>
      </c>
      <c r="C119" s="74" t="s">
        <v>105</v>
      </c>
      <c r="D119" s="74" t="s">
        <v>228</v>
      </c>
      <c r="E119" s="75">
        <v>37518.0</v>
      </c>
      <c r="F119" s="76">
        <v>76.0</v>
      </c>
      <c r="G119" s="74" t="s">
        <v>434</v>
      </c>
      <c r="H119" s="72">
        <f t="shared" si="1"/>
        <v>10118.0</v>
      </c>
    </row>
    <row r="120" spans="8:8">
      <c r="A120">
        <v>10119.0</v>
      </c>
      <c r="B120" s="74" t="s">
        <v>229</v>
      </c>
      <c r="C120" s="74" t="s">
        <v>230</v>
      </c>
      <c r="D120" s="74" t="s">
        <v>231</v>
      </c>
      <c r="E120" s="75">
        <v>37896.0</v>
      </c>
      <c r="F120" s="76">
        <v>76.0</v>
      </c>
      <c r="G120" s="74" t="s">
        <v>434</v>
      </c>
      <c r="H120" s="72">
        <f t="shared" si="1"/>
        <v>10119.0</v>
      </c>
    </row>
    <row r="121" spans="8:8">
      <c r="A121">
        <v>10120.0</v>
      </c>
      <c r="B121" s="74" t="s">
        <v>232</v>
      </c>
      <c r="C121" s="74" t="s">
        <v>197</v>
      </c>
      <c r="D121" s="74" t="s">
        <v>233</v>
      </c>
      <c r="E121" s="75">
        <v>36300.0</v>
      </c>
      <c r="F121" s="76">
        <v>100.0</v>
      </c>
      <c r="G121" s="74" t="s">
        <v>434</v>
      </c>
      <c r="H121" s="72">
        <f t="shared" si="1"/>
        <v>10120.0</v>
      </c>
    </row>
    <row r="122" spans="8:8">
      <c r="A122">
        <v>10121.0</v>
      </c>
      <c r="B122" s="74" t="s">
        <v>234</v>
      </c>
      <c r="C122" s="74" t="s">
        <v>235</v>
      </c>
      <c r="D122" s="74" t="s">
        <v>236</v>
      </c>
      <c r="E122" s="75">
        <v>38072.0</v>
      </c>
      <c r="F122" s="76">
        <v>76.0</v>
      </c>
      <c r="G122" s="74" t="s">
        <v>434</v>
      </c>
      <c r="H122" s="72">
        <f t="shared" si="1"/>
        <v>10121.0</v>
      </c>
    </row>
    <row r="123" spans="8:8">
      <c r="A123">
        <v>10122.0</v>
      </c>
      <c r="B123" s="74" t="s">
        <v>237</v>
      </c>
      <c r="C123" s="74" t="s">
        <v>123</v>
      </c>
      <c r="D123" s="74" t="s">
        <v>238</v>
      </c>
      <c r="E123" s="75">
        <v>38669.0</v>
      </c>
      <c r="F123" s="76">
        <v>76.0</v>
      </c>
      <c r="G123" s="74" t="s">
        <v>434</v>
      </c>
      <c r="H123" s="72">
        <f t="shared" si="1"/>
        <v>10122.0</v>
      </c>
    </row>
    <row r="124" spans="8:8">
      <c r="A124">
        <v>10123.0</v>
      </c>
      <c r="B124" s="74" t="s">
        <v>239</v>
      </c>
      <c r="C124" s="74" t="s">
        <v>174</v>
      </c>
      <c r="D124" s="74" t="s">
        <v>240</v>
      </c>
      <c r="E124" s="75">
        <v>36329.0</v>
      </c>
      <c r="F124" s="76">
        <v>48.0</v>
      </c>
      <c r="G124" s="74" t="s">
        <v>434</v>
      </c>
      <c r="H124" s="72">
        <f t="shared" si="1"/>
        <v>10123.0</v>
      </c>
    </row>
    <row r="125" spans="8:8">
      <c r="A125">
        <v>10124.0</v>
      </c>
      <c r="B125" s="74" t="s">
        <v>242</v>
      </c>
      <c r="C125" s="74" t="s">
        <v>243</v>
      </c>
      <c r="D125" s="74" t="s">
        <v>244</v>
      </c>
      <c r="E125" s="75">
        <v>37614.0</v>
      </c>
      <c r="F125" s="76">
        <v>76.0</v>
      </c>
      <c r="G125" s="74" t="s">
        <v>434</v>
      </c>
      <c r="H125" s="72">
        <f t="shared" si="1"/>
        <v>10124.0</v>
      </c>
    </row>
    <row r="126" spans="8:8">
      <c r="A126">
        <v>10125.0</v>
      </c>
      <c r="B126" s="74" t="s">
        <v>245</v>
      </c>
      <c r="C126" s="74" t="s">
        <v>246</v>
      </c>
      <c r="D126" s="74" t="s">
        <v>247</v>
      </c>
      <c r="E126" s="75">
        <v>35184.0</v>
      </c>
      <c r="F126" s="76">
        <v>80.0</v>
      </c>
      <c r="G126" s="74" t="s">
        <v>434</v>
      </c>
      <c r="H126" s="72">
        <f t="shared" si="1"/>
        <v>10125.0</v>
      </c>
    </row>
    <row r="127" spans="8:8">
      <c r="A127">
        <v>10126.0</v>
      </c>
      <c r="B127" s="74" t="s">
        <v>835</v>
      </c>
      <c r="C127" s="74" t="s">
        <v>249</v>
      </c>
      <c r="D127" s="74" t="s">
        <v>250</v>
      </c>
      <c r="E127" s="75">
        <v>37577.0</v>
      </c>
      <c r="F127" s="76">
        <v>76.0</v>
      </c>
      <c r="G127" s="74" t="s">
        <v>434</v>
      </c>
      <c r="H127" s="72">
        <f t="shared" si="1"/>
        <v>10126.0</v>
      </c>
    </row>
    <row r="128" spans="8:8">
      <c r="A128">
        <v>10127.0</v>
      </c>
      <c r="B128" s="74" t="s">
        <v>251</v>
      </c>
      <c r="C128" s="74" t="s">
        <v>252</v>
      </c>
      <c r="D128" s="74" t="s">
        <v>253</v>
      </c>
      <c r="E128" s="75">
        <v>35846.0</v>
      </c>
      <c r="F128" s="76">
        <v>76.0</v>
      </c>
      <c r="G128" s="74" t="s">
        <v>434</v>
      </c>
      <c r="H128" s="72">
        <f t="shared" si="1"/>
        <v>10127.0</v>
      </c>
    </row>
    <row r="129" spans="8:8">
      <c r="A129">
        <v>10128.0</v>
      </c>
      <c r="B129" s="74" t="s">
        <v>254</v>
      </c>
      <c r="C129" s="74" t="s">
        <v>255</v>
      </c>
      <c r="D129" s="74" t="s">
        <v>256</v>
      </c>
      <c r="E129" s="75">
        <v>22788.0</v>
      </c>
      <c r="F129" s="76">
        <v>76.0</v>
      </c>
      <c r="G129" s="74" t="s">
        <v>434</v>
      </c>
      <c r="H129" s="72">
        <f t="shared" si="1"/>
        <v>10128.0</v>
      </c>
    </row>
    <row r="130" spans="8:8">
      <c r="A130">
        <v>10129.0</v>
      </c>
      <c r="B130" s="74" t="s">
        <v>257</v>
      </c>
      <c r="C130" s="74" t="s">
        <v>183</v>
      </c>
      <c r="D130" s="74" t="s">
        <v>258</v>
      </c>
      <c r="E130" s="75">
        <v>34442.0</v>
      </c>
      <c r="F130" s="76">
        <v>76.0</v>
      </c>
      <c r="G130" s="74" t="s">
        <v>434</v>
      </c>
      <c r="H130" s="72">
        <f t="shared" si="2" ref="H130:H193">A130</f>
        <v>10129.0</v>
      </c>
    </row>
    <row r="131" spans="8:8">
      <c r="A131">
        <v>10130.0</v>
      </c>
      <c r="B131" s="74" t="s">
        <v>259</v>
      </c>
      <c r="C131" s="74" t="s">
        <v>260</v>
      </c>
      <c r="D131" s="74" t="s">
        <v>261</v>
      </c>
      <c r="E131" s="75">
        <v>27064.0</v>
      </c>
      <c r="F131" s="76">
        <v>100.0</v>
      </c>
      <c r="G131" s="74" t="s">
        <v>434</v>
      </c>
      <c r="H131" s="72">
        <f t="shared" si="2"/>
        <v>10130.0</v>
      </c>
    </row>
    <row r="132" spans="8:8">
      <c r="A132">
        <v>10131.0</v>
      </c>
      <c r="B132" s="74" t="s">
        <v>262</v>
      </c>
      <c r="C132" s="74" t="s">
        <v>197</v>
      </c>
      <c r="D132" s="74" t="s">
        <v>263</v>
      </c>
      <c r="E132" s="75">
        <v>36569.0</v>
      </c>
      <c r="F132" s="76">
        <v>76.0</v>
      </c>
      <c r="G132" s="74" t="s">
        <v>434</v>
      </c>
      <c r="H132" s="72">
        <f t="shared" si="2"/>
        <v>10131.0</v>
      </c>
    </row>
    <row r="133" spans="8:8">
      <c r="A133">
        <v>10132.0</v>
      </c>
      <c r="B133" s="74" t="s">
        <v>264</v>
      </c>
      <c r="C133" s="74" t="s">
        <v>265</v>
      </c>
      <c r="D133" s="74" t="s">
        <v>486</v>
      </c>
      <c r="E133" s="75">
        <v>39168.0</v>
      </c>
      <c r="F133" s="76">
        <v>76.0</v>
      </c>
      <c r="G133" s="74" t="s">
        <v>434</v>
      </c>
      <c r="H133" s="72">
        <f t="shared" si="2"/>
        <v>10132.0</v>
      </c>
    </row>
    <row r="134" spans="8:8">
      <c r="A134">
        <v>10133.0</v>
      </c>
      <c r="B134" s="74" t="s">
        <v>266</v>
      </c>
      <c r="C134" s="74" t="s">
        <v>267</v>
      </c>
      <c r="D134" s="74" t="s">
        <v>268</v>
      </c>
      <c r="E134" s="75">
        <v>33225.0</v>
      </c>
      <c r="F134" s="76">
        <v>76.0</v>
      </c>
      <c r="G134" s="74" t="s">
        <v>434</v>
      </c>
      <c r="H134" s="72">
        <f t="shared" si="2"/>
        <v>10133.0</v>
      </c>
    </row>
    <row r="135" spans="8:8">
      <c r="A135">
        <v>10134.0</v>
      </c>
      <c r="B135" s="74" t="s">
        <v>269</v>
      </c>
      <c r="C135" s="74" t="s">
        <v>270</v>
      </c>
      <c r="D135" s="74" t="s">
        <v>271</v>
      </c>
      <c r="E135" s="75">
        <v>36014.0</v>
      </c>
      <c r="F135" s="76">
        <v>76.0</v>
      </c>
      <c r="G135" s="74" t="s">
        <v>434</v>
      </c>
      <c r="H135" s="72">
        <f t="shared" si="2"/>
        <v>10134.0</v>
      </c>
    </row>
    <row r="136" spans="8:8">
      <c r="A136">
        <v>10135.0</v>
      </c>
      <c r="B136" s="74" t="s">
        <v>272</v>
      </c>
      <c r="C136" s="74" t="s">
        <v>273</v>
      </c>
      <c r="D136" s="74" t="s">
        <v>274</v>
      </c>
      <c r="E136" s="75">
        <v>27035.0</v>
      </c>
      <c r="F136" s="76">
        <v>76.0</v>
      </c>
      <c r="G136" s="74" t="s">
        <v>434</v>
      </c>
      <c r="H136" s="72">
        <f t="shared" si="2"/>
        <v>10135.0</v>
      </c>
    </row>
    <row r="137" spans="8:8">
      <c r="A137">
        <v>10136.0</v>
      </c>
      <c r="B137" s="74" t="s">
        <v>275</v>
      </c>
      <c r="C137" s="74" t="s">
        <v>276</v>
      </c>
      <c r="D137" s="74" t="s">
        <v>277</v>
      </c>
      <c r="E137" s="75">
        <v>34726.0</v>
      </c>
      <c r="F137" s="76">
        <v>76.0</v>
      </c>
      <c r="G137" s="74" t="s">
        <v>434</v>
      </c>
      <c r="H137" s="72">
        <f t="shared" si="2"/>
        <v>10136.0</v>
      </c>
    </row>
    <row r="138" spans="8:8">
      <c r="A138">
        <v>10137.0</v>
      </c>
      <c r="B138" s="74" t="s">
        <v>278</v>
      </c>
      <c r="C138" s="74" t="s">
        <v>279</v>
      </c>
      <c r="D138" s="74" t="s">
        <v>439</v>
      </c>
      <c r="E138" s="75">
        <v>32442.0</v>
      </c>
      <c r="F138" s="76">
        <v>76.0</v>
      </c>
      <c r="G138" s="74" t="s">
        <v>434</v>
      </c>
      <c r="H138" s="72">
        <f t="shared" si="2"/>
        <v>10137.0</v>
      </c>
    </row>
    <row r="139" spans="8:8">
      <c r="A139">
        <v>10138.0</v>
      </c>
      <c r="B139" s="74" t="s">
        <v>280</v>
      </c>
      <c r="C139" s="74" t="s">
        <v>281</v>
      </c>
      <c r="D139" s="74" t="s">
        <v>282</v>
      </c>
      <c r="E139" s="75">
        <v>38436.0</v>
      </c>
      <c r="F139" s="76">
        <v>48.0</v>
      </c>
      <c r="G139" s="74" t="s">
        <v>434</v>
      </c>
      <c r="H139" s="72">
        <f t="shared" si="2"/>
        <v>10138.0</v>
      </c>
    </row>
    <row r="140" spans="8:8">
      <c r="A140">
        <v>10139.0</v>
      </c>
      <c r="B140" s="74" t="s">
        <v>283</v>
      </c>
      <c r="C140" s="74" t="s">
        <v>284</v>
      </c>
      <c r="D140" s="74" t="s">
        <v>285</v>
      </c>
      <c r="E140" s="75">
        <v>36790.0</v>
      </c>
      <c r="F140" s="76">
        <v>76.0</v>
      </c>
      <c r="G140" s="74" t="s">
        <v>434</v>
      </c>
      <c r="H140" s="72">
        <f t="shared" si="2"/>
        <v>10139.0</v>
      </c>
    </row>
    <row r="141" spans="8:8">
      <c r="A141">
        <v>10140.0</v>
      </c>
      <c r="B141" s="74" t="s">
        <v>286</v>
      </c>
      <c r="C141" s="74" t="s">
        <v>287</v>
      </c>
      <c r="D141" s="74" t="s">
        <v>288</v>
      </c>
      <c r="E141" s="75">
        <v>31365.0</v>
      </c>
      <c r="F141" s="76">
        <v>76.0</v>
      </c>
      <c r="G141" s="74" t="s">
        <v>434</v>
      </c>
      <c r="H141" s="72">
        <f t="shared" si="2"/>
        <v>10140.0</v>
      </c>
    </row>
    <row r="142" spans="8:8">
      <c r="A142">
        <v>10141.0</v>
      </c>
      <c r="B142" s="74" t="s">
        <v>289</v>
      </c>
      <c r="C142" s="74" t="s">
        <v>290</v>
      </c>
      <c r="D142" s="74" t="s">
        <v>291</v>
      </c>
      <c r="E142" s="75">
        <v>37864.0</v>
      </c>
      <c r="F142" s="76">
        <v>48.0</v>
      </c>
      <c r="G142" s="74" t="s">
        <v>434</v>
      </c>
      <c r="H142" s="72">
        <f t="shared" si="2"/>
        <v>10141.0</v>
      </c>
    </row>
    <row r="143" spans="8:8">
      <c r="A143">
        <v>10142.0</v>
      </c>
      <c r="B143" s="74" t="s">
        <v>292</v>
      </c>
      <c r="C143" s="74" t="s">
        <v>293</v>
      </c>
      <c r="D143" s="74" t="s">
        <v>294</v>
      </c>
      <c r="E143" s="75">
        <v>38177.0</v>
      </c>
      <c r="F143" s="76">
        <v>76.0</v>
      </c>
      <c r="G143" s="74" t="s">
        <v>434</v>
      </c>
      <c r="H143" s="72">
        <f t="shared" si="2"/>
        <v>10142.0</v>
      </c>
    </row>
    <row r="144" spans="8:8">
      <c r="A144">
        <v>10143.0</v>
      </c>
      <c r="B144" s="74" t="s">
        <v>295</v>
      </c>
      <c r="C144" s="74" t="s">
        <v>123</v>
      </c>
      <c r="D144" s="74" t="s">
        <v>296</v>
      </c>
      <c r="E144" s="75">
        <v>36625.0</v>
      </c>
      <c r="F144" s="76">
        <v>76.0</v>
      </c>
      <c r="G144" s="74" t="s">
        <v>434</v>
      </c>
      <c r="H144" s="72">
        <f t="shared" si="2"/>
        <v>10143.0</v>
      </c>
    </row>
    <row r="145" spans="8:8">
      <c r="A145">
        <v>10144.0</v>
      </c>
      <c r="B145" s="74" t="s">
        <v>297</v>
      </c>
      <c r="C145" s="74" t="s">
        <v>298</v>
      </c>
      <c r="D145" s="74" t="s">
        <v>299</v>
      </c>
      <c r="E145" s="75">
        <v>37616.0</v>
      </c>
      <c r="F145" s="76">
        <v>76.0</v>
      </c>
      <c r="G145" s="74" t="s">
        <v>434</v>
      </c>
      <c r="H145" s="72">
        <f t="shared" si="2"/>
        <v>10144.0</v>
      </c>
    </row>
    <row r="146" spans="8:8">
      <c r="A146">
        <v>10145.0</v>
      </c>
      <c r="B146" s="74" t="s">
        <v>300</v>
      </c>
      <c r="C146" s="74" t="s">
        <v>267</v>
      </c>
      <c r="D146" s="74" t="s">
        <v>301</v>
      </c>
      <c r="E146" s="75">
        <v>28047.0</v>
      </c>
      <c r="F146" s="76">
        <v>76.0</v>
      </c>
      <c r="G146" s="74" t="s">
        <v>434</v>
      </c>
      <c r="H146" s="72">
        <f t="shared" si="2"/>
        <v>10145.0</v>
      </c>
    </row>
    <row r="147" spans="8:8">
      <c r="A147">
        <v>10146.0</v>
      </c>
      <c r="B147" s="74" t="s">
        <v>302</v>
      </c>
      <c r="C147" s="74" t="s">
        <v>303</v>
      </c>
      <c r="D147" s="74" t="s">
        <v>304</v>
      </c>
      <c r="E147" s="75">
        <v>33892.0</v>
      </c>
      <c r="F147" s="76">
        <v>76.0</v>
      </c>
      <c r="G147" s="74" t="s">
        <v>434</v>
      </c>
      <c r="H147" s="72">
        <f t="shared" si="2"/>
        <v>10146.0</v>
      </c>
    </row>
    <row r="148" spans="8:8">
      <c r="A148">
        <v>10147.0</v>
      </c>
      <c r="B148" s="74" t="s">
        <v>305</v>
      </c>
      <c r="C148" s="74" t="s">
        <v>287</v>
      </c>
      <c r="D148" s="74" t="s">
        <v>306</v>
      </c>
      <c r="E148" s="75">
        <v>36932.0</v>
      </c>
      <c r="F148" s="76">
        <v>100.0</v>
      </c>
      <c r="G148" s="74" t="s">
        <v>434</v>
      </c>
      <c r="H148" s="72">
        <f t="shared" si="2"/>
        <v>10147.0</v>
      </c>
    </row>
    <row r="149" spans="8:8">
      <c r="A149">
        <v>10148.0</v>
      </c>
      <c r="B149" s="74" t="s">
        <v>307</v>
      </c>
      <c r="C149" s="74" t="s">
        <v>308</v>
      </c>
      <c r="D149" s="74" t="s">
        <v>309</v>
      </c>
      <c r="E149" s="75">
        <v>36453.0</v>
      </c>
      <c r="F149" s="76">
        <v>76.0</v>
      </c>
      <c r="G149" s="74" t="s">
        <v>434</v>
      </c>
      <c r="H149" s="72">
        <f t="shared" si="2"/>
        <v>10148.0</v>
      </c>
    </row>
    <row r="150" spans="8:8">
      <c r="A150">
        <v>10149.0</v>
      </c>
      <c r="B150" s="74" t="s">
        <v>310</v>
      </c>
      <c r="C150" s="74" t="s">
        <v>311</v>
      </c>
      <c r="D150" s="74" t="s">
        <v>312</v>
      </c>
      <c r="E150" s="75">
        <v>35642.0</v>
      </c>
      <c r="F150" s="76">
        <v>76.0</v>
      </c>
      <c r="G150" s="74" t="s">
        <v>434</v>
      </c>
      <c r="H150" s="72">
        <f t="shared" si="2"/>
        <v>10149.0</v>
      </c>
    </row>
    <row r="151" spans="8:8">
      <c r="A151">
        <v>10150.0</v>
      </c>
      <c r="B151" s="74" t="s">
        <v>313</v>
      </c>
      <c r="C151" s="74" t="s">
        <v>314</v>
      </c>
      <c r="D151" s="74" t="s">
        <v>315</v>
      </c>
      <c r="E151" s="75">
        <v>33094.0</v>
      </c>
      <c r="F151" s="76">
        <v>76.0</v>
      </c>
      <c r="G151" s="74" t="s">
        <v>434</v>
      </c>
      <c r="H151" s="72">
        <f t="shared" si="2"/>
        <v>10150.0</v>
      </c>
    </row>
    <row r="152" spans="8:8">
      <c r="A152">
        <v>10151.0</v>
      </c>
      <c r="B152" s="74" t="s">
        <v>316</v>
      </c>
      <c r="C152" s="74" t="s">
        <v>317</v>
      </c>
      <c r="D152" s="74" t="s">
        <v>443</v>
      </c>
      <c r="E152" s="75">
        <v>36756.0</v>
      </c>
      <c r="F152" s="76">
        <v>76.0</v>
      </c>
      <c r="G152" s="74" t="s">
        <v>434</v>
      </c>
      <c r="H152" s="72">
        <f t="shared" si="2"/>
        <v>10151.0</v>
      </c>
    </row>
    <row r="153" spans="8:8">
      <c r="A153">
        <v>10152.0</v>
      </c>
      <c r="B153" s="74" t="s">
        <v>318</v>
      </c>
      <c r="C153" s="74" t="s">
        <v>319</v>
      </c>
      <c r="D153" s="74" t="s">
        <v>320</v>
      </c>
      <c r="E153" s="75">
        <v>37203.0</v>
      </c>
      <c r="F153" s="76">
        <v>76.0</v>
      </c>
      <c r="G153" s="74" t="s">
        <v>434</v>
      </c>
      <c r="H153" s="72">
        <f t="shared" si="2"/>
        <v>10152.0</v>
      </c>
    </row>
    <row r="154" spans="8:8">
      <c r="A154">
        <v>10153.0</v>
      </c>
      <c r="B154" s="74" t="s">
        <v>467</v>
      </c>
      <c r="C154" s="74" t="s">
        <v>241</v>
      </c>
      <c r="D154" s="74" t="s">
        <v>468</v>
      </c>
      <c r="E154" s="78" t="s">
        <v>475</v>
      </c>
      <c r="F154" s="76">
        <v>76.0</v>
      </c>
      <c r="G154" s="74" t="s">
        <v>434</v>
      </c>
      <c r="H154" s="72">
        <f t="shared" si="2"/>
        <v>10153.0</v>
      </c>
    </row>
    <row r="155" spans="8:8">
      <c r="A155">
        <v>10154.0</v>
      </c>
      <c r="B155" s="74" t="s">
        <v>449</v>
      </c>
      <c r="C155" s="74" t="s">
        <v>450</v>
      </c>
      <c r="D155" s="74" t="s">
        <v>447</v>
      </c>
      <c r="E155" s="75">
        <v>36809.0</v>
      </c>
      <c r="F155" s="76">
        <v>200.0</v>
      </c>
      <c r="G155" s="74" t="s">
        <v>434</v>
      </c>
      <c r="H155" s="72">
        <f t="shared" si="2"/>
        <v>10154.0</v>
      </c>
    </row>
    <row r="156" spans="8:8">
      <c r="A156">
        <v>10155.0</v>
      </c>
      <c r="B156" s="74" t="s">
        <v>476</v>
      </c>
      <c r="C156" s="74" t="s">
        <v>348</v>
      </c>
      <c r="D156" s="74" t="s">
        <v>481</v>
      </c>
      <c r="E156" s="75">
        <v>44844.0</v>
      </c>
      <c r="F156" s="76">
        <v>200.0</v>
      </c>
      <c r="G156" s="74" t="s">
        <v>434</v>
      </c>
      <c r="H156" s="72">
        <f t="shared" si="2"/>
        <v>10155.0</v>
      </c>
    </row>
    <row r="157" spans="8:8">
      <c r="A157">
        <v>10156.0</v>
      </c>
      <c r="B157" s="79" t="s">
        <v>489</v>
      </c>
      <c r="C157" s="79" t="s">
        <v>491</v>
      </c>
      <c r="D157" s="74" t="s">
        <v>490</v>
      </c>
      <c r="E157" s="75">
        <v>34555.0</v>
      </c>
      <c r="F157" s="71">
        <v>76.0</v>
      </c>
      <c r="G157" s="79" t="s">
        <v>492</v>
      </c>
      <c r="H157" s="72">
        <f t="shared" si="2"/>
        <v>10156.0</v>
      </c>
    </row>
    <row r="158" spans="8:8">
      <c r="A158">
        <v>10157.0</v>
      </c>
      <c r="B158" s="74" t="s">
        <v>493</v>
      </c>
      <c r="C158" s="74" t="s">
        <v>484</v>
      </c>
      <c r="D158" s="74" t="s">
        <v>496</v>
      </c>
      <c r="E158" s="75">
        <v>34427.0</v>
      </c>
      <c r="F158" s="71">
        <v>76.0</v>
      </c>
      <c r="G158" s="79" t="s">
        <v>492</v>
      </c>
      <c r="H158" s="72">
        <f t="shared" si="2"/>
        <v>10157.0</v>
      </c>
    </row>
    <row r="159" spans="8:8">
      <c r="A159">
        <v>10158.0</v>
      </c>
      <c r="B159" s="79" t="s">
        <v>494</v>
      </c>
      <c r="C159" s="74" t="s">
        <v>495</v>
      </c>
      <c r="D159" s="74" t="s">
        <v>497</v>
      </c>
      <c r="E159" s="75">
        <v>32933.0</v>
      </c>
      <c r="F159" s="71">
        <v>76.0</v>
      </c>
      <c r="G159" s="79" t="s">
        <v>492</v>
      </c>
      <c r="H159" s="72">
        <f t="shared" si="2"/>
        <v>10158.0</v>
      </c>
    </row>
    <row r="160" spans="8:8">
      <c r="A160">
        <v>10159.0</v>
      </c>
      <c r="B160" s="79" t="s">
        <v>478</v>
      </c>
      <c r="C160" s="79" t="s">
        <v>479</v>
      </c>
      <c r="D160" s="74" t="s">
        <v>987</v>
      </c>
      <c r="E160" s="75">
        <v>37096.0</v>
      </c>
      <c r="F160" s="71">
        <v>48.0</v>
      </c>
      <c r="G160" s="79" t="s">
        <v>480</v>
      </c>
      <c r="H160" s="72">
        <f t="shared" si="2"/>
        <v>10159.0</v>
      </c>
    </row>
    <row r="161" spans="8:8">
      <c r="A161">
        <v>10160.0</v>
      </c>
      <c r="B161" s="79" t="s">
        <v>482</v>
      </c>
      <c r="C161" s="79" t="s">
        <v>483</v>
      </c>
      <c r="D161" s="74" t="s">
        <v>487</v>
      </c>
      <c r="E161" s="75">
        <v>36402.0</v>
      </c>
      <c r="F161" s="71">
        <v>48.0</v>
      </c>
      <c r="G161" s="79" t="s">
        <v>480</v>
      </c>
      <c r="H161" s="72">
        <f t="shared" si="2"/>
        <v>10160.0</v>
      </c>
    </row>
    <row r="162" spans="8:8">
      <c r="A162">
        <v>10161.0</v>
      </c>
      <c r="B162" s="79" t="s">
        <v>485</v>
      </c>
      <c r="C162" s="79" t="s">
        <v>484</v>
      </c>
      <c r="D162" s="74" t="s">
        <v>488</v>
      </c>
      <c r="E162" s="75">
        <v>37115.0</v>
      </c>
      <c r="F162" s="71">
        <v>76.0</v>
      </c>
      <c r="G162" s="79" t="s">
        <v>480</v>
      </c>
      <c r="H162" s="72">
        <f t="shared" si="2"/>
        <v>10161.0</v>
      </c>
    </row>
    <row r="163" spans="8:8">
      <c r="A163">
        <v>10162.0</v>
      </c>
      <c r="B163" s="79" t="s">
        <v>498</v>
      </c>
      <c r="C163" s="79" t="s">
        <v>500</v>
      </c>
      <c r="D163" s="74" t="s">
        <v>611</v>
      </c>
      <c r="E163" s="75">
        <v>36157.0</v>
      </c>
      <c r="F163" s="71">
        <v>76.0</v>
      </c>
      <c r="G163" s="79" t="s">
        <v>480</v>
      </c>
      <c r="H163" s="72">
        <f t="shared" si="2"/>
        <v>10162.0</v>
      </c>
    </row>
    <row r="164" spans="8:8">
      <c r="A164">
        <v>10163.0</v>
      </c>
      <c r="B164" s="79" t="s">
        <v>499</v>
      </c>
      <c r="C164" s="79" t="s">
        <v>501</v>
      </c>
      <c r="D164" s="74" t="s">
        <v>988</v>
      </c>
      <c r="E164" s="75">
        <v>35172.0</v>
      </c>
      <c r="F164" s="71">
        <v>48.0</v>
      </c>
      <c r="G164" s="79" t="s">
        <v>492</v>
      </c>
      <c r="H164" s="72">
        <f t="shared" si="2"/>
        <v>10163.0</v>
      </c>
    </row>
    <row r="165" spans="8:8">
      <c r="A165">
        <v>10164.0</v>
      </c>
      <c r="B165" s="79" t="s">
        <v>502</v>
      </c>
      <c r="C165" s="79" t="s">
        <v>483</v>
      </c>
      <c r="D165" s="74" t="s">
        <v>505</v>
      </c>
      <c r="E165" s="75">
        <v>35866.0</v>
      </c>
      <c r="F165" s="71">
        <v>76.0</v>
      </c>
      <c r="G165" s="79" t="s">
        <v>480</v>
      </c>
      <c r="H165" s="72">
        <f t="shared" si="2"/>
        <v>10164.0</v>
      </c>
    </row>
    <row r="166" spans="8:8">
      <c r="A166">
        <v>10165.0</v>
      </c>
      <c r="B166" s="79" t="s">
        <v>503</v>
      </c>
      <c r="C166" s="79" t="s">
        <v>504</v>
      </c>
      <c r="D166" s="74" t="s">
        <v>989</v>
      </c>
      <c r="E166" s="75">
        <v>35618.0</v>
      </c>
      <c r="F166" s="71">
        <v>76.0</v>
      </c>
      <c r="G166" s="79" t="s">
        <v>480</v>
      </c>
      <c r="H166" s="72">
        <f t="shared" si="2"/>
        <v>10165.0</v>
      </c>
    </row>
    <row r="167" spans="8:8">
      <c r="A167">
        <v>10166.0</v>
      </c>
      <c r="B167" s="79" t="s">
        <v>509</v>
      </c>
      <c r="C167" s="79" t="s">
        <v>510</v>
      </c>
      <c r="D167" s="74" t="s">
        <v>511</v>
      </c>
      <c r="E167" s="75">
        <v>27005.0</v>
      </c>
      <c r="F167" s="71">
        <v>76.0</v>
      </c>
      <c r="G167" s="79" t="s">
        <v>492</v>
      </c>
      <c r="H167" s="72">
        <f t="shared" si="2"/>
        <v>10166.0</v>
      </c>
    </row>
    <row r="168" spans="8:8">
      <c r="A168">
        <v>10167.0</v>
      </c>
      <c r="B168" s="79" t="s">
        <v>518</v>
      </c>
      <c r="C168" s="79" t="s">
        <v>507</v>
      </c>
      <c r="D168" s="74" t="s">
        <v>508</v>
      </c>
      <c r="E168" s="75">
        <v>38228.0</v>
      </c>
      <c r="F168" s="71">
        <v>76.0</v>
      </c>
      <c r="G168" s="79" t="s">
        <v>492</v>
      </c>
      <c r="H168" s="72">
        <f t="shared" si="2"/>
        <v>10167.0</v>
      </c>
    </row>
    <row r="169" spans="8:8">
      <c r="A169">
        <v>10168.0</v>
      </c>
      <c r="B169" s="79" t="s">
        <v>514</v>
      </c>
      <c r="C169" s="79" t="s">
        <v>513</v>
      </c>
      <c r="D169" s="74" t="s">
        <v>512</v>
      </c>
      <c r="E169" s="75">
        <v>39141.0</v>
      </c>
      <c r="F169" s="71">
        <v>76.0</v>
      </c>
      <c r="G169" s="79" t="s">
        <v>434</v>
      </c>
      <c r="H169" s="72">
        <f t="shared" si="2"/>
        <v>10168.0</v>
      </c>
    </row>
    <row r="170" spans="8:8">
      <c r="A170">
        <v>10169.0</v>
      </c>
      <c r="B170" s="79" t="s">
        <v>517</v>
      </c>
      <c r="C170" s="79" t="s">
        <v>516</v>
      </c>
      <c r="D170" s="74" t="s">
        <v>515</v>
      </c>
      <c r="E170" s="75">
        <v>28521.0</v>
      </c>
      <c r="F170" s="71">
        <v>76.0</v>
      </c>
      <c r="G170" s="79" t="s">
        <v>434</v>
      </c>
      <c r="H170" s="72">
        <f t="shared" si="2"/>
        <v>10169.0</v>
      </c>
    </row>
    <row r="171" spans="8:8">
      <c r="A171">
        <v>10170.0</v>
      </c>
      <c r="B171" s="79" t="s">
        <v>519</v>
      </c>
      <c r="C171" s="79" t="s">
        <v>520</v>
      </c>
      <c r="D171" s="74" t="s">
        <v>521</v>
      </c>
      <c r="E171" s="75">
        <v>37012.0</v>
      </c>
      <c r="F171" s="71">
        <v>48.0</v>
      </c>
      <c r="G171" s="79" t="s">
        <v>435</v>
      </c>
      <c r="H171" s="72">
        <f t="shared" si="2"/>
        <v>10170.0</v>
      </c>
    </row>
    <row r="172" spans="8:8">
      <c r="A172">
        <v>10171.0</v>
      </c>
      <c r="B172" s="79" t="s">
        <v>522</v>
      </c>
      <c r="C172" s="79" t="s">
        <v>523</v>
      </c>
      <c r="D172" s="74" t="s">
        <v>524</v>
      </c>
      <c r="E172" s="75">
        <v>36922.0</v>
      </c>
      <c r="F172" s="71">
        <v>76.0</v>
      </c>
      <c r="G172" s="79" t="s">
        <v>877</v>
      </c>
      <c r="H172" s="72">
        <f t="shared" si="2"/>
        <v>10171.0</v>
      </c>
    </row>
    <row r="173" spans="8:8">
      <c r="A173">
        <v>10172.0</v>
      </c>
      <c r="B173" s="79" t="s">
        <v>525</v>
      </c>
      <c r="C173" s="79" t="s">
        <v>348</v>
      </c>
      <c r="D173" s="74" t="s">
        <v>526</v>
      </c>
      <c r="E173" s="75">
        <v>36657.0</v>
      </c>
      <c r="F173" s="71">
        <v>76.0</v>
      </c>
      <c r="G173" s="79" t="s">
        <v>434</v>
      </c>
      <c r="H173" s="72">
        <f t="shared" si="2"/>
        <v>10172.0</v>
      </c>
    </row>
    <row r="174" spans="8:8">
      <c r="A174">
        <v>10173.0</v>
      </c>
      <c r="B174" s="79" t="s">
        <v>527</v>
      </c>
      <c r="C174" s="79" t="s">
        <v>528</v>
      </c>
      <c r="D174" s="74" t="s">
        <v>568</v>
      </c>
      <c r="E174" s="75">
        <v>36877.0</v>
      </c>
      <c r="F174" s="71">
        <v>76.0</v>
      </c>
      <c r="G174" s="79" t="s">
        <v>435</v>
      </c>
      <c r="H174" s="72">
        <f t="shared" si="2"/>
        <v>10173.0</v>
      </c>
    </row>
    <row r="175" spans="8:8">
      <c r="A175">
        <v>10174.0</v>
      </c>
      <c r="B175" s="79" t="s">
        <v>530</v>
      </c>
      <c r="C175" s="79" t="s">
        <v>531</v>
      </c>
      <c r="D175" s="74" t="s">
        <v>529</v>
      </c>
      <c r="E175" s="75">
        <v>37977.0</v>
      </c>
      <c r="F175" s="71">
        <v>76.0</v>
      </c>
      <c r="G175" s="79" t="s">
        <v>435</v>
      </c>
      <c r="H175" s="72">
        <f t="shared" si="2"/>
        <v>10174.0</v>
      </c>
    </row>
    <row r="176" spans="8:8">
      <c r="A176">
        <v>10175.0</v>
      </c>
      <c r="B176" s="79" t="s">
        <v>532</v>
      </c>
      <c r="C176" s="79" t="s">
        <v>533</v>
      </c>
      <c r="D176" s="74" t="s">
        <v>534</v>
      </c>
      <c r="E176" s="75">
        <v>34558.0</v>
      </c>
      <c r="F176" s="71">
        <v>48.0</v>
      </c>
      <c r="G176" s="79" t="s">
        <v>435</v>
      </c>
      <c r="H176" s="72">
        <f t="shared" si="2"/>
        <v>10175.0</v>
      </c>
    </row>
    <row r="177" spans="8:8">
      <c r="A177" s="80">
        <v>10176.0</v>
      </c>
      <c r="B177" s="79" t="s">
        <v>539</v>
      </c>
      <c r="C177" s="79" t="s">
        <v>540</v>
      </c>
      <c r="D177" s="74" t="s">
        <v>538</v>
      </c>
      <c r="E177" s="75">
        <v>37710.0</v>
      </c>
      <c r="F177" s="71">
        <v>76.0</v>
      </c>
      <c r="G177" s="79" t="s">
        <v>434</v>
      </c>
      <c r="H177" s="72">
        <f t="shared" si="2"/>
        <v>10176.0</v>
      </c>
    </row>
    <row r="178" spans="8:8">
      <c r="A178" s="80">
        <v>210177.0</v>
      </c>
      <c r="B178" s="79" t="s">
        <v>536</v>
      </c>
      <c r="C178" s="79" t="s">
        <v>123</v>
      </c>
      <c r="D178" s="74" t="s">
        <v>537</v>
      </c>
      <c r="E178" s="75">
        <v>39319.0</v>
      </c>
      <c r="F178" s="71">
        <v>76.0</v>
      </c>
      <c r="G178" s="79" t="s">
        <v>434</v>
      </c>
      <c r="H178" s="72">
        <f t="shared" si="2"/>
        <v>210177.0</v>
      </c>
    </row>
    <row r="179" spans="8:8">
      <c r="A179">
        <v>10178.0</v>
      </c>
      <c r="B179" s="79" t="s">
        <v>542</v>
      </c>
      <c r="C179" s="79" t="s">
        <v>123</v>
      </c>
      <c r="D179" s="74" t="s">
        <v>541</v>
      </c>
      <c r="E179" s="75">
        <v>37887.0</v>
      </c>
      <c r="F179" s="71">
        <v>76.0</v>
      </c>
      <c r="G179" s="79" t="s">
        <v>435</v>
      </c>
      <c r="H179" s="72">
        <f t="shared" si="2"/>
        <v>10178.0</v>
      </c>
    </row>
    <row r="180" spans="8:8">
      <c r="A180">
        <v>10179.0</v>
      </c>
      <c r="B180" s="79" t="s">
        <v>543</v>
      </c>
      <c r="C180" s="79" t="s">
        <v>545</v>
      </c>
      <c r="D180" s="74" t="s">
        <v>544</v>
      </c>
      <c r="E180" s="75">
        <v>37426.0</v>
      </c>
      <c r="F180" s="71">
        <v>76.0</v>
      </c>
      <c r="G180" s="79" t="s">
        <v>435</v>
      </c>
      <c r="H180" s="72">
        <f t="shared" si="2"/>
        <v>10179.0</v>
      </c>
    </row>
    <row r="181" spans="8:8">
      <c r="A181">
        <v>10180.0</v>
      </c>
      <c r="B181" s="79" t="s">
        <v>546</v>
      </c>
      <c r="C181" s="79" t="s">
        <v>898</v>
      </c>
      <c r="D181" s="74" t="s">
        <v>547</v>
      </c>
      <c r="E181" s="75">
        <v>36339.0</v>
      </c>
      <c r="F181" s="71">
        <v>4880.0</v>
      </c>
      <c r="G181" s="79" t="s">
        <v>435</v>
      </c>
      <c r="H181" s="72">
        <f t="shared" si="2"/>
        <v>10180.0</v>
      </c>
    </row>
    <row r="182" spans="8:8">
      <c r="A182">
        <v>10181.0</v>
      </c>
      <c r="B182" s="79" t="s">
        <v>548</v>
      </c>
      <c r="C182" s="79" t="s">
        <v>308</v>
      </c>
      <c r="D182" s="74" t="s">
        <v>549</v>
      </c>
      <c r="E182" s="75">
        <v>35083.0</v>
      </c>
      <c r="F182" s="71">
        <v>76.0</v>
      </c>
      <c r="G182" s="79" t="s">
        <v>434</v>
      </c>
      <c r="H182" s="72">
        <f t="shared" si="2"/>
        <v>10181.0</v>
      </c>
    </row>
    <row r="183" spans="8:8">
      <c r="A183">
        <v>10182.0</v>
      </c>
      <c r="B183" s="79" t="s">
        <v>551</v>
      </c>
      <c r="C183" s="79" t="s">
        <v>552</v>
      </c>
      <c r="D183" s="74" t="s">
        <v>550</v>
      </c>
      <c r="E183" s="75">
        <v>35151.0</v>
      </c>
      <c r="F183" s="71">
        <v>76.0</v>
      </c>
      <c r="G183" s="79" t="s">
        <v>434</v>
      </c>
      <c r="H183" s="72">
        <f t="shared" si="2"/>
        <v>10182.0</v>
      </c>
    </row>
    <row r="184" spans="8:8">
      <c r="A184" s="80">
        <v>210183.0</v>
      </c>
      <c r="B184" s="79" t="s">
        <v>553</v>
      </c>
      <c r="C184" s="79" t="s">
        <v>554</v>
      </c>
      <c r="D184" s="74" t="s">
        <v>555</v>
      </c>
      <c r="E184" s="75">
        <v>39260.0</v>
      </c>
      <c r="F184" s="71">
        <v>76.0</v>
      </c>
      <c r="G184" s="79" t="s">
        <v>434</v>
      </c>
      <c r="H184" s="72">
        <f t="shared" si="2"/>
        <v>210183.0</v>
      </c>
    </row>
    <row r="185" spans="8:8">
      <c r="A185" s="80">
        <v>210184.0</v>
      </c>
      <c r="B185" s="79" t="s">
        <v>556</v>
      </c>
      <c r="C185" s="79" t="s">
        <v>557</v>
      </c>
      <c r="D185" s="74" t="s">
        <v>558</v>
      </c>
      <c r="E185" s="75">
        <v>39072.0</v>
      </c>
      <c r="F185" s="71">
        <v>76.0</v>
      </c>
      <c r="G185" s="79" t="s">
        <v>434</v>
      </c>
      <c r="H185" s="72">
        <f t="shared" si="2"/>
        <v>210184.0</v>
      </c>
    </row>
    <row r="186" spans="8:8">
      <c r="A186" s="80">
        <v>10185.0</v>
      </c>
      <c r="B186" s="79" t="s">
        <v>560</v>
      </c>
      <c r="C186" s="79" t="s">
        <v>561</v>
      </c>
      <c r="D186" s="74" t="s">
        <v>559</v>
      </c>
      <c r="E186" s="75">
        <v>36488.0</v>
      </c>
      <c r="F186" s="71">
        <v>76.0</v>
      </c>
      <c r="G186" s="79" t="s">
        <v>434</v>
      </c>
      <c r="H186" s="72">
        <f t="shared" si="2"/>
        <v>10185.0</v>
      </c>
    </row>
    <row r="187" spans="8:8">
      <c r="A187" s="80">
        <v>210186.0</v>
      </c>
      <c r="B187" s="79" t="s">
        <v>562</v>
      </c>
      <c r="C187" s="79" t="s">
        <v>563</v>
      </c>
      <c r="D187" s="74" t="s">
        <v>564</v>
      </c>
      <c r="E187" s="75">
        <v>39124.0</v>
      </c>
      <c r="F187" s="71">
        <v>76.0</v>
      </c>
      <c r="G187" s="79" t="s">
        <v>434</v>
      </c>
      <c r="H187" s="72">
        <f t="shared" si="2"/>
        <v>210186.0</v>
      </c>
    </row>
    <row r="188" spans="8:8">
      <c r="A188" s="80">
        <v>10187.0</v>
      </c>
      <c r="B188" s="79" t="s">
        <v>565</v>
      </c>
      <c r="C188" s="79" t="s">
        <v>566</v>
      </c>
      <c r="D188" s="74" t="s">
        <v>567</v>
      </c>
      <c r="E188" s="75">
        <v>37836.0</v>
      </c>
      <c r="F188" s="71">
        <v>76.0</v>
      </c>
      <c r="G188" s="79" t="s">
        <v>435</v>
      </c>
      <c r="H188" s="72">
        <f t="shared" si="2"/>
        <v>10187.0</v>
      </c>
    </row>
    <row r="189" spans="8:8">
      <c r="A189" s="80">
        <v>10188.0</v>
      </c>
      <c r="B189" s="79" t="s">
        <v>347</v>
      </c>
      <c r="C189" s="79" t="s">
        <v>569</v>
      </c>
      <c r="D189" s="74" t="s">
        <v>570</v>
      </c>
      <c r="E189" s="75">
        <v>37835.0</v>
      </c>
      <c r="F189" s="71">
        <v>48.0</v>
      </c>
      <c r="G189" s="79" t="s">
        <v>435</v>
      </c>
      <c r="H189" s="72">
        <f t="shared" si="2"/>
        <v>10188.0</v>
      </c>
    </row>
    <row r="190" spans="8:8">
      <c r="A190" s="80">
        <v>10189.0</v>
      </c>
      <c r="B190" s="79" t="s">
        <v>571</v>
      </c>
      <c r="C190" s="79" t="s">
        <v>260</v>
      </c>
      <c r="D190" s="74" t="s">
        <v>572</v>
      </c>
      <c r="E190" s="75">
        <v>29643.0</v>
      </c>
      <c r="F190" s="71">
        <v>76.0</v>
      </c>
      <c r="G190" s="79" t="s">
        <v>434</v>
      </c>
      <c r="H190" s="72">
        <f t="shared" si="2"/>
        <v>10189.0</v>
      </c>
    </row>
    <row r="191" spans="8:8">
      <c r="A191" s="80">
        <v>10190.0</v>
      </c>
      <c r="B191" s="79" t="s">
        <v>573</v>
      </c>
      <c r="C191" s="79" t="s">
        <v>575</v>
      </c>
      <c r="D191" s="74" t="s">
        <v>574</v>
      </c>
      <c r="E191" s="75">
        <v>34706.0</v>
      </c>
      <c r="F191" s="71">
        <v>76.0</v>
      </c>
      <c r="G191" s="79" t="s">
        <v>435</v>
      </c>
      <c r="H191" s="72">
        <f t="shared" si="2"/>
        <v>10190.0</v>
      </c>
    </row>
    <row r="192" spans="8:8">
      <c r="A192" s="80">
        <v>10191.0</v>
      </c>
      <c r="B192" s="79" t="s">
        <v>576</v>
      </c>
      <c r="C192" s="79" t="s">
        <v>183</v>
      </c>
      <c r="D192" s="74" t="s">
        <v>577</v>
      </c>
      <c r="E192" s="75">
        <v>37721.0</v>
      </c>
      <c r="F192" s="71">
        <v>76.0</v>
      </c>
      <c r="G192" s="79" t="s">
        <v>435</v>
      </c>
      <c r="H192" s="72">
        <f t="shared" si="2"/>
        <v>10191.0</v>
      </c>
    </row>
    <row r="193" spans="8:8">
      <c r="A193" s="80">
        <v>10192.0</v>
      </c>
      <c r="B193" s="79" t="s">
        <v>578</v>
      </c>
      <c r="C193" s="79" t="s">
        <v>579</v>
      </c>
      <c r="D193" s="74" t="s">
        <v>580</v>
      </c>
      <c r="E193" s="75">
        <v>37876.0</v>
      </c>
      <c r="F193" s="71">
        <v>76.0</v>
      </c>
      <c r="G193" s="79" t="s">
        <v>434</v>
      </c>
      <c r="H193" s="72">
        <f t="shared" si="2"/>
        <v>10192.0</v>
      </c>
    </row>
    <row r="194" spans="8:8">
      <c r="A194" s="80">
        <v>210193.0</v>
      </c>
      <c r="B194" s="79" t="s">
        <v>581</v>
      </c>
      <c r="C194" s="79" t="s">
        <v>582</v>
      </c>
      <c r="D194" s="74" t="s">
        <v>583</v>
      </c>
      <c r="E194" s="75">
        <v>38782.0</v>
      </c>
      <c r="F194" s="71">
        <v>76.0</v>
      </c>
      <c r="G194" s="79" t="s">
        <v>434</v>
      </c>
      <c r="H194" s="72">
        <f t="shared" si="3" ref="H194:H257">A194</f>
        <v>210193.0</v>
      </c>
    </row>
    <row r="195" spans="8:8">
      <c r="A195" s="80">
        <v>10194.0</v>
      </c>
      <c r="B195" s="79" t="s">
        <v>584</v>
      </c>
      <c r="C195" s="79" t="s">
        <v>585</v>
      </c>
      <c r="D195" s="74" t="s">
        <v>610</v>
      </c>
      <c r="E195" s="75">
        <v>32465.0</v>
      </c>
      <c r="F195" s="71">
        <v>64.0</v>
      </c>
      <c r="G195" s="79" t="s">
        <v>434</v>
      </c>
      <c r="H195" s="72">
        <f t="shared" si="3"/>
        <v>10194.0</v>
      </c>
    </row>
    <row r="196" spans="8:8">
      <c r="A196" s="80">
        <v>10195.0</v>
      </c>
      <c r="B196" s="79" t="s">
        <v>587</v>
      </c>
      <c r="C196" s="79" t="s">
        <v>588</v>
      </c>
      <c r="D196" s="74" t="s">
        <v>586</v>
      </c>
      <c r="E196" s="75">
        <v>34596.0</v>
      </c>
      <c r="F196" s="71">
        <v>76.0</v>
      </c>
      <c r="G196" s="79" t="s">
        <v>434</v>
      </c>
      <c r="H196" s="72">
        <f t="shared" si="3"/>
        <v>10195.0</v>
      </c>
    </row>
    <row r="197" spans="8:8">
      <c r="A197" s="80">
        <v>10196.0</v>
      </c>
      <c r="B197" s="79" t="s">
        <v>366</v>
      </c>
      <c r="C197" s="79" t="s">
        <v>226</v>
      </c>
      <c r="D197" s="74" t="s">
        <v>589</v>
      </c>
      <c r="E197" s="75">
        <v>36441.0</v>
      </c>
      <c r="F197" s="71">
        <v>48.0</v>
      </c>
      <c r="G197" s="79" t="s">
        <v>434</v>
      </c>
      <c r="H197" s="72">
        <f t="shared" si="3"/>
        <v>10196.0</v>
      </c>
    </row>
    <row r="198" spans="8:8">
      <c r="A198" s="80">
        <v>210197.0</v>
      </c>
      <c r="B198" s="79" t="s">
        <v>590</v>
      </c>
      <c r="C198" s="79" t="s">
        <v>235</v>
      </c>
      <c r="D198" s="74" t="s">
        <v>591</v>
      </c>
      <c r="E198" s="75">
        <v>39196.0</v>
      </c>
      <c r="F198" s="71">
        <v>76.0</v>
      </c>
      <c r="G198" s="79" t="s">
        <v>434</v>
      </c>
      <c r="H198" s="72">
        <f t="shared" si="3"/>
        <v>210197.0</v>
      </c>
    </row>
    <row r="199" spans="8:8">
      <c r="A199" s="80">
        <v>10198.0</v>
      </c>
      <c r="B199" s="79" t="s">
        <v>899</v>
      </c>
      <c r="C199" s="79" t="s">
        <v>255</v>
      </c>
      <c r="D199" s="74" t="s">
        <v>592</v>
      </c>
      <c r="E199" s="75">
        <v>38050.0</v>
      </c>
      <c r="F199" s="71">
        <v>76.0</v>
      </c>
      <c r="G199" s="79" t="s">
        <v>434</v>
      </c>
      <c r="H199" s="72">
        <f t="shared" si="3"/>
        <v>10198.0</v>
      </c>
    </row>
    <row r="200" spans="8:8">
      <c r="A200" s="80">
        <v>210199.0</v>
      </c>
      <c r="B200" s="79" t="s">
        <v>593</v>
      </c>
      <c r="C200" s="79" t="s">
        <v>594</v>
      </c>
      <c r="D200" s="74" t="s">
        <v>595</v>
      </c>
      <c r="E200" s="75">
        <v>39310.0</v>
      </c>
      <c r="F200" s="71">
        <v>76.0</v>
      </c>
      <c r="G200" s="79" t="s">
        <v>434</v>
      </c>
      <c r="H200" s="72">
        <f t="shared" si="3"/>
        <v>210199.0</v>
      </c>
    </row>
    <row r="201" spans="8:8">
      <c r="A201" s="80">
        <v>210200.0</v>
      </c>
      <c r="B201" s="79" t="s">
        <v>596</v>
      </c>
      <c r="C201" s="79" t="s">
        <v>597</v>
      </c>
      <c r="D201" s="74" t="s">
        <v>598</v>
      </c>
      <c r="E201" s="75">
        <v>38937.0</v>
      </c>
      <c r="F201" s="71">
        <v>76.0</v>
      </c>
      <c r="G201" s="79" t="s">
        <v>434</v>
      </c>
      <c r="H201" s="72">
        <f t="shared" si="3"/>
        <v>210200.0</v>
      </c>
    </row>
    <row r="202" spans="8:8">
      <c r="A202" s="80">
        <v>210201.0</v>
      </c>
      <c r="B202" s="79" t="s">
        <v>599</v>
      </c>
      <c r="C202" s="79" t="s">
        <v>186</v>
      </c>
      <c r="D202" s="74" t="s">
        <v>600</v>
      </c>
      <c r="E202" s="75">
        <v>38884.0</v>
      </c>
      <c r="F202" s="71">
        <v>76.0</v>
      </c>
      <c r="G202" s="79" t="s">
        <v>434</v>
      </c>
      <c r="H202" s="72">
        <f t="shared" si="3"/>
        <v>210201.0</v>
      </c>
    </row>
    <row r="203" spans="8:8">
      <c r="A203" s="80">
        <v>10202.0</v>
      </c>
      <c r="B203" s="79" t="s">
        <v>74</v>
      </c>
      <c r="C203" s="79" t="s">
        <v>602</v>
      </c>
      <c r="D203" s="74" t="s">
        <v>601</v>
      </c>
      <c r="E203" s="75">
        <v>37730.0</v>
      </c>
      <c r="F203" s="71">
        <v>48.0</v>
      </c>
      <c r="G203" s="79" t="s">
        <v>435</v>
      </c>
      <c r="H203" s="72">
        <f t="shared" si="3"/>
        <v>10202.0</v>
      </c>
    </row>
    <row r="204" spans="8:8">
      <c r="A204" s="80">
        <v>10203.0</v>
      </c>
      <c r="B204" s="79" t="s">
        <v>605</v>
      </c>
      <c r="C204" s="79" t="s">
        <v>604</v>
      </c>
      <c r="D204" s="74" t="s">
        <v>603</v>
      </c>
      <c r="E204" s="75">
        <v>33987.0</v>
      </c>
      <c r="F204" s="71">
        <v>76.0</v>
      </c>
      <c r="G204" s="79" t="s">
        <v>434</v>
      </c>
      <c r="H204" s="72">
        <f t="shared" si="3"/>
        <v>10203.0</v>
      </c>
    </row>
    <row r="205" spans="8:8">
      <c r="A205" s="80">
        <v>10204.0</v>
      </c>
      <c r="B205" s="79" t="s">
        <v>607</v>
      </c>
      <c r="C205" s="79" t="s">
        <v>123</v>
      </c>
      <c r="D205" s="74" t="s">
        <v>606</v>
      </c>
      <c r="E205" s="75">
        <v>37228.0</v>
      </c>
      <c r="F205" s="71">
        <v>48.0</v>
      </c>
      <c r="G205" s="79" t="s">
        <v>434</v>
      </c>
      <c r="H205" s="72">
        <f t="shared" si="3"/>
        <v>10204.0</v>
      </c>
    </row>
    <row r="206" spans="8:8">
      <c r="A206" s="80">
        <v>10205.0</v>
      </c>
      <c r="B206" s="79" t="s">
        <v>123</v>
      </c>
      <c r="C206" s="79" t="s">
        <v>608</v>
      </c>
      <c r="D206" s="74" t="s">
        <v>609</v>
      </c>
      <c r="E206" s="75">
        <v>35382.0</v>
      </c>
      <c r="F206" s="71">
        <v>76.0</v>
      </c>
      <c r="G206" s="79" t="s">
        <v>434</v>
      </c>
      <c r="H206" s="72">
        <f t="shared" si="3"/>
        <v>10205.0</v>
      </c>
    </row>
    <row r="207" spans="8:8">
      <c r="A207" s="80">
        <v>10206.0</v>
      </c>
      <c r="B207" s="79" t="s">
        <v>612</v>
      </c>
      <c r="C207" s="79" t="s">
        <v>613</v>
      </c>
      <c r="D207" s="74" t="s">
        <v>614</v>
      </c>
      <c r="E207" s="75">
        <v>34769.0</v>
      </c>
      <c r="F207" s="71">
        <v>48.0</v>
      </c>
      <c r="G207" s="79" t="s">
        <v>434</v>
      </c>
      <c r="H207" s="72">
        <f t="shared" si="3"/>
        <v>10206.0</v>
      </c>
    </row>
    <row r="208" spans="8:8">
      <c r="A208" s="80">
        <v>210207.0</v>
      </c>
      <c r="B208" s="79" t="s">
        <v>531</v>
      </c>
      <c r="C208" s="79" t="s">
        <v>123</v>
      </c>
      <c r="D208" s="74" t="s">
        <v>615</v>
      </c>
      <c r="E208" s="75">
        <v>38852.0</v>
      </c>
      <c r="F208" s="71">
        <v>76.0</v>
      </c>
      <c r="G208" s="79" t="s">
        <v>435</v>
      </c>
      <c r="H208" s="72">
        <f t="shared" si="3"/>
        <v>210207.0</v>
      </c>
    </row>
    <row r="209" spans="8:8">
      <c r="A209" s="80">
        <v>210208.0</v>
      </c>
      <c r="B209" s="79" t="s">
        <v>616</v>
      </c>
      <c r="C209" s="79" t="s">
        <v>617</v>
      </c>
      <c r="D209" s="74" t="s">
        <v>618</v>
      </c>
      <c r="E209" s="75">
        <v>39188.0</v>
      </c>
      <c r="F209" s="71">
        <v>76.0</v>
      </c>
      <c r="G209" s="79" t="s">
        <v>434</v>
      </c>
      <c r="H209" s="72">
        <f t="shared" si="3"/>
        <v>210208.0</v>
      </c>
    </row>
    <row r="210" spans="8:8">
      <c r="A210" s="80">
        <v>10209.0</v>
      </c>
      <c r="B210" s="79" t="s">
        <v>620</v>
      </c>
      <c r="C210" s="79" t="s">
        <v>319</v>
      </c>
      <c r="D210" s="74" t="s">
        <v>621</v>
      </c>
      <c r="E210" s="75">
        <v>36848.0</v>
      </c>
      <c r="F210" s="71">
        <v>76.0</v>
      </c>
      <c r="G210" s="79" t="s">
        <v>435</v>
      </c>
      <c r="H210" s="72">
        <f t="shared" si="3"/>
        <v>10209.0</v>
      </c>
    </row>
    <row r="211" spans="8:8">
      <c r="A211" s="80">
        <v>10210.0</v>
      </c>
      <c r="B211" s="79" t="s">
        <v>624</v>
      </c>
      <c r="C211" s="79" t="s">
        <v>623</v>
      </c>
      <c r="D211" s="74" t="s">
        <v>622</v>
      </c>
      <c r="E211" s="75">
        <v>35935.0</v>
      </c>
      <c r="F211" s="71">
        <v>48.0</v>
      </c>
      <c r="G211" s="79" t="s">
        <v>435</v>
      </c>
      <c r="H211" s="72">
        <f t="shared" si="3"/>
        <v>10210.0</v>
      </c>
    </row>
    <row r="212" spans="8:8">
      <c r="A212" s="80">
        <v>10211.0</v>
      </c>
      <c r="B212" s="79" t="s">
        <v>833</v>
      </c>
      <c r="C212" s="79" t="s">
        <v>834</v>
      </c>
      <c r="D212" s="74" t="s">
        <v>625</v>
      </c>
      <c r="E212" s="75">
        <v>33574.0</v>
      </c>
      <c r="F212" s="71">
        <v>76.0</v>
      </c>
      <c r="G212" s="79" t="s">
        <v>434</v>
      </c>
      <c r="H212" s="72">
        <f t="shared" si="3"/>
        <v>10211.0</v>
      </c>
    </row>
    <row r="213" spans="8:8">
      <c r="A213" s="80">
        <v>210212.0</v>
      </c>
      <c r="B213" s="79" t="s">
        <v>627</v>
      </c>
      <c r="C213" s="79" t="s">
        <v>628</v>
      </c>
      <c r="D213" s="74" t="s">
        <v>626</v>
      </c>
      <c r="E213" s="75">
        <v>38844.0</v>
      </c>
      <c r="F213" s="71">
        <v>76.0</v>
      </c>
      <c r="G213" s="79" t="s">
        <v>434</v>
      </c>
      <c r="H213" s="72">
        <f t="shared" si="3"/>
        <v>210212.0</v>
      </c>
    </row>
    <row r="214" spans="8:8">
      <c r="A214" s="80">
        <v>10213.0</v>
      </c>
      <c r="B214" s="79" t="s">
        <v>631</v>
      </c>
      <c r="C214" s="79" t="s">
        <v>630</v>
      </c>
      <c r="D214" s="74" t="s">
        <v>629</v>
      </c>
      <c r="E214" s="75">
        <v>38256.0</v>
      </c>
      <c r="F214" s="71">
        <v>76.0</v>
      </c>
      <c r="G214" s="79" t="s">
        <v>434</v>
      </c>
      <c r="H214" s="72">
        <f t="shared" si="3"/>
        <v>10213.0</v>
      </c>
    </row>
    <row r="215" spans="8:8">
      <c r="A215" s="80">
        <v>10214.0</v>
      </c>
      <c r="B215" s="79" t="s">
        <v>632</v>
      </c>
      <c r="C215" s="79" t="s">
        <v>319</v>
      </c>
      <c r="D215" s="74" t="s">
        <v>633</v>
      </c>
      <c r="E215" s="75">
        <v>37855.0</v>
      </c>
      <c r="F215" s="71">
        <v>76.0</v>
      </c>
      <c r="G215" s="79" t="s">
        <v>435</v>
      </c>
      <c r="H215" s="72">
        <f t="shared" si="3"/>
        <v>10214.0</v>
      </c>
    </row>
    <row r="216" spans="8:8">
      <c r="A216" s="80">
        <v>10215.0</v>
      </c>
      <c r="B216" s="79" t="s">
        <v>634</v>
      </c>
      <c r="C216" s="79" t="s">
        <v>424</v>
      </c>
      <c r="D216" s="74" t="s">
        <v>635</v>
      </c>
      <c r="E216" s="75">
        <v>25228.0</v>
      </c>
      <c r="F216" s="71">
        <v>76.0</v>
      </c>
      <c r="G216" s="79" t="s">
        <v>434</v>
      </c>
      <c r="H216" s="72">
        <f t="shared" si="3"/>
        <v>10215.0</v>
      </c>
    </row>
    <row r="217" spans="8:8">
      <c r="A217" s="80">
        <v>10216.0</v>
      </c>
      <c r="B217" s="79" t="s">
        <v>654</v>
      </c>
      <c r="C217" s="79" t="s">
        <v>637</v>
      </c>
      <c r="D217" s="74" t="s">
        <v>636</v>
      </c>
      <c r="E217" s="75">
        <v>35708.0</v>
      </c>
      <c r="F217" s="71">
        <v>48.0</v>
      </c>
      <c r="G217" s="79" t="s">
        <v>435</v>
      </c>
      <c r="H217" s="72">
        <f t="shared" si="3"/>
        <v>10216.0</v>
      </c>
    </row>
    <row r="218" spans="8:8">
      <c r="A218" s="80">
        <v>10217.0</v>
      </c>
      <c r="B218" s="79" t="s">
        <v>638</v>
      </c>
      <c r="C218" s="79" t="s">
        <v>639</v>
      </c>
      <c r="D218" s="74" t="s">
        <v>640</v>
      </c>
      <c r="E218" s="75">
        <v>38818.0</v>
      </c>
      <c r="F218" s="71">
        <v>76.0</v>
      </c>
      <c r="G218" s="79" t="s">
        <v>434</v>
      </c>
      <c r="H218" s="72">
        <f t="shared" si="3"/>
        <v>10217.0</v>
      </c>
    </row>
    <row r="219" spans="8:8">
      <c r="A219" s="80">
        <v>210218.0</v>
      </c>
      <c r="B219" s="79" t="s">
        <v>643</v>
      </c>
      <c r="C219" s="79" t="s">
        <v>642</v>
      </c>
      <c r="D219" s="74" t="s">
        <v>641</v>
      </c>
      <c r="E219" s="75">
        <v>39043.0</v>
      </c>
      <c r="F219" s="71">
        <v>76.0</v>
      </c>
      <c r="G219" s="79" t="s">
        <v>434</v>
      </c>
      <c r="H219" s="72">
        <f t="shared" si="3"/>
        <v>210218.0</v>
      </c>
    </row>
    <row r="220" spans="8:8">
      <c r="A220" s="80">
        <v>210219.0</v>
      </c>
      <c r="B220" s="79" t="s">
        <v>645</v>
      </c>
      <c r="C220" s="79" t="s">
        <v>267</v>
      </c>
      <c r="D220" s="74" t="s">
        <v>644</v>
      </c>
      <c r="E220" s="75">
        <v>39383.0</v>
      </c>
      <c r="F220" s="71">
        <v>76.0</v>
      </c>
      <c r="G220" s="79" t="s">
        <v>434</v>
      </c>
      <c r="H220" s="72">
        <f t="shared" si="3"/>
        <v>210219.0</v>
      </c>
    </row>
    <row r="221" spans="8:8">
      <c r="A221" s="80">
        <v>210220.0</v>
      </c>
      <c r="B221" s="79" t="s">
        <v>648</v>
      </c>
      <c r="C221" s="79" t="s">
        <v>647</v>
      </c>
      <c r="D221" s="74" t="s">
        <v>646</v>
      </c>
      <c r="E221" s="75">
        <v>38861.0</v>
      </c>
      <c r="F221" s="71">
        <v>76.0</v>
      </c>
      <c r="G221" s="79" t="s">
        <v>434</v>
      </c>
      <c r="H221" s="72">
        <f t="shared" si="3"/>
        <v>210220.0</v>
      </c>
    </row>
    <row r="222" spans="8:8">
      <c r="A222" s="80">
        <v>10221.0</v>
      </c>
      <c r="B222" s="79" t="s">
        <v>650</v>
      </c>
      <c r="C222" s="79" t="s">
        <v>177</v>
      </c>
      <c r="D222" s="74" t="s">
        <v>649</v>
      </c>
      <c r="E222" s="75">
        <v>35471.0</v>
      </c>
      <c r="F222" s="71">
        <v>48.0</v>
      </c>
      <c r="G222" s="79" t="s">
        <v>434</v>
      </c>
      <c r="H222" s="72">
        <f t="shared" si="3"/>
        <v>10221.0</v>
      </c>
    </row>
    <row r="223" spans="8:8">
      <c r="A223" s="80">
        <v>10222.0</v>
      </c>
      <c r="B223" s="79" t="s">
        <v>653</v>
      </c>
      <c r="C223" s="79" t="s">
        <v>652</v>
      </c>
      <c r="D223" s="74" t="s">
        <v>651</v>
      </c>
      <c r="E223" s="75">
        <v>36400.0</v>
      </c>
      <c r="F223" s="71">
        <v>76.0</v>
      </c>
      <c r="G223" s="79" t="s">
        <v>434</v>
      </c>
      <c r="H223" s="72">
        <f t="shared" si="3"/>
        <v>10222.0</v>
      </c>
    </row>
    <row r="224" spans="8:8">
      <c r="A224" s="80">
        <v>210223.0</v>
      </c>
      <c r="B224" s="79" t="s">
        <v>655</v>
      </c>
      <c r="C224" s="79" t="s">
        <v>319</v>
      </c>
      <c r="D224" s="74" t="s">
        <v>656</v>
      </c>
      <c r="E224" s="75">
        <v>39443.0</v>
      </c>
      <c r="F224" s="71">
        <v>76.0</v>
      </c>
      <c r="G224" s="79" t="s">
        <v>434</v>
      </c>
      <c r="H224" s="72">
        <f t="shared" si="3"/>
        <v>210223.0</v>
      </c>
    </row>
    <row r="225" spans="8:8">
      <c r="A225" s="80">
        <v>10224.0</v>
      </c>
      <c r="B225" s="79" t="s">
        <v>199</v>
      </c>
      <c r="C225" s="79" t="s">
        <v>658</v>
      </c>
      <c r="D225" s="74" t="s">
        <v>657</v>
      </c>
      <c r="E225" s="75">
        <v>38536.0</v>
      </c>
      <c r="F225" s="71">
        <v>76.0</v>
      </c>
      <c r="G225" s="79" t="s">
        <v>434</v>
      </c>
      <c r="H225" s="72">
        <f t="shared" si="3"/>
        <v>10224.0</v>
      </c>
    </row>
    <row r="226" spans="8:8">
      <c r="A226" s="80">
        <v>10225.0</v>
      </c>
      <c r="B226" s="79" t="s">
        <v>900</v>
      </c>
      <c r="C226" s="79" t="s">
        <v>123</v>
      </c>
      <c r="D226" s="74" t="s">
        <v>659</v>
      </c>
      <c r="E226" s="75">
        <v>37692.0</v>
      </c>
      <c r="F226" s="71">
        <v>76.0</v>
      </c>
      <c r="G226" s="79" t="s">
        <v>434</v>
      </c>
      <c r="H226" s="72">
        <f t="shared" si="3"/>
        <v>10225.0</v>
      </c>
    </row>
    <row r="227" spans="8:8">
      <c r="A227" s="80">
        <v>10226.0</v>
      </c>
      <c r="B227" s="79" t="s">
        <v>660</v>
      </c>
      <c r="C227" s="79" t="s">
        <v>308</v>
      </c>
      <c r="D227" s="74" t="s">
        <v>665</v>
      </c>
      <c r="E227" s="75">
        <v>36825.0</v>
      </c>
      <c r="F227" s="71">
        <v>48.0</v>
      </c>
      <c r="G227" s="79" t="s">
        <v>435</v>
      </c>
      <c r="H227" s="72">
        <f t="shared" si="3"/>
        <v>10226.0</v>
      </c>
    </row>
    <row r="228" spans="8:8">
      <c r="A228" s="80">
        <v>10227.0</v>
      </c>
      <c r="B228" s="79" t="s">
        <v>661</v>
      </c>
      <c r="C228" s="79" t="s">
        <v>105</v>
      </c>
      <c r="D228" s="74" t="s">
        <v>666</v>
      </c>
      <c r="E228" s="75">
        <v>35198.0</v>
      </c>
      <c r="F228" s="71">
        <v>48.0</v>
      </c>
      <c r="G228" s="79" t="s">
        <v>435</v>
      </c>
      <c r="H228" s="72">
        <f t="shared" si="3"/>
        <v>10227.0</v>
      </c>
    </row>
    <row r="229" spans="8:8">
      <c r="A229" s="80">
        <v>10228.0</v>
      </c>
      <c r="B229" s="79" t="s">
        <v>520</v>
      </c>
      <c r="C229" s="79" t="s">
        <v>183</v>
      </c>
      <c r="D229" s="74" t="s">
        <v>667</v>
      </c>
      <c r="E229" s="75">
        <v>36988.0</v>
      </c>
      <c r="F229" s="71">
        <v>76.0</v>
      </c>
      <c r="G229" s="79" t="s">
        <v>435</v>
      </c>
      <c r="H229" s="72">
        <f t="shared" si="3"/>
        <v>10228.0</v>
      </c>
    </row>
    <row r="230" spans="8:8">
      <c r="A230" s="80">
        <v>10229.0</v>
      </c>
      <c r="B230" s="79" t="s">
        <v>662</v>
      </c>
      <c r="C230" s="79" t="s">
        <v>663</v>
      </c>
      <c r="D230" s="74" t="s">
        <v>668</v>
      </c>
      <c r="E230" s="75">
        <v>37527.0</v>
      </c>
      <c r="F230" s="71">
        <v>76.0</v>
      </c>
      <c r="G230" s="79" t="s">
        <v>435</v>
      </c>
      <c r="H230" s="72">
        <f t="shared" si="3"/>
        <v>10229.0</v>
      </c>
    </row>
    <row r="231" spans="8:8">
      <c r="A231" s="80">
        <v>10230.0</v>
      </c>
      <c r="B231" s="79" t="s">
        <v>664</v>
      </c>
      <c r="C231" s="79" t="s">
        <v>178</v>
      </c>
      <c r="D231" s="74" t="s">
        <v>669</v>
      </c>
      <c r="E231" s="75">
        <v>34408.0</v>
      </c>
      <c r="F231" s="71">
        <v>48.0</v>
      </c>
      <c r="G231" s="79" t="s">
        <v>435</v>
      </c>
      <c r="H231" s="72">
        <f t="shared" si="3"/>
        <v>10230.0</v>
      </c>
    </row>
    <row r="232" spans="8:8">
      <c r="A232" s="80">
        <v>10231.0</v>
      </c>
      <c r="B232" s="79" t="s">
        <v>670</v>
      </c>
      <c r="C232" s="79" t="s">
        <v>671</v>
      </c>
      <c r="D232" s="74" t="s">
        <v>672</v>
      </c>
      <c r="E232" s="75">
        <v>33274.0</v>
      </c>
      <c r="F232" s="71">
        <v>76.0</v>
      </c>
      <c r="G232" s="79" t="s">
        <v>435</v>
      </c>
      <c r="H232" s="72">
        <f t="shared" si="3"/>
        <v>10231.0</v>
      </c>
    </row>
    <row r="233" spans="8:8">
      <c r="A233" s="80">
        <v>210232.0</v>
      </c>
      <c r="B233" s="79" t="s">
        <v>674</v>
      </c>
      <c r="C233" s="79" t="s">
        <v>177</v>
      </c>
      <c r="D233" s="74" t="s">
        <v>673</v>
      </c>
      <c r="E233" s="75">
        <v>39187.0</v>
      </c>
      <c r="F233" s="71">
        <v>76.0</v>
      </c>
      <c r="G233" s="79" t="s">
        <v>434</v>
      </c>
      <c r="H233" s="72">
        <f t="shared" si="3"/>
        <v>210232.0</v>
      </c>
    </row>
    <row r="234" spans="8:8">
      <c r="A234" s="80">
        <v>10233.0</v>
      </c>
      <c r="B234" s="79" t="s">
        <v>675</v>
      </c>
      <c r="C234" s="79" t="s">
        <v>105</v>
      </c>
      <c r="D234" s="74" t="s">
        <v>676</v>
      </c>
      <c r="E234" s="75">
        <v>35702.0</v>
      </c>
      <c r="F234" s="71">
        <v>76.0</v>
      </c>
      <c r="G234" s="79" t="s">
        <v>435</v>
      </c>
      <c r="H234" s="72">
        <f t="shared" si="3"/>
        <v>10233.0</v>
      </c>
    </row>
    <row r="235" spans="8:8">
      <c r="A235" s="80">
        <v>210234.0</v>
      </c>
      <c r="B235" s="79" t="s">
        <v>679</v>
      </c>
      <c r="C235" s="79" t="s">
        <v>678</v>
      </c>
      <c r="D235" s="74" t="s">
        <v>677</v>
      </c>
      <c r="E235" s="75">
        <v>39434.0</v>
      </c>
      <c r="F235" s="71">
        <v>76.0</v>
      </c>
      <c r="G235" s="79" t="s">
        <v>434</v>
      </c>
      <c r="H235" s="72">
        <f t="shared" si="3"/>
        <v>210234.0</v>
      </c>
    </row>
    <row r="236" spans="8:8">
      <c r="A236" s="80">
        <v>10235.0</v>
      </c>
      <c r="B236" s="79" t="s">
        <v>682</v>
      </c>
      <c r="C236" s="79" t="s">
        <v>681</v>
      </c>
      <c r="D236" s="74" t="s">
        <v>680</v>
      </c>
      <c r="E236" s="75">
        <v>38068.0</v>
      </c>
      <c r="F236" s="71">
        <v>48.0</v>
      </c>
      <c r="G236" s="79" t="s">
        <v>435</v>
      </c>
      <c r="H236" s="72">
        <f t="shared" si="3"/>
        <v>10235.0</v>
      </c>
    </row>
    <row r="237" spans="8:8">
      <c r="A237" s="80">
        <v>210236.0</v>
      </c>
      <c r="B237" s="79" t="s">
        <v>683</v>
      </c>
      <c r="C237" s="79" t="s">
        <v>684</v>
      </c>
      <c r="D237" s="74" t="s">
        <v>683</v>
      </c>
      <c r="E237" s="75">
        <v>38983.0</v>
      </c>
      <c r="F237" s="71">
        <v>76.0</v>
      </c>
      <c r="G237" s="79" t="s">
        <v>434</v>
      </c>
      <c r="H237" s="72">
        <f t="shared" si="3"/>
        <v>210236.0</v>
      </c>
    </row>
    <row r="238" spans="8:8">
      <c r="A238" s="80">
        <v>10237.0</v>
      </c>
      <c r="B238" s="79" t="s">
        <v>686</v>
      </c>
      <c r="C238" s="79" t="s">
        <v>178</v>
      </c>
      <c r="D238" s="74" t="s">
        <v>685</v>
      </c>
      <c r="E238" s="75">
        <v>35318.0</v>
      </c>
      <c r="F238" s="71">
        <v>76.0</v>
      </c>
      <c r="G238" s="79" t="s">
        <v>877</v>
      </c>
      <c r="H238" s="72">
        <f t="shared" si="3"/>
        <v>10237.0</v>
      </c>
    </row>
    <row r="239" spans="8:8">
      <c r="A239" s="80">
        <v>10238.0</v>
      </c>
      <c r="B239" s="79" t="s">
        <v>687</v>
      </c>
      <c r="C239" s="79" t="s">
        <v>687</v>
      </c>
      <c r="D239" s="74" t="s">
        <v>687</v>
      </c>
      <c r="E239" s="75">
        <v>36510.0</v>
      </c>
      <c r="F239" s="71">
        <v>48.0</v>
      </c>
      <c r="G239" s="79" t="s">
        <v>435</v>
      </c>
      <c r="H239" s="72">
        <f t="shared" si="3"/>
        <v>10238.0</v>
      </c>
    </row>
    <row r="240" spans="8:8">
      <c r="A240" s="80">
        <v>10239.0</v>
      </c>
      <c r="B240" s="79" t="s">
        <v>689</v>
      </c>
      <c r="C240" s="79" t="s">
        <v>690</v>
      </c>
      <c r="D240" s="74" t="s">
        <v>688</v>
      </c>
      <c r="E240" s="75">
        <v>38125.0</v>
      </c>
      <c r="F240" s="71">
        <v>48.0</v>
      </c>
      <c r="G240" s="79" t="s">
        <v>435</v>
      </c>
      <c r="H240" s="72">
        <f t="shared" si="3"/>
        <v>10239.0</v>
      </c>
    </row>
    <row r="241" spans="8:8">
      <c r="A241" s="80">
        <v>10240.0</v>
      </c>
      <c r="B241" s="79" t="s">
        <v>691</v>
      </c>
      <c r="C241" s="79" t="s">
        <v>693</v>
      </c>
      <c r="D241" s="74" t="s">
        <v>692</v>
      </c>
      <c r="E241" s="75">
        <v>36206.0</v>
      </c>
      <c r="F241" s="71">
        <v>48.0</v>
      </c>
      <c r="G241" s="79" t="s">
        <v>435</v>
      </c>
      <c r="H241" s="72">
        <f t="shared" si="3"/>
        <v>10240.0</v>
      </c>
    </row>
    <row r="242" spans="8:8">
      <c r="A242" s="80">
        <v>10241.0</v>
      </c>
      <c r="B242" s="79" t="s">
        <v>696</v>
      </c>
      <c r="C242" s="79" t="s">
        <v>695</v>
      </c>
      <c r="D242" s="74" t="s">
        <v>694</v>
      </c>
      <c r="E242" s="75">
        <v>37149.0</v>
      </c>
      <c r="F242" s="71">
        <v>76.0</v>
      </c>
      <c r="G242" s="79" t="s">
        <v>435</v>
      </c>
      <c r="H242" s="72">
        <f t="shared" si="3"/>
        <v>10241.0</v>
      </c>
    </row>
    <row r="243" spans="8:8">
      <c r="A243" s="80">
        <v>10242.0</v>
      </c>
      <c r="B243" s="79" t="s">
        <v>697</v>
      </c>
      <c r="C243" s="79" t="s">
        <v>698</v>
      </c>
      <c r="D243" s="74" t="s">
        <v>699</v>
      </c>
      <c r="E243" s="75">
        <v>35473.0</v>
      </c>
      <c r="F243" s="71">
        <v>76.0</v>
      </c>
      <c r="G243" s="79" t="s">
        <v>435</v>
      </c>
      <c r="H243" s="72">
        <f t="shared" si="3"/>
        <v>10242.0</v>
      </c>
    </row>
    <row r="244" spans="8:8">
      <c r="A244" s="80">
        <v>10243.0</v>
      </c>
      <c r="B244" s="79" t="s">
        <v>700</v>
      </c>
      <c r="C244" s="79" t="s">
        <v>540</v>
      </c>
      <c r="D244" s="74" t="s">
        <v>701</v>
      </c>
      <c r="E244" s="75">
        <v>36411.0</v>
      </c>
      <c r="F244" s="71">
        <v>76.0</v>
      </c>
      <c r="G244" s="79" t="s">
        <v>435</v>
      </c>
      <c r="H244" s="72">
        <f t="shared" si="3"/>
        <v>10243.0</v>
      </c>
    </row>
    <row r="245" spans="8:8">
      <c r="A245" s="80">
        <v>10244.0</v>
      </c>
      <c r="B245" s="79" t="s">
        <v>704</v>
      </c>
      <c r="C245" s="79" t="s">
        <v>703</v>
      </c>
      <c r="D245" s="74" t="s">
        <v>702</v>
      </c>
      <c r="E245" s="75">
        <v>38773.0</v>
      </c>
      <c r="F245" s="71">
        <v>76.0</v>
      </c>
      <c r="G245" s="79" t="s">
        <v>434</v>
      </c>
      <c r="H245" s="72">
        <f t="shared" si="3"/>
        <v>10244.0</v>
      </c>
    </row>
    <row r="246" spans="8:8">
      <c r="A246" s="80">
        <v>10245.0</v>
      </c>
      <c r="B246" s="79" t="s">
        <v>706</v>
      </c>
      <c r="C246" s="79" t="s">
        <v>705</v>
      </c>
      <c r="D246" s="74" t="s">
        <v>707</v>
      </c>
      <c r="E246" s="75">
        <v>36046.0</v>
      </c>
      <c r="F246" s="71">
        <v>48.0</v>
      </c>
      <c r="G246" s="79" t="s">
        <v>435</v>
      </c>
      <c r="H246" s="72">
        <f t="shared" si="3"/>
        <v>10245.0</v>
      </c>
    </row>
    <row r="247" spans="8:8">
      <c r="A247" s="80">
        <v>10246.0</v>
      </c>
      <c r="B247" s="79" t="s">
        <v>708</v>
      </c>
      <c r="C247" s="79" t="s">
        <v>324</v>
      </c>
      <c r="D247" s="74" t="s">
        <v>709</v>
      </c>
      <c r="E247" s="75">
        <v>34847.0</v>
      </c>
      <c r="F247" s="71">
        <v>76.0</v>
      </c>
      <c r="G247" s="79" t="s">
        <v>877</v>
      </c>
      <c r="H247" s="72">
        <f t="shared" si="3"/>
        <v>10246.0</v>
      </c>
    </row>
    <row r="248" spans="8:8">
      <c r="A248" s="80">
        <v>10247.0</v>
      </c>
      <c r="B248" s="79" t="s">
        <v>710</v>
      </c>
      <c r="C248" s="79" t="s">
        <v>712</v>
      </c>
      <c r="D248" s="74" t="s">
        <v>711</v>
      </c>
      <c r="E248" s="75">
        <v>35944.0</v>
      </c>
      <c r="F248" s="71">
        <v>76.0</v>
      </c>
      <c r="G248" s="79" t="s">
        <v>435</v>
      </c>
      <c r="H248" s="72">
        <f t="shared" si="3"/>
        <v>10247.0</v>
      </c>
    </row>
    <row r="249" spans="8:8">
      <c r="A249" s="80">
        <v>10248.0</v>
      </c>
      <c r="B249" s="79" t="s">
        <v>713</v>
      </c>
      <c r="C249" s="79" t="s">
        <v>178</v>
      </c>
      <c r="D249" s="74" t="s">
        <v>714</v>
      </c>
      <c r="E249" s="75">
        <v>36225.0</v>
      </c>
      <c r="F249" s="71">
        <v>76.0</v>
      </c>
      <c r="G249" s="79" t="s">
        <v>435</v>
      </c>
      <c r="H249" s="72">
        <f t="shared" si="3"/>
        <v>10248.0</v>
      </c>
    </row>
    <row r="250" spans="8:8">
      <c r="A250" s="80">
        <v>10249.0</v>
      </c>
      <c r="B250" s="79" t="s">
        <v>715</v>
      </c>
      <c r="C250" s="79" t="s">
        <v>311</v>
      </c>
      <c r="D250" s="74" t="s">
        <v>716</v>
      </c>
      <c r="E250" s="75">
        <v>35962.0</v>
      </c>
      <c r="F250" s="71">
        <v>76.0</v>
      </c>
      <c r="G250" s="79" t="s">
        <v>435</v>
      </c>
      <c r="H250" s="72">
        <f t="shared" si="3"/>
        <v>10249.0</v>
      </c>
    </row>
    <row r="251" spans="8:8">
      <c r="A251" s="80">
        <v>10250.0</v>
      </c>
      <c r="B251" s="79" t="s">
        <v>718</v>
      </c>
      <c r="C251" s="79" t="s">
        <v>719</v>
      </c>
      <c r="D251" s="74" t="s">
        <v>717</v>
      </c>
      <c r="E251" s="75">
        <v>38325.0</v>
      </c>
      <c r="F251" s="71">
        <v>76.0</v>
      </c>
      <c r="G251" s="79" t="s">
        <v>435</v>
      </c>
      <c r="H251" s="72">
        <f t="shared" si="3"/>
        <v>10250.0</v>
      </c>
    </row>
    <row r="252" spans="8:8">
      <c r="A252" s="80">
        <v>10251.0</v>
      </c>
      <c r="B252" s="79" t="s">
        <v>720</v>
      </c>
      <c r="C252" s="79" t="s">
        <v>255</v>
      </c>
      <c r="D252" s="74" t="s">
        <v>721</v>
      </c>
      <c r="E252" s="75">
        <v>36851.0</v>
      </c>
      <c r="F252" s="71">
        <v>48.0</v>
      </c>
      <c r="G252" s="79" t="s">
        <v>435</v>
      </c>
      <c r="H252" s="72">
        <f t="shared" si="3"/>
        <v>10251.0</v>
      </c>
    </row>
    <row r="253" spans="8:8">
      <c r="A253" s="80">
        <v>10252.0</v>
      </c>
      <c r="B253" s="79" t="s">
        <v>723</v>
      </c>
      <c r="C253" s="79" t="s">
        <v>255</v>
      </c>
      <c r="D253" s="74" t="s">
        <v>722</v>
      </c>
      <c r="E253" s="75">
        <v>38345.0</v>
      </c>
      <c r="F253" s="71">
        <v>76.0</v>
      </c>
      <c r="G253" s="79" t="s">
        <v>434</v>
      </c>
      <c r="H253" s="72">
        <f t="shared" si="3"/>
        <v>10252.0</v>
      </c>
    </row>
    <row r="254" spans="8:8">
      <c r="A254" s="80">
        <v>10253.0</v>
      </c>
      <c r="B254" s="79" t="s">
        <v>724</v>
      </c>
      <c r="C254" s="79" t="s">
        <v>726</v>
      </c>
      <c r="D254" s="74" t="s">
        <v>725</v>
      </c>
      <c r="E254" s="75">
        <v>36991.0</v>
      </c>
      <c r="F254" s="71">
        <v>48.0</v>
      </c>
      <c r="G254" s="79" t="s">
        <v>435</v>
      </c>
      <c r="H254" s="72">
        <f t="shared" si="3"/>
        <v>10253.0</v>
      </c>
    </row>
    <row r="255" spans="8:8">
      <c r="A255" s="80">
        <v>210254.0</v>
      </c>
      <c r="B255" s="79" t="s">
        <v>727</v>
      </c>
      <c r="C255" s="79" t="s">
        <v>728</v>
      </c>
      <c r="D255" s="74" t="s">
        <v>729</v>
      </c>
      <c r="E255" s="75">
        <v>38890.0</v>
      </c>
      <c r="F255" s="71">
        <v>76.0</v>
      </c>
      <c r="G255" s="79" t="s">
        <v>434</v>
      </c>
      <c r="H255" s="72">
        <f t="shared" si="3"/>
        <v>210254.0</v>
      </c>
    </row>
    <row r="256" spans="8:8">
      <c r="A256" s="80">
        <v>10255.0</v>
      </c>
      <c r="B256" s="79" t="s">
        <v>730</v>
      </c>
      <c r="C256" s="79" t="s">
        <v>178</v>
      </c>
      <c r="D256" s="74" t="s">
        <v>731</v>
      </c>
      <c r="E256" s="75">
        <v>36868.0</v>
      </c>
      <c r="F256" s="71">
        <v>76.0</v>
      </c>
      <c r="G256" s="79" t="s">
        <v>435</v>
      </c>
      <c r="H256" s="72">
        <f t="shared" si="3"/>
        <v>10255.0</v>
      </c>
    </row>
    <row r="257" spans="8:8">
      <c r="A257" s="80">
        <v>10256.0</v>
      </c>
      <c r="B257" s="79" t="s">
        <v>732</v>
      </c>
      <c r="C257" s="79" t="s">
        <v>733</v>
      </c>
      <c r="D257" s="74" t="s">
        <v>734</v>
      </c>
      <c r="E257" s="75">
        <v>37267.0</v>
      </c>
      <c r="F257" s="71">
        <v>76.0</v>
      </c>
      <c r="G257" s="79" t="s">
        <v>435</v>
      </c>
      <c r="H257" s="72">
        <f t="shared" si="3"/>
        <v>10256.0</v>
      </c>
    </row>
    <row r="258" spans="8:8">
      <c r="A258" s="80">
        <v>10257.0</v>
      </c>
      <c r="B258" s="79" t="s">
        <v>736</v>
      </c>
      <c r="C258" s="79" t="s">
        <v>215</v>
      </c>
      <c r="D258" s="74" t="s">
        <v>737</v>
      </c>
      <c r="E258" s="75">
        <v>27704.0</v>
      </c>
      <c r="F258" s="71">
        <v>76.0</v>
      </c>
      <c r="G258" s="79" t="s">
        <v>434</v>
      </c>
      <c r="H258" s="72">
        <f t="shared" si="4" ref="H258:H321">A258</f>
        <v>10257.0</v>
      </c>
    </row>
    <row r="259" spans="8:8">
      <c r="A259" s="80">
        <v>10258.0</v>
      </c>
      <c r="B259" s="79" t="s">
        <v>740</v>
      </c>
      <c r="C259" s="79" t="s">
        <v>739</v>
      </c>
      <c r="D259" s="74" t="s">
        <v>738</v>
      </c>
      <c r="E259" s="75">
        <v>35807.0</v>
      </c>
      <c r="F259" s="71">
        <v>76.0</v>
      </c>
      <c r="G259" s="79" t="s">
        <v>435</v>
      </c>
      <c r="H259" s="72">
        <f t="shared" si="4"/>
        <v>10258.0</v>
      </c>
    </row>
    <row r="260" spans="8:8">
      <c r="A260" s="80">
        <v>10259.0</v>
      </c>
      <c r="B260" s="79" t="s">
        <v>742</v>
      </c>
      <c r="C260" s="79" t="s">
        <v>540</v>
      </c>
      <c r="D260" s="74" t="s">
        <v>741</v>
      </c>
      <c r="E260" s="75">
        <v>38487.0</v>
      </c>
      <c r="F260" s="71">
        <v>76.0</v>
      </c>
      <c r="G260" s="79" t="s">
        <v>434</v>
      </c>
      <c r="H260" s="72">
        <f t="shared" si="4"/>
        <v>10259.0</v>
      </c>
    </row>
    <row r="261" spans="8:8">
      <c r="A261" s="80">
        <v>10260.0</v>
      </c>
      <c r="B261" s="79" t="s">
        <v>743</v>
      </c>
      <c r="C261" s="79" t="s">
        <v>355</v>
      </c>
      <c r="D261" s="74" t="s">
        <v>744</v>
      </c>
      <c r="E261" s="75">
        <v>35804.0</v>
      </c>
      <c r="F261" s="71">
        <v>76.0</v>
      </c>
      <c r="G261" s="79" t="s">
        <v>435</v>
      </c>
      <c r="H261" s="72">
        <f t="shared" si="4"/>
        <v>10260.0</v>
      </c>
    </row>
    <row r="262" spans="8:8">
      <c r="A262" s="80">
        <v>10261.0</v>
      </c>
      <c r="B262" s="79" t="s">
        <v>746</v>
      </c>
      <c r="C262" s="79" t="s">
        <v>241</v>
      </c>
      <c r="D262" s="74" t="s">
        <v>745</v>
      </c>
      <c r="E262" s="75">
        <v>38174.0</v>
      </c>
      <c r="F262" s="71">
        <v>48.0</v>
      </c>
      <c r="G262" s="79" t="s">
        <v>435</v>
      </c>
      <c r="H262" s="72">
        <f t="shared" si="4"/>
        <v>10261.0</v>
      </c>
    </row>
    <row r="263" spans="8:8">
      <c r="A263" s="80">
        <v>10262.0</v>
      </c>
      <c r="B263" s="79" t="s">
        <v>748</v>
      </c>
      <c r="C263" s="79" t="s">
        <v>319</v>
      </c>
      <c r="D263" s="74" t="s">
        <v>747</v>
      </c>
      <c r="E263" s="75">
        <v>37243.0</v>
      </c>
      <c r="F263" s="71">
        <v>48.0</v>
      </c>
      <c r="G263" s="79" t="s">
        <v>435</v>
      </c>
      <c r="H263" s="72">
        <f t="shared" si="4"/>
        <v>10262.0</v>
      </c>
    </row>
    <row r="264" spans="8:8">
      <c r="A264" s="80">
        <v>10263.0</v>
      </c>
      <c r="B264" s="79" t="s">
        <v>751</v>
      </c>
      <c r="C264" s="79" t="s">
        <v>750</v>
      </c>
      <c r="D264" s="74" t="s">
        <v>749</v>
      </c>
      <c r="E264" s="75">
        <v>36747.0</v>
      </c>
      <c r="F264" s="71">
        <v>48.0</v>
      </c>
      <c r="G264" s="79" t="s">
        <v>434</v>
      </c>
      <c r="H264" s="72">
        <f t="shared" si="4"/>
        <v>10263.0</v>
      </c>
    </row>
    <row r="265" spans="8:8">
      <c r="A265" s="80">
        <v>10264.0</v>
      </c>
      <c r="B265" s="79" t="s">
        <v>754</v>
      </c>
      <c r="C265" s="79" t="s">
        <v>753</v>
      </c>
      <c r="D265" s="74" t="s">
        <v>752</v>
      </c>
      <c r="E265" s="75">
        <v>36604.0</v>
      </c>
      <c r="F265" s="71">
        <v>76.0</v>
      </c>
      <c r="G265" s="79" t="s">
        <v>435</v>
      </c>
      <c r="H265" s="72">
        <f t="shared" si="4"/>
        <v>10264.0</v>
      </c>
    </row>
    <row r="266" spans="8:8">
      <c r="A266" s="80">
        <v>10265.0</v>
      </c>
      <c r="B266" s="79" t="s">
        <v>756</v>
      </c>
      <c r="C266" s="79" t="s">
        <v>348</v>
      </c>
      <c r="D266" s="74" t="s">
        <v>755</v>
      </c>
      <c r="E266" s="75">
        <v>37171.0</v>
      </c>
      <c r="F266" s="71">
        <v>48.0</v>
      </c>
      <c r="G266" s="79" t="s">
        <v>434</v>
      </c>
      <c r="H266" s="72">
        <f t="shared" si="4"/>
        <v>10265.0</v>
      </c>
    </row>
    <row r="267" spans="8:8">
      <c r="A267" s="80">
        <v>10266.0</v>
      </c>
      <c r="B267" s="79" t="s">
        <v>758</v>
      </c>
      <c r="C267" s="79" t="s">
        <v>759</v>
      </c>
      <c r="D267" s="74" t="s">
        <v>757</v>
      </c>
      <c r="E267" s="75">
        <v>37030.0</v>
      </c>
      <c r="F267" s="71">
        <v>76.0</v>
      </c>
      <c r="G267" s="79" t="s">
        <v>435</v>
      </c>
      <c r="H267" s="72">
        <f t="shared" si="4"/>
        <v>10266.0</v>
      </c>
    </row>
    <row r="268" spans="8:8">
      <c r="A268" s="80">
        <v>10267.0</v>
      </c>
      <c r="B268" s="79" t="s">
        <v>762</v>
      </c>
      <c r="C268" s="79" t="s">
        <v>761</v>
      </c>
      <c r="D268" s="74" t="s">
        <v>760</v>
      </c>
      <c r="E268" s="75">
        <v>37091.0</v>
      </c>
      <c r="F268" s="71">
        <v>76.0</v>
      </c>
      <c r="G268" s="79" t="s">
        <v>435</v>
      </c>
      <c r="H268" s="72">
        <f t="shared" si="4"/>
        <v>10267.0</v>
      </c>
    </row>
    <row r="269" spans="8:8">
      <c r="A269" s="80">
        <v>10268.0</v>
      </c>
      <c r="B269" s="79" t="s">
        <v>763</v>
      </c>
      <c r="C269" s="79" t="s">
        <v>105</v>
      </c>
      <c r="D269" s="74" t="s">
        <v>764</v>
      </c>
      <c r="E269" s="75">
        <v>37479.0</v>
      </c>
      <c r="F269" s="71">
        <v>48.0</v>
      </c>
      <c r="G269" s="79" t="s">
        <v>435</v>
      </c>
      <c r="H269" s="72">
        <f t="shared" si="4"/>
        <v>10268.0</v>
      </c>
    </row>
    <row r="270" spans="8:8">
      <c r="A270" s="80">
        <v>10269.0</v>
      </c>
      <c r="B270" s="79" t="s">
        <v>767</v>
      </c>
      <c r="C270" s="79" t="s">
        <v>766</v>
      </c>
      <c r="D270" s="74" t="s">
        <v>765</v>
      </c>
      <c r="E270" s="75">
        <v>38054.0</v>
      </c>
      <c r="F270" s="71">
        <v>76.0</v>
      </c>
      <c r="G270" s="79" t="s">
        <v>435</v>
      </c>
      <c r="H270" s="72">
        <f t="shared" si="4"/>
        <v>10269.0</v>
      </c>
    </row>
    <row r="271" spans="8:8">
      <c r="A271" s="80">
        <v>10270.0</v>
      </c>
      <c r="B271" s="79" t="s">
        <v>768</v>
      </c>
      <c r="C271" s="79" t="s">
        <v>769</v>
      </c>
      <c r="D271" s="74" t="s">
        <v>770</v>
      </c>
      <c r="E271" s="75">
        <v>37893.0</v>
      </c>
      <c r="F271" s="71">
        <v>48.0</v>
      </c>
      <c r="G271" s="79" t="s">
        <v>435</v>
      </c>
      <c r="H271" s="72">
        <f t="shared" si="4"/>
        <v>10270.0</v>
      </c>
    </row>
    <row r="272" spans="8:8">
      <c r="A272" s="80">
        <v>10271.0</v>
      </c>
      <c r="B272" s="79" t="s">
        <v>772</v>
      </c>
      <c r="C272" s="79" t="s">
        <v>183</v>
      </c>
      <c r="D272" s="74" t="s">
        <v>771</v>
      </c>
      <c r="E272" s="75">
        <v>38451.0</v>
      </c>
      <c r="F272" s="71">
        <v>76.0</v>
      </c>
      <c r="G272" s="79" t="s">
        <v>434</v>
      </c>
      <c r="H272" s="72">
        <f t="shared" si="4"/>
        <v>10271.0</v>
      </c>
    </row>
    <row r="273" spans="8:8">
      <c r="A273" s="80">
        <v>10272.0</v>
      </c>
      <c r="B273" s="79" t="s">
        <v>774</v>
      </c>
      <c r="C273" s="79" t="s">
        <v>775</v>
      </c>
      <c r="D273" s="74" t="s">
        <v>773</v>
      </c>
      <c r="E273" s="75">
        <v>34622.0</v>
      </c>
      <c r="F273" s="71">
        <v>48.0</v>
      </c>
      <c r="G273" s="79" t="s">
        <v>434</v>
      </c>
      <c r="H273" s="72">
        <f t="shared" si="4"/>
        <v>10272.0</v>
      </c>
    </row>
    <row r="274" spans="8:8">
      <c r="A274" s="80">
        <v>210273.0</v>
      </c>
      <c r="B274" s="79" t="s">
        <v>777</v>
      </c>
      <c r="C274" s="79" t="s">
        <v>778</v>
      </c>
      <c r="D274" s="74" t="s">
        <v>776</v>
      </c>
      <c r="E274" s="75">
        <v>38847.0</v>
      </c>
      <c r="F274" s="71">
        <v>76.0</v>
      </c>
      <c r="G274" s="79" t="s">
        <v>434</v>
      </c>
      <c r="H274" s="72">
        <f t="shared" si="4"/>
        <v>210273.0</v>
      </c>
    </row>
    <row r="275" spans="8:8">
      <c r="A275" s="80">
        <v>10274.0</v>
      </c>
      <c r="B275" s="79" t="s">
        <v>780</v>
      </c>
      <c r="C275" s="79" t="s">
        <v>197</v>
      </c>
      <c r="D275" s="74" t="s">
        <v>779</v>
      </c>
      <c r="E275" s="75">
        <v>35720.0</v>
      </c>
      <c r="F275" s="71">
        <v>48.0</v>
      </c>
      <c r="G275" s="79" t="s">
        <v>434</v>
      </c>
      <c r="H275" s="72">
        <f t="shared" si="4"/>
        <v>10274.0</v>
      </c>
    </row>
    <row r="276" spans="8:8">
      <c r="A276" s="80">
        <v>10275.0</v>
      </c>
      <c r="B276" s="79" t="s">
        <v>783</v>
      </c>
      <c r="C276" s="79" t="s">
        <v>782</v>
      </c>
      <c r="D276" s="74" t="s">
        <v>781</v>
      </c>
      <c r="E276" s="75">
        <v>37628.0</v>
      </c>
      <c r="F276" s="71">
        <v>48.0</v>
      </c>
      <c r="G276" s="79" t="s">
        <v>435</v>
      </c>
      <c r="H276" s="72">
        <f t="shared" si="4"/>
        <v>10275.0</v>
      </c>
    </row>
    <row r="277" spans="8:8">
      <c r="A277" s="80">
        <v>10276.0</v>
      </c>
      <c r="B277" s="79" t="s">
        <v>785</v>
      </c>
      <c r="C277" s="79" t="s">
        <v>786</v>
      </c>
      <c r="D277" s="74" t="s">
        <v>784</v>
      </c>
      <c r="E277" s="75">
        <v>38185.0</v>
      </c>
      <c r="F277" s="71">
        <v>76.0</v>
      </c>
      <c r="G277" s="79" t="s">
        <v>435</v>
      </c>
      <c r="H277" s="72">
        <f t="shared" si="4"/>
        <v>10276.0</v>
      </c>
    </row>
    <row r="278" spans="8:8">
      <c r="A278" s="80">
        <v>10277.0</v>
      </c>
      <c r="B278" s="79" t="s">
        <v>789</v>
      </c>
      <c r="C278" s="79" t="s">
        <v>788</v>
      </c>
      <c r="D278" s="74" t="s">
        <v>787</v>
      </c>
      <c r="E278" s="75">
        <v>34350.0</v>
      </c>
      <c r="F278" s="71">
        <v>76.0</v>
      </c>
      <c r="G278" s="79" t="s">
        <v>435</v>
      </c>
      <c r="H278" s="72">
        <f t="shared" si="4"/>
        <v>10277.0</v>
      </c>
    </row>
    <row r="279" spans="8:8">
      <c r="A279" s="80">
        <v>10278.0</v>
      </c>
      <c r="B279" s="79" t="s">
        <v>791</v>
      </c>
      <c r="C279" s="79" t="s">
        <v>367</v>
      </c>
      <c r="D279" s="74" t="s">
        <v>790</v>
      </c>
      <c r="E279" s="75">
        <v>36307.0</v>
      </c>
      <c r="F279" s="71">
        <v>48.0</v>
      </c>
      <c r="G279" s="79" t="s">
        <v>434</v>
      </c>
      <c r="H279" s="72">
        <f t="shared" si="4"/>
        <v>10278.0</v>
      </c>
    </row>
    <row r="280" spans="8:8">
      <c r="A280" s="80">
        <v>10279.0</v>
      </c>
      <c r="B280" s="79" t="s">
        <v>793</v>
      </c>
      <c r="C280" s="79" t="s">
        <v>794</v>
      </c>
      <c r="D280" s="74" t="s">
        <v>792</v>
      </c>
      <c r="E280" s="75">
        <v>36635.0</v>
      </c>
      <c r="F280" s="71">
        <v>76.0</v>
      </c>
      <c r="G280" s="79" t="s">
        <v>435</v>
      </c>
      <c r="H280" s="72">
        <f t="shared" si="4"/>
        <v>10279.0</v>
      </c>
    </row>
    <row r="281" spans="8:8">
      <c r="A281" s="80">
        <v>10280.0</v>
      </c>
      <c r="B281" s="79" t="s">
        <v>796</v>
      </c>
      <c r="C281" s="79" t="s">
        <v>177</v>
      </c>
      <c r="D281" s="74" t="s">
        <v>795</v>
      </c>
      <c r="E281" s="75">
        <v>36627.0</v>
      </c>
      <c r="F281" s="71">
        <v>48.0</v>
      </c>
      <c r="G281" s="79" t="s">
        <v>435</v>
      </c>
      <c r="H281" s="72">
        <f t="shared" si="4"/>
        <v>10280.0</v>
      </c>
    </row>
    <row r="282" spans="8:8">
      <c r="A282" s="80">
        <v>10281.0</v>
      </c>
      <c r="B282" s="79" t="s">
        <v>797</v>
      </c>
      <c r="C282" s="79" t="s">
        <v>798</v>
      </c>
      <c r="D282" s="74" t="s">
        <v>799</v>
      </c>
      <c r="E282" s="75">
        <v>33475.0</v>
      </c>
      <c r="F282" s="71">
        <v>76.0</v>
      </c>
      <c r="G282" s="79" t="s">
        <v>434</v>
      </c>
      <c r="H282" s="72">
        <f t="shared" si="4"/>
        <v>10281.0</v>
      </c>
    </row>
    <row r="283" spans="8:8">
      <c r="A283" s="80">
        <v>10282.0</v>
      </c>
      <c r="B283" s="79" t="s">
        <v>800</v>
      </c>
      <c r="C283" s="79" t="s">
        <v>801</v>
      </c>
      <c r="D283" s="74" t="s">
        <v>802</v>
      </c>
      <c r="E283" s="75">
        <v>34304.0</v>
      </c>
      <c r="F283" s="71">
        <v>76.0</v>
      </c>
      <c r="G283" s="79" t="s">
        <v>435</v>
      </c>
      <c r="H283" s="72">
        <f t="shared" si="4"/>
        <v>10282.0</v>
      </c>
    </row>
    <row r="284" spans="8:8">
      <c r="A284" s="80">
        <v>10283.0</v>
      </c>
      <c r="B284" s="79" t="s">
        <v>804</v>
      </c>
      <c r="C284" s="79" t="s">
        <v>698</v>
      </c>
      <c r="D284" s="74" t="s">
        <v>803</v>
      </c>
      <c r="E284" s="75">
        <v>38543.0</v>
      </c>
      <c r="F284" s="71">
        <v>76.0</v>
      </c>
      <c r="G284" s="79" t="s">
        <v>434</v>
      </c>
      <c r="H284" s="72">
        <f t="shared" si="4"/>
        <v>10283.0</v>
      </c>
    </row>
    <row r="285" spans="8:8">
      <c r="A285" s="80">
        <v>10284.0</v>
      </c>
      <c r="B285" s="79" t="s">
        <v>806</v>
      </c>
      <c r="C285" s="79" t="s">
        <v>602</v>
      </c>
      <c r="D285" s="74" t="s">
        <v>805</v>
      </c>
      <c r="E285" s="75">
        <v>37856.0</v>
      </c>
      <c r="F285" s="71">
        <v>48.0</v>
      </c>
      <c r="G285" s="79" t="s">
        <v>434</v>
      </c>
      <c r="H285" s="72">
        <f t="shared" si="4"/>
        <v>10284.0</v>
      </c>
    </row>
    <row r="286" spans="8:8">
      <c r="A286" s="80">
        <v>10285.0</v>
      </c>
      <c r="B286" s="79" t="s">
        <v>809</v>
      </c>
      <c r="C286" s="79" t="s">
        <v>808</v>
      </c>
      <c r="D286" s="74" t="s">
        <v>807</v>
      </c>
      <c r="E286" s="75">
        <v>36639.0</v>
      </c>
      <c r="F286" s="71">
        <v>76.0</v>
      </c>
      <c r="G286" s="79" t="s">
        <v>434</v>
      </c>
      <c r="H286" s="72">
        <f t="shared" si="4"/>
        <v>10285.0</v>
      </c>
    </row>
    <row r="287" spans="8:8">
      <c r="A287" s="80">
        <v>10286.0</v>
      </c>
      <c r="B287" s="79" t="s">
        <v>811</v>
      </c>
      <c r="C287" s="79" t="s">
        <v>812</v>
      </c>
      <c r="D287" s="74" t="s">
        <v>810</v>
      </c>
      <c r="E287" s="75">
        <v>34998.0</v>
      </c>
      <c r="F287" s="71">
        <v>48.0</v>
      </c>
      <c r="G287" s="79" t="s">
        <v>434</v>
      </c>
      <c r="H287" s="72">
        <f t="shared" si="4"/>
        <v>10286.0</v>
      </c>
    </row>
    <row r="288" spans="8:8">
      <c r="A288" s="80">
        <v>10287.0</v>
      </c>
      <c r="B288" s="79" t="s">
        <v>815</v>
      </c>
      <c r="C288" s="79" t="s">
        <v>814</v>
      </c>
      <c r="D288" s="74" t="s">
        <v>813</v>
      </c>
      <c r="E288" s="75">
        <v>34921.0</v>
      </c>
      <c r="F288" s="71">
        <v>76.0</v>
      </c>
      <c r="G288" s="79" t="s">
        <v>434</v>
      </c>
      <c r="H288" s="72">
        <f t="shared" si="4"/>
        <v>10287.0</v>
      </c>
    </row>
    <row r="289" spans="8:8">
      <c r="A289" s="80">
        <v>10288.0</v>
      </c>
      <c r="B289" s="79" t="s">
        <v>817</v>
      </c>
      <c r="C289" s="79" t="s">
        <v>818</v>
      </c>
      <c r="D289" s="74" t="s">
        <v>816</v>
      </c>
      <c r="E289" s="75">
        <v>38549.0</v>
      </c>
      <c r="F289" s="71">
        <v>76.0</v>
      </c>
      <c r="G289" s="79" t="s">
        <v>434</v>
      </c>
      <c r="H289" s="72">
        <f t="shared" si="4"/>
        <v>10288.0</v>
      </c>
    </row>
    <row r="290" spans="8:8">
      <c r="A290" s="80">
        <v>10289.0</v>
      </c>
      <c r="B290" s="79" t="s">
        <v>820</v>
      </c>
      <c r="C290" s="79" t="s">
        <v>821</v>
      </c>
      <c r="D290" s="74" t="s">
        <v>819</v>
      </c>
      <c r="E290" s="75">
        <v>38544.0</v>
      </c>
      <c r="F290" s="71">
        <v>76.0</v>
      </c>
      <c r="G290" s="79" t="s">
        <v>435</v>
      </c>
      <c r="H290" s="72">
        <f t="shared" si="4"/>
        <v>10289.0</v>
      </c>
    </row>
    <row r="291" spans="8:8">
      <c r="A291" s="80">
        <v>10290.0</v>
      </c>
      <c r="B291" s="79" t="s">
        <v>824</v>
      </c>
      <c r="C291" s="79" t="s">
        <v>823</v>
      </c>
      <c r="D291" s="74" t="s">
        <v>822</v>
      </c>
      <c r="E291" s="75">
        <v>35698.0</v>
      </c>
      <c r="F291" s="71">
        <v>48.0</v>
      </c>
      <c r="G291" s="79" t="s">
        <v>435</v>
      </c>
      <c r="H291" s="72">
        <f t="shared" si="4"/>
        <v>10290.0</v>
      </c>
    </row>
    <row r="292" spans="8:8">
      <c r="A292" s="80">
        <v>10291.0</v>
      </c>
      <c r="B292" s="79" t="s">
        <v>826</v>
      </c>
      <c r="C292" s="79" t="s">
        <v>183</v>
      </c>
      <c r="D292" s="74" t="s">
        <v>825</v>
      </c>
      <c r="E292" s="75">
        <v>36922.0</v>
      </c>
      <c r="F292" s="71">
        <v>48.0</v>
      </c>
      <c r="G292" s="79" t="s">
        <v>435</v>
      </c>
      <c r="H292" s="72">
        <f t="shared" si="4"/>
        <v>10291.0</v>
      </c>
    </row>
    <row r="293" spans="8:8">
      <c r="A293" s="80">
        <v>10292.0</v>
      </c>
      <c r="B293" s="79" t="s">
        <v>827</v>
      </c>
      <c r="C293" s="79" t="s">
        <v>419</v>
      </c>
      <c r="D293" s="74" t="s">
        <v>828</v>
      </c>
      <c r="E293" s="75">
        <v>36923.0</v>
      </c>
      <c r="F293" s="71">
        <v>48.0</v>
      </c>
      <c r="G293" s="79" t="s">
        <v>434</v>
      </c>
      <c r="H293" s="72">
        <f t="shared" si="4"/>
        <v>10292.0</v>
      </c>
    </row>
    <row r="294" spans="8:8">
      <c r="A294" s="80">
        <v>10293.0</v>
      </c>
      <c r="B294" s="79" t="s">
        <v>77</v>
      </c>
      <c r="C294" s="79" t="s">
        <v>215</v>
      </c>
      <c r="D294" s="74" t="s">
        <v>829</v>
      </c>
      <c r="E294" s="75">
        <v>38664.0</v>
      </c>
      <c r="F294" s="71">
        <v>76.0</v>
      </c>
      <c r="G294" s="79" t="s">
        <v>434</v>
      </c>
      <c r="H294" s="72">
        <f t="shared" si="4"/>
        <v>10293.0</v>
      </c>
    </row>
    <row r="295" spans="8:8">
      <c r="A295" s="80">
        <v>10294.0</v>
      </c>
      <c r="B295" s="79" t="s">
        <v>832</v>
      </c>
      <c r="C295" s="79" t="s">
        <v>831</v>
      </c>
      <c r="D295" s="74" t="s">
        <v>830</v>
      </c>
      <c r="E295" s="75">
        <v>38798.0</v>
      </c>
      <c r="F295" s="71">
        <v>76.0</v>
      </c>
      <c r="G295" s="79" t="s">
        <v>434</v>
      </c>
      <c r="H295" s="72">
        <f t="shared" si="4"/>
        <v>10294.0</v>
      </c>
    </row>
    <row r="296" spans="8:8">
      <c r="A296" s="80">
        <v>10295.0</v>
      </c>
      <c r="B296" s="79" t="s">
        <v>836</v>
      </c>
      <c r="C296" s="79" t="s">
        <v>367</v>
      </c>
      <c r="D296" s="74" t="s">
        <v>837</v>
      </c>
      <c r="E296" s="75">
        <v>36234.0</v>
      </c>
      <c r="F296" s="71">
        <v>48.0</v>
      </c>
      <c r="G296" s="79" t="s">
        <v>435</v>
      </c>
      <c r="H296" s="72">
        <f t="shared" si="4"/>
        <v>10295.0</v>
      </c>
    </row>
    <row r="297" spans="8:8">
      <c r="A297" s="80">
        <v>10296.0</v>
      </c>
      <c r="B297" s="79" t="s">
        <v>838</v>
      </c>
      <c r="C297" s="79" t="s">
        <v>183</v>
      </c>
      <c r="D297" s="74" t="s">
        <v>839</v>
      </c>
      <c r="E297" s="75">
        <v>35259.0</v>
      </c>
      <c r="F297" s="71">
        <v>76.0</v>
      </c>
      <c r="G297" s="79" t="s">
        <v>435</v>
      </c>
      <c r="H297" s="72">
        <f t="shared" si="4"/>
        <v>10296.0</v>
      </c>
    </row>
    <row r="298" spans="8:8">
      <c r="A298" s="80">
        <v>10297.0</v>
      </c>
      <c r="B298" s="79" t="s">
        <v>841</v>
      </c>
      <c r="C298" s="79" t="s">
        <v>123</v>
      </c>
      <c r="D298" s="74" t="s">
        <v>840</v>
      </c>
      <c r="E298" s="75">
        <v>38499.0</v>
      </c>
      <c r="F298" s="71">
        <v>76.0</v>
      </c>
      <c r="G298" s="79" t="s">
        <v>434</v>
      </c>
      <c r="H298" s="72">
        <f t="shared" si="4"/>
        <v>10297.0</v>
      </c>
    </row>
    <row r="299" spans="8:8">
      <c r="A299" s="80">
        <v>10298.0</v>
      </c>
      <c r="B299" s="79" t="s">
        <v>843</v>
      </c>
      <c r="C299" s="79" t="s">
        <v>324</v>
      </c>
      <c r="D299" s="74" t="s">
        <v>842</v>
      </c>
      <c r="E299" s="75">
        <v>34174.0</v>
      </c>
      <c r="F299" s="71">
        <v>76.0</v>
      </c>
      <c r="G299" s="79" t="s">
        <v>435</v>
      </c>
      <c r="H299" s="72">
        <f t="shared" si="4"/>
        <v>10298.0</v>
      </c>
    </row>
    <row r="300" spans="8:8">
      <c r="A300" s="80">
        <v>10299.0</v>
      </c>
      <c r="B300" s="79" t="s">
        <v>845</v>
      </c>
      <c r="C300" s="79" t="s">
        <v>834</v>
      </c>
      <c r="D300" s="74" t="s">
        <v>844</v>
      </c>
      <c r="E300" s="75">
        <v>33976.0</v>
      </c>
      <c r="F300" s="71">
        <v>200.0</v>
      </c>
      <c r="G300" s="79" t="s">
        <v>435</v>
      </c>
      <c r="H300" s="72">
        <f t="shared" si="4"/>
        <v>10299.0</v>
      </c>
    </row>
    <row r="301" spans="8:8">
      <c r="A301" s="80">
        <v>10300.0</v>
      </c>
      <c r="B301" s="79" t="s">
        <v>246</v>
      </c>
      <c r="C301" s="79" t="s">
        <v>846</v>
      </c>
      <c r="D301" s="74" t="s">
        <v>847</v>
      </c>
      <c r="E301" s="75">
        <v>36266.0</v>
      </c>
      <c r="F301" s="71">
        <v>48.0</v>
      </c>
      <c r="G301" s="79" t="s">
        <v>434</v>
      </c>
      <c r="H301" s="72">
        <f t="shared" si="4"/>
        <v>10300.0</v>
      </c>
    </row>
    <row r="302" spans="8:8">
      <c r="A302" s="80">
        <v>10301.0</v>
      </c>
      <c r="B302" s="79" t="s">
        <v>848</v>
      </c>
      <c r="C302" s="79" t="s">
        <v>849</v>
      </c>
      <c r="D302" s="74" t="s">
        <v>850</v>
      </c>
      <c r="E302" s="75">
        <v>35887.0</v>
      </c>
      <c r="F302" s="71">
        <v>48.0</v>
      </c>
      <c r="G302" s="79" t="s">
        <v>435</v>
      </c>
      <c r="H302" s="72">
        <f t="shared" si="4"/>
        <v>10301.0</v>
      </c>
    </row>
    <row r="303" spans="8:8">
      <c r="A303" s="80">
        <v>10302.0</v>
      </c>
      <c r="B303" s="79" t="s">
        <v>851</v>
      </c>
      <c r="C303" s="79" t="s">
        <v>852</v>
      </c>
      <c r="D303" s="74" t="s">
        <v>853</v>
      </c>
      <c r="E303" s="75">
        <v>38457.0</v>
      </c>
      <c r="F303" s="71">
        <v>48.0</v>
      </c>
      <c r="G303" s="79" t="s">
        <v>434</v>
      </c>
      <c r="H303" s="72">
        <f t="shared" si="4"/>
        <v>10302.0</v>
      </c>
    </row>
    <row r="304" spans="8:8">
      <c r="A304" s="80">
        <v>10303.0</v>
      </c>
      <c r="B304" s="79" t="s">
        <v>854</v>
      </c>
      <c r="C304" s="79" t="s">
        <v>215</v>
      </c>
      <c r="D304" s="74" t="s">
        <v>855</v>
      </c>
      <c r="E304" s="75">
        <v>36259.0</v>
      </c>
      <c r="F304" s="71">
        <v>76.0</v>
      </c>
      <c r="G304" s="79" t="s">
        <v>434</v>
      </c>
      <c r="H304" s="72">
        <f t="shared" si="4"/>
        <v>10303.0</v>
      </c>
    </row>
    <row r="305" spans="8:8">
      <c r="A305" s="80">
        <v>10304.0</v>
      </c>
      <c r="B305" s="79" t="s">
        <v>856</v>
      </c>
      <c r="C305" s="79" t="s">
        <v>355</v>
      </c>
      <c r="D305" s="74" t="s">
        <v>857</v>
      </c>
      <c r="E305" s="75">
        <v>36260.0</v>
      </c>
      <c r="F305" s="71">
        <v>76.0</v>
      </c>
      <c r="G305" s="79" t="s">
        <v>434</v>
      </c>
      <c r="H305" s="72">
        <f t="shared" si="4"/>
        <v>10304.0</v>
      </c>
    </row>
    <row r="306" spans="8:8">
      <c r="A306" s="80">
        <v>10305.0</v>
      </c>
      <c r="B306" s="79" t="s">
        <v>858</v>
      </c>
      <c r="C306" s="79" t="s">
        <v>859</v>
      </c>
      <c r="D306" s="74" t="s">
        <v>860</v>
      </c>
      <c r="E306" s="75">
        <v>35763.0</v>
      </c>
      <c r="F306" s="71">
        <v>76.0</v>
      </c>
      <c r="G306" s="79" t="s">
        <v>434</v>
      </c>
      <c r="H306" s="72">
        <f t="shared" si="4"/>
        <v>10305.0</v>
      </c>
    </row>
    <row r="307" spans="8:8">
      <c r="A307" s="80">
        <v>10306.0</v>
      </c>
      <c r="B307" s="79" t="s">
        <v>861</v>
      </c>
      <c r="C307" s="79" t="s">
        <v>241</v>
      </c>
      <c r="D307" s="74" t="s">
        <v>862</v>
      </c>
      <c r="E307" s="75">
        <v>37927.0</v>
      </c>
      <c r="F307" s="71">
        <v>48.0</v>
      </c>
      <c r="G307" s="79" t="s">
        <v>435</v>
      </c>
      <c r="H307" s="72">
        <f t="shared" si="4"/>
        <v>10306.0</v>
      </c>
    </row>
    <row r="308" spans="8:8">
      <c r="A308" s="80">
        <v>10307.0</v>
      </c>
      <c r="B308" s="79" t="s">
        <v>863</v>
      </c>
      <c r="C308" s="79" t="s">
        <v>864</v>
      </c>
      <c r="D308" s="74" t="s">
        <v>865</v>
      </c>
      <c r="E308" s="75">
        <v>38353.0</v>
      </c>
      <c r="F308" s="71">
        <v>48.0</v>
      </c>
      <c r="G308" s="79" t="s">
        <v>435</v>
      </c>
      <c r="H308" s="72">
        <f t="shared" si="4"/>
        <v>10307.0</v>
      </c>
    </row>
    <row r="309" spans="8:8">
      <c r="A309" s="80">
        <v>10308.0</v>
      </c>
      <c r="B309" s="79" t="s">
        <v>866</v>
      </c>
      <c r="C309" s="79" t="s">
        <v>613</v>
      </c>
      <c r="D309" s="74" t="s">
        <v>867</v>
      </c>
      <c r="E309" s="75">
        <v>29640.0</v>
      </c>
      <c r="F309" s="71">
        <v>200.0</v>
      </c>
      <c r="G309" s="79" t="s">
        <v>435</v>
      </c>
      <c r="H309" s="72">
        <f t="shared" si="4"/>
        <v>10308.0</v>
      </c>
    </row>
    <row r="310" spans="8:8">
      <c r="A310" s="80">
        <v>10309.0</v>
      </c>
      <c r="B310" s="79" t="s">
        <v>868</v>
      </c>
      <c r="C310" s="79" t="s">
        <v>869</v>
      </c>
      <c r="D310" s="74" t="s">
        <v>870</v>
      </c>
      <c r="E310" s="75">
        <v>37121.0</v>
      </c>
      <c r="F310" s="71">
        <v>76.0</v>
      </c>
      <c r="G310" s="79" t="s">
        <v>435</v>
      </c>
      <c r="H310" s="72">
        <f t="shared" si="4"/>
        <v>10309.0</v>
      </c>
    </row>
    <row r="311" spans="8:8">
      <c r="A311" s="80">
        <v>10310.0</v>
      </c>
      <c r="B311" s="79" t="s">
        <v>871</v>
      </c>
      <c r="C311" s="79" t="s">
        <v>872</v>
      </c>
      <c r="D311" s="74" t="s">
        <v>871</v>
      </c>
      <c r="E311" s="75">
        <v>38162.0</v>
      </c>
      <c r="F311" s="71">
        <v>76.0</v>
      </c>
      <c r="G311" s="79" t="s">
        <v>435</v>
      </c>
      <c r="H311" s="72">
        <f t="shared" si="4"/>
        <v>10310.0</v>
      </c>
    </row>
    <row r="312" spans="8:8">
      <c r="A312" s="80">
        <v>10311.0</v>
      </c>
      <c r="B312" s="79" t="s">
        <v>185</v>
      </c>
      <c r="C312" s="79" t="s">
        <v>873</v>
      </c>
      <c r="D312" s="74" t="s">
        <v>874</v>
      </c>
      <c r="E312" s="75">
        <v>38269.0</v>
      </c>
      <c r="F312" s="71">
        <v>48.0</v>
      </c>
      <c r="G312" s="79" t="s">
        <v>435</v>
      </c>
      <c r="H312" s="72">
        <f t="shared" si="4"/>
        <v>10311.0</v>
      </c>
    </row>
    <row r="313" spans="8:8">
      <c r="A313" s="80">
        <v>10312.0</v>
      </c>
      <c r="B313" s="79" t="s">
        <v>875</v>
      </c>
      <c r="C313" s="79" t="s">
        <v>120</v>
      </c>
      <c r="D313" s="74" t="s">
        <v>876</v>
      </c>
      <c r="E313" s="75">
        <v>37780.0</v>
      </c>
      <c r="F313" s="71">
        <v>48.0</v>
      </c>
      <c r="G313" s="79" t="s">
        <v>877</v>
      </c>
      <c r="H313" s="72">
        <f t="shared" si="4"/>
        <v>10312.0</v>
      </c>
    </row>
    <row r="314" spans="8:8">
      <c r="A314" s="80">
        <v>10313.0</v>
      </c>
      <c r="B314" s="79" t="s">
        <v>878</v>
      </c>
      <c r="C314" s="79" t="s">
        <v>879</v>
      </c>
      <c r="D314" s="74" t="s">
        <v>880</v>
      </c>
      <c r="E314" s="75">
        <v>38087.0</v>
      </c>
      <c r="F314" s="71">
        <v>48.0</v>
      </c>
      <c r="G314" s="79" t="s">
        <v>877</v>
      </c>
      <c r="H314" s="72">
        <f t="shared" si="4"/>
        <v>10313.0</v>
      </c>
    </row>
    <row r="315" spans="8:8">
      <c r="A315" s="80">
        <v>10314.0</v>
      </c>
      <c r="B315" s="79" t="s">
        <v>881</v>
      </c>
      <c r="C315" s="79" t="s">
        <v>882</v>
      </c>
      <c r="D315" s="74" t="s">
        <v>883</v>
      </c>
      <c r="E315" s="75">
        <v>38088.0</v>
      </c>
      <c r="F315" s="71">
        <v>48.0</v>
      </c>
      <c r="G315" s="79" t="s">
        <v>434</v>
      </c>
      <c r="H315" s="72">
        <f t="shared" si="4"/>
        <v>10314.0</v>
      </c>
    </row>
    <row r="316" spans="8:8">
      <c r="A316" s="80">
        <v>10315.0</v>
      </c>
      <c r="B316" s="79" t="s">
        <v>884</v>
      </c>
      <c r="C316" s="79" t="s">
        <v>885</v>
      </c>
      <c r="D316" s="74" t="s">
        <v>885</v>
      </c>
      <c r="E316" s="75">
        <v>33240.0</v>
      </c>
      <c r="F316" s="71">
        <v>48.0</v>
      </c>
      <c r="G316" s="79" t="s">
        <v>434</v>
      </c>
      <c r="H316" s="72">
        <f t="shared" si="4"/>
        <v>10315.0</v>
      </c>
    </row>
    <row r="317" spans="8:8">
      <c r="A317" s="80">
        <v>10316.0</v>
      </c>
      <c r="B317" s="79" t="s">
        <v>886</v>
      </c>
      <c r="C317" s="79" t="s">
        <v>887</v>
      </c>
      <c r="D317" s="74" t="s">
        <v>888</v>
      </c>
      <c r="E317" s="75">
        <v>33474.0</v>
      </c>
      <c r="F317" s="71">
        <v>48.0</v>
      </c>
      <c r="G317" s="79" t="s">
        <v>877</v>
      </c>
      <c r="H317" s="72">
        <f t="shared" si="4"/>
        <v>10316.0</v>
      </c>
    </row>
    <row r="318" spans="8:8">
      <c r="A318" s="80">
        <v>10317.0</v>
      </c>
      <c r="B318" s="79" t="s">
        <v>889</v>
      </c>
      <c r="C318" s="79" t="s">
        <v>890</v>
      </c>
      <c r="D318" s="74" t="s">
        <v>891</v>
      </c>
      <c r="E318" s="75">
        <v>35245.0</v>
      </c>
      <c r="F318" s="71">
        <v>76.0</v>
      </c>
      <c r="G318" s="79" t="s">
        <v>877</v>
      </c>
      <c r="H318" s="72">
        <f t="shared" si="4"/>
        <v>10317.0</v>
      </c>
    </row>
    <row r="319" spans="8:8">
      <c r="A319" s="80">
        <v>10318.0</v>
      </c>
      <c r="B319" s="79" t="s">
        <v>893</v>
      </c>
      <c r="C319" s="79" t="s">
        <v>105</v>
      </c>
      <c r="D319" s="74" t="s">
        <v>905</v>
      </c>
      <c r="E319" s="75">
        <v>37102.0</v>
      </c>
      <c r="F319" s="71">
        <v>48.0</v>
      </c>
      <c r="G319" s="79" t="s">
        <v>877</v>
      </c>
      <c r="H319" s="72">
        <f t="shared" si="4"/>
        <v>10318.0</v>
      </c>
    </row>
    <row r="320" spans="8:8">
      <c r="A320" s="80">
        <v>10319.0</v>
      </c>
      <c r="B320" s="79" t="s">
        <v>894</v>
      </c>
      <c r="C320" s="79" t="s">
        <v>123</v>
      </c>
      <c r="D320" s="74" t="s">
        <v>895</v>
      </c>
      <c r="E320" s="75">
        <v>38585.0</v>
      </c>
      <c r="F320" s="71">
        <v>48.0</v>
      </c>
      <c r="G320" s="79" t="s">
        <v>877</v>
      </c>
      <c r="H320" s="72">
        <f t="shared" si="4"/>
        <v>10319.0</v>
      </c>
    </row>
    <row r="321" spans="8:8">
      <c r="A321" s="80">
        <v>10320.0</v>
      </c>
      <c r="B321" s="79" t="s">
        <v>902</v>
      </c>
      <c r="C321" s="79" t="s">
        <v>255</v>
      </c>
      <c r="D321" s="74" t="s">
        <v>901</v>
      </c>
      <c r="E321" s="75">
        <v>35821.0</v>
      </c>
      <c r="F321" s="71">
        <v>48.0</v>
      </c>
      <c r="G321" s="79" t="s">
        <v>877</v>
      </c>
      <c r="H321" s="72">
        <f t="shared" si="4"/>
        <v>10320.0</v>
      </c>
    </row>
    <row r="322" spans="8:8">
      <c r="A322" s="80">
        <v>210321.0</v>
      </c>
      <c r="B322" s="79" t="s">
        <v>904</v>
      </c>
      <c r="C322" s="79" t="s">
        <v>358</v>
      </c>
      <c r="D322" s="74" t="s">
        <v>903</v>
      </c>
      <c r="E322" s="75">
        <v>39646.0</v>
      </c>
      <c r="F322" s="71">
        <v>48.0</v>
      </c>
      <c r="G322" s="79" t="s">
        <v>877</v>
      </c>
      <c r="H322" s="72">
        <f t="shared" si="5" ref="H322:H385">A322</f>
        <v>210321.0</v>
      </c>
    </row>
    <row r="323" spans="8:8">
      <c r="A323" s="80">
        <v>10322.0</v>
      </c>
      <c r="B323" s="79" t="s">
        <v>909</v>
      </c>
      <c r="C323" s="79" t="s">
        <v>367</v>
      </c>
      <c r="D323" s="76" t="s">
        <v>908</v>
      </c>
      <c r="E323" s="75">
        <v>36979.0</v>
      </c>
      <c r="F323" s="71">
        <v>48.0</v>
      </c>
      <c r="G323" s="79" t="s">
        <v>877</v>
      </c>
      <c r="H323" s="72">
        <f t="shared" si="5"/>
        <v>10322.0</v>
      </c>
    </row>
    <row r="324" spans="8:8">
      <c r="A324" s="80">
        <v>10323.0</v>
      </c>
      <c r="B324" s="79" t="s">
        <v>911</v>
      </c>
      <c r="C324" s="79" t="s">
        <v>183</v>
      </c>
      <c r="D324" s="74" t="s">
        <v>912</v>
      </c>
      <c r="E324" s="75">
        <v>35397.0</v>
      </c>
      <c r="F324" s="71">
        <v>48.0</v>
      </c>
      <c r="G324" s="79" t="s">
        <v>877</v>
      </c>
      <c r="H324" s="72">
        <f t="shared" si="5"/>
        <v>10323.0</v>
      </c>
    </row>
    <row r="325" spans="8:8">
      <c r="A325" s="80">
        <v>10324.0</v>
      </c>
      <c r="B325" s="79" t="s">
        <v>926</v>
      </c>
      <c r="C325" s="79" t="s">
        <v>177</v>
      </c>
      <c r="D325" s="74" t="s">
        <v>910</v>
      </c>
      <c r="E325" s="75">
        <v>32069.0</v>
      </c>
      <c r="F325" s="71">
        <v>200.0</v>
      </c>
      <c r="G325" s="79" t="s">
        <v>877</v>
      </c>
      <c r="H325" s="72">
        <f t="shared" si="5"/>
        <v>10324.0</v>
      </c>
    </row>
    <row r="326" spans="8:8">
      <c r="A326" s="80">
        <v>210325.0</v>
      </c>
      <c r="B326" s="79" t="s">
        <v>914</v>
      </c>
      <c r="C326" s="79" t="s">
        <v>178</v>
      </c>
      <c r="D326" s="74" t="s">
        <v>913</v>
      </c>
      <c r="E326" s="75">
        <v>39255.0</v>
      </c>
      <c r="F326" s="71">
        <v>76.0</v>
      </c>
      <c r="G326" s="79" t="s">
        <v>877</v>
      </c>
      <c r="H326" s="72">
        <f t="shared" si="5"/>
        <v>210325.0</v>
      </c>
    </row>
    <row r="327" spans="8:8">
      <c r="A327" s="80">
        <v>10326.0</v>
      </c>
      <c r="B327" s="79" t="s">
        <v>916</v>
      </c>
      <c r="C327" s="79" t="s">
        <v>917</v>
      </c>
      <c r="D327" s="74" t="s">
        <v>915</v>
      </c>
      <c r="E327" s="75">
        <v>38894.0</v>
      </c>
      <c r="F327" s="71">
        <v>76.0</v>
      </c>
      <c r="G327" s="79" t="s">
        <v>877</v>
      </c>
      <c r="H327" s="72">
        <f t="shared" si="5"/>
        <v>10326.0</v>
      </c>
    </row>
    <row r="328" spans="8:8">
      <c r="A328" s="80">
        <v>10327.0</v>
      </c>
      <c r="B328" s="79" t="s">
        <v>918</v>
      </c>
      <c r="C328" s="79" t="s">
        <v>317</v>
      </c>
      <c r="D328" s="74" t="s">
        <v>919</v>
      </c>
      <c r="E328" s="75">
        <v>36469.0</v>
      </c>
      <c r="F328" s="71">
        <v>48.0</v>
      </c>
      <c r="G328" s="79" t="s">
        <v>877</v>
      </c>
      <c r="H328" s="72">
        <f t="shared" si="5"/>
        <v>10327.0</v>
      </c>
    </row>
    <row r="329" spans="8:8">
      <c r="A329" s="80">
        <v>10328.0</v>
      </c>
      <c r="B329" s="79" t="s">
        <v>921</v>
      </c>
      <c r="C329" s="79" t="s">
        <v>105</v>
      </c>
      <c r="D329" s="74" t="s">
        <v>922</v>
      </c>
      <c r="E329" s="75">
        <v>35593.0</v>
      </c>
      <c r="F329" s="71">
        <v>48.0</v>
      </c>
      <c r="G329" s="79" t="s">
        <v>877</v>
      </c>
      <c r="H329" s="72">
        <f t="shared" si="5"/>
        <v>10328.0</v>
      </c>
    </row>
    <row r="330" spans="8:8">
      <c r="A330" s="80">
        <v>10329.0</v>
      </c>
      <c r="B330" s="79" t="s">
        <v>924</v>
      </c>
      <c r="C330" s="79" t="s">
        <v>215</v>
      </c>
      <c r="D330" s="74" t="s">
        <v>923</v>
      </c>
      <c r="E330" s="75">
        <v>37827.0</v>
      </c>
      <c r="F330" s="71">
        <v>48.0</v>
      </c>
      <c r="G330" s="79" t="s">
        <v>877</v>
      </c>
      <c r="H330" s="72">
        <f t="shared" si="5"/>
        <v>10329.0</v>
      </c>
    </row>
    <row r="331" spans="8:8">
      <c r="A331" s="80">
        <v>10330.0</v>
      </c>
      <c r="B331" s="79" t="s">
        <v>925</v>
      </c>
      <c r="C331" s="79" t="s">
        <v>165</v>
      </c>
      <c r="D331" s="74" t="s">
        <v>925</v>
      </c>
      <c r="E331" s="75">
        <v>38171.0</v>
      </c>
      <c r="F331" s="71">
        <v>76.0</v>
      </c>
      <c r="G331" s="79" t="s">
        <v>877</v>
      </c>
      <c r="H331" s="72">
        <f t="shared" si="5"/>
        <v>10330.0</v>
      </c>
    </row>
    <row r="332" spans="8:8">
      <c r="A332" s="80">
        <v>10331.0</v>
      </c>
      <c r="B332" s="79" t="s">
        <v>927</v>
      </c>
      <c r="C332" s="79" t="s">
        <v>308</v>
      </c>
      <c r="D332" s="74" t="s">
        <v>932</v>
      </c>
      <c r="E332" s="75">
        <v>36427.0</v>
      </c>
      <c r="F332" s="71">
        <v>76.0</v>
      </c>
      <c r="G332" s="79" t="s">
        <v>877</v>
      </c>
      <c r="H332" s="72">
        <f t="shared" si="5"/>
        <v>10331.0</v>
      </c>
    </row>
    <row r="333" spans="8:8">
      <c r="A333" s="80">
        <v>10332.0</v>
      </c>
      <c r="B333" s="79" t="s">
        <v>928</v>
      </c>
      <c r="C333" s="79" t="s">
        <v>931</v>
      </c>
      <c r="D333" s="74" t="s">
        <v>933</v>
      </c>
      <c r="E333" s="75">
        <v>35507.0</v>
      </c>
      <c r="F333" s="71">
        <v>76.0</v>
      </c>
      <c r="G333" s="79" t="s">
        <v>877</v>
      </c>
      <c r="H333" s="72">
        <f t="shared" si="5"/>
        <v>10332.0</v>
      </c>
    </row>
    <row r="334" spans="8:8">
      <c r="A334" s="80">
        <v>10333.0</v>
      </c>
      <c r="B334" s="79" t="s">
        <v>929</v>
      </c>
      <c r="C334" s="79" t="s">
        <v>348</v>
      </c>
      <c r="D334" s="74" t="s">
        <v>934</v>
      </c>
      <c r="E334" s="75">
        <v>37236.0</v>
      </c>
      <c r="F334" s="71">
        <v>48.0</v>
      </c>
      <c r="G334" s="79" t="s">
        <v>877</v>
      </c>
      <c r="H334" s="72">
        <f t="shared" si="5"/>
        <v>10333.0</v>
      </c>
    </row>
    <row r="335" spans="8:8">
      <c r="A335" s="80">
        <v>10334.0</v>
      </c>
      <c r="B335" s="79" t="s">
        <v>930</v>
      </c>
      <c r="C335" s="79" t="s">
        <v>766</v>
      </c>
      <c r="D335" s="74" t="s">
        <v>935</v>
      </c>
      <c r="E335" s="75">
        <v>37684.0</v>
      </c>
      <c r="F335" s="71">
        <v>48.0</v>
      </c>
      <c r="G335" s="79" t="s">
        <v>877</v>
      </c>
      <c r="H335" s="72">
        <f t="shared" si="5"/>
        <v>10334.0</v>
      </c>
    </row>
    <row r="336" spans="8:8">
      <c r="A336" s="80">
        <v>10335.0</v>
      </c>
      <c r="B336" s="79" t="s">
        <v>938</v>
      </c>
      <c r="C336" s="79" t="s">
        <v>937</v>
      </c>
      <c r="D336" s="74" t="s">
        <v>936</v>
      </c>
      <c r="E336" s="75">
        <v>36668.0</v>
      </c>
      <c r="F336" s="71">
        <v>48.0</v>
      </c>
      <c r="G336" s="79" t="s">
        <v>877</v>
      </c>
      <c r="H336" s="72">
        <f t="shared" si="5"/>
        <v>10335.0</v>
      </c>
    </row>
    <row r="337" spans="8:8">
      <c r="A337" s="80">
        <v>10336.0</v>
      </c>
      <c r="B337" s="79" t="s">
        <v>939</v>
      </c>
      <c r="C337" s="79" t="s">
        <v>992</v>
      </c>
      <c r="D337" s="74" t="s">
        <v>993</v>
      </c>
      <c r="E337" s="75">
        <v>38314.0</v>
      </c>
      <c r="F337" s="71">
        <v>48.0</v>
      </c>
      <c r="G337" s="79" t="s">
        <v>877</v>
      </c>
      <c r="H337" s="72">
        <f t="shared" si="5"/>
        <v>10336.0</v>
      </c>
    </row>
    <row r="338" spans="8:8">
      <c r="A338" s="80">
        <v>10337.0</v>
      </c>
      <c r="B338" s="79" t="s">
        <v>941</v>
      </c>
      <c r="C338" s="79" t="s">
        <v>123</v>
      </c>
      <c r="D338" s="74" t="s">
        <v>940</v>
      </c>
      <c r="E338" s="75">
        <v>37666.0</v>
      </c>
      <c r="F338" s="71">
        <v>48.0</v>
      </c>
      <c r="G338" s="79" t="s">
        <v>877</v>
      </c>
      <c r="H338" s="72">
        <f t="shared" si="5"/>
        <v>10337.0</v>
      </c>
    </row>
    <row r="339" spans="8:8">
      <c r="A339" s="80">
        <v>10338.0</v>
      </c>
      <c r="B339" s="79" t="s">
        <v>416</v>
      </c>
      <c r="C339" s="79" t="s">
        <v>430</v>
      </c>
      <c r="D339" s="74" t="s">
        <v>942</v>
      </c>
      <c r="E339" s="75">
        <v>36592.0</v>
      </c>
      <c r="F339" s="71">
        <v>48.0</v>
      </c>
      <c r="G339" s="79" t="s">
        <v>877</v>
      </c>
      <c r="H339" s="72">
        <f t="shared" si="5"/>
        <v>10338.0</v>
      </c>
    </row>
    <row r="340" spans="8:8">
      <c r="A340" s="80">
        <v>10339.0</v>
      </c>
      <c r="B340" s="79" t="s">
        <v>944</v>
      </c>
      <c r="C340" s="79" t="s">
        <v>241</v>
      </c>
      <c r="D340" s="74" t="s">
        <v>943</v>
      </c>
      <c r="E340" s="75">
        <v>37665.0</v>
      </c>
      <c r="F340" s="71">
        <v>48.0</v>
      </c>
      <c r="G340" s="79" t="s">
        <v>877</v>
      </c>
      <c r="H340" s="72">
        <f t="shared" si="5"/>
        <v>10339.0</v>
      </c>
    </row>
    <row r="341" spans="8:8">
      <c r="A341" s="80">
        <v>10340.0</v>
      </c>
      <c r="B341" s="79" t="s">
        <v>946</v>
      </c>
      <c r="C341" s="79" t="s">
        <v>183</v>
      </c>
      <c r="D341" s="74" t="s">
        <v>945</v>
      </c>
      <c r="E341" s="75">
        <v>38199.0</v>
      </c>
      <c r="F341" s="71">
        <v>76.0</v>
      </c>
      <c r="G341" s="79" t="s">
        <v>877</v>
      </c>
      <c r="H341" s="72">
        <f t="shared" si="5"/>
        <v>10340.0</v>
      </c>
    </row>
    <row r="342" spans="8:8">
      <c r="A342" s="80">
        <v>10341.0</v>
      </c>
      <c r="B342" s="79" t="s">
        <v>948</v>
      </c>
      <c r="C342" s="79" t="s">
        <v>123</v>
      </c>
      <c r="D342" s="74" t="s">
        <v>947</v>
      </c>
      <c r="E342" s="75">
        <v>37703.0</v>
      </c>
      <c r="F342" s="71">
        <v>48.0</v>
      </c>
      <c r="G342" s="79" t="s">
        <v>877</v>
      </c>
      <c r="H342" s="72">
        <f t="shared" si="5"/>
        <v>10341.0</v>
      </c>
    </row>
    <row r="343" spans="8:8">
      <c r="A343" s="80">
        <v>10342.0</v>
      </c>
      <c r="B343" s="79" t="s">
        <v>951</v>
      </c>
      <c r="C343" s="79" t="s">
        <v>949</v>
      </c>
      <c r="D343" s="74" t="s">
        <v>950</v>
      </c>
      <c r="E343" s="75">
        <v>38057.0</v>
      </c>
      <c r="F343" s="71">
        <v>48.0</v>
      </c>
      <c r="G343" s="79" t="s">
        <v>877</v>
      </c>
      <c r="H343" s="72">
        <f t="shared" si="5"/>
        <v>10342.0</v>
      </c>
    </row>
    <row r="344" spans="8:8">
      <c r="A344" s="80">
        <v>10343.0</v>
      </c>
      <c r="B344" s="79" t="s">
        <v>953</v>
      </c>
      <c r="C344" s="79" t="s">
        <v>954</v>
      </c>
      <c r="D344" s="74" t="s">
        <v>952</v>
      </c>
      <c r="E344" s="75">
        <v>37927.0</v>
      </c>
      <c r="F344" s="71">
        <v>48.0</v>
      </c>
      <c r="G344" s="79" t="s">
        <v>877</v>
      </c>
      <c r="H344" s="72">
        <f t="shared" si="5"/>
        <v>10343.0</v>
      </c>
    </row>
    <row r="345" spans="8:8">
      <c r="A345" s="80">
        <v>10344.0</v>
      </c>
      <c r="B345" s="79" t="s">
        <v>957</v>
      </c>
      <c r="C345" s="79" t="s">
        <v>956</v>
      </c>
      <c r="D345" s="74" t="s">
        <v>955</v>
      </c>
      <c r="E345" s="75">
        <v>34723.0</v>
      </c>
      <c r="F345" s="71">
        <v>48.0</v>
      </c>
      <c r="G345" s="79" t="s">
        <v>877</v>
      </c>
      <c r="H345" s="72">
        <f t="shared" si="5"/>
        <v>10344.0</v>
      </c>
    </row>
    <row r="346" spans="8:8">
      <c r="A346" s="80">
        <v>10345.0</v>
      </c>
      <c r="B346" s="79" t="s">
        <v>960</v>
      </c>
      <c r="C346" s="79" t="s">
        <v>958</v>
      </c>
      <c r="D346" s="74" t="s">
        <v>959</v>
      </c>
      <c r="E346" s="75">
        <v>38423.0</v>
      </c>
      <c r="F346" s="71">
        <v>48.0</v>
      </c>
      <c r="G346" s="79" t="s">
        <v>877</v>
      </c>
      <c r="H346" s="72">
        <f t="shared" si="5"/>
        <v>10345.0</v>
      </c>
    </row>
    <row r="347" spans="8:8">
      <c r="A347" s="80">
        <v>10346.0</v>
      </c>
      <c r="B347" s="79" t="s">
        <v>962</v>
      </c>
      <c r="C347" s="79" t="s">
        <v>963</v>
      </c>
      <c r="D347" s="74" t="s">
        <v>961</v>
      </c>
      <c r="E347" s="75">
        <v>36269.0</v>
      </c>
      <c r="F347" s="71">
        <v>48.0</v>
      </c>
      <c r="G347" s="79" t="s">
        <v>877</v>
      </c>
      <c r="H347" s="72">
        <f t="shared" si="5"/>
        <v>10346.0</v>
      </c>
    </row>
    <row r="348" spans="8:8">
      <c r="A348" s="80">
        <v>10347.0</v>
      </c>
      <c r="B348" s="79" t="s">
        <v>964</v>
      </c>
      <c r="C348" s="79" t="s">
        <v>703</v>
      </c>
      <c r="D348" s="74" t="s">
        <v>965</v>
      </c>
      <c r="E348" s="75">
        <v>37609.0</v>
      </c>
      <c r="F348" s="71">
        <v>76.0</v>
      </c>
      <c r="G348" s="79" t="s">
        <v>877</v>
      </c>
      <c r="H348" s="72">
        <f t="shared" si="5"/>
        <v>10347.0</v>
      </c>
    </row>
    <row r="349" spans="8:8">
      <c r="A349" s="80">
        <v>10348.0</v>
      </c>
      <c r="B349" s="79" t="s">
        <v>969</v>
      </c>
      <c r="C349" s="79" t="s">
        <v>968</v>
      </c>
      <c r="D349" s="74" t="s">
        <v>967</v>
      </c>
      <c r="E349" s="75">
        <v>34747.0</v>
      </c>
      <c r="F349" s="71">
        <v>76.0</v>
      </c>
      <c r="G349" s="79" t="s">
        <v>877</v>
      </c>
      <c r="H349" s="72">
        <f t="shared" si="5"/>
        <v>10348.0</v>
      </c>
    </row>
    <row r="350" spans="8:8">
      <c r="A350" s="80">
        <v>10349.0</v>
      </c>
      <c r="B350" s="79" t="s">
        <v>972</v>
      </c>
      <c r="C350" s="79" t="s">
        <v>971</v>
      </c>
      <c r="D350" s="74" t="s">
        <v>970</v>
      </c>
      <c r="E350" s="75">
        <v>37825.0</v>
      </c>
      <c r="F350" s="71">
        <v>48.0</v>
      </c>
      <c r="G350" s="79" t="s">
        <v>877</v>
      </c>
      <c r="H350" s="72">
        <f t="shared" si="5"/>
        <v>10349.0</v>
      </c>
    </row>
    <row r="351" spans="8:8">
      <c r="A351" s="80">
        <v>10350.0</v>
      </c>
      <c r="B351" s="79" t="s">
        <v>975</v>
      </c>
      <c r="C351" s="79" t="s">
        <v>974</v>
      </c>
      <c r="D351" s="74" t="s">
        <v>973</v>
      </c>
      <c r="E351" s="75">
        <v>36475.0</v>
      </c>
      <c r="F351" s="71">
        <v>76.0</v>
      </c>
      <c r="G351" s="79" t="s">
        <v>877</v>
      </c>
      <c r="H351" s="72">
        <f t="shared" si="5"/>
        <v>10350.0</v>
      </c>
    </row>
    <row r="352" spans="8:8">
      <c r="A352" s="80">
        <v>10351.0</v>
      </c>
      <c r="B352" s="79" t="s">
        <v>977</v>
      </c>
      <c r="C352" s="79" t="s">
        <v>347</v>
      </c>
      <c r="D352" s="74" t="s">
        <v>976</v>
      </c>
      <c r="E352" s="75">
        <v>40023.0</v>
      </c>
      <c r="F352" s="71">
        <v>76.0</v>
      </c>
      <c r="G352" s="79" t="s">
        <v>877</v>
      </c>
      <c r="H352" s="72">
        <f t="shared" si="5"/>
        <v>10351.0</v>
      </c>
    </row>
    <row r="353" spans="8:8">
      <c r="A353" s="80">
        <v>10352.0</v>
      </c>
      <c r="B353" s="79" t="s">
        <v>980</v>
      </c>
      <c r="C353" s="79" t="s">
        <v>979</v>
      </c>
      <c r="D353" s="74" t="s">
        <v>978</v>
      </c>
      <c r="E353" s="75">
        <v>37261.0</v>
      </c>
      <c r="F353" s="71">
        <v>48.0</v>
      </c>
      <c r="G353" s="79" t="s">
        <v>877</v>
      </c>
      <c r="H353" s="72">
        <f t="shared" si="5"/>
        <v>10352.0</v>
      </c>
    </row>
    <row r="354" spans="8:8">
      <c r="A354" s="80">
        <v>10353.0</v>
      </c>
      <c r="B354" s="79" t="s">
        <v>982</v>
      </c>
      <c r="C354" s="79" t="s">
        <v>983</v>
      </c>
      <c r="D354" s="74" t="s">
        <v>981</v>
      </c>
      <c r="E354" s="75">
        <v>37103.0</v>
      </c>
      <c r="F354" s="71">
        <v>76.0</v>
      </c>
      <c r="G354" s="79" t="s">
        <v>877</v>
      </c>
      <c r="H354" s="72">
        <f t="shared" si="5"/>
        <v>10353.0</v>
      </c>
    </row>
    <row r="355" spans="8:8">
      <c r="A355" s="80">
        <v>10354.0</v>
      </c>
      <c r="B355" s="79" t="s">
        <v>986</v>
      </c>
      <c r="C355" s="79" t="s">
        <v>985</v>
      </c>
      <c r="D355" s="74" t="s">
        <v>984</v>
      </c>
      <c r="E355" s="75">
        <v>36670.0</v>
      </c>
      <c r="F355" s="71">
        <v>48.0</v>
      </c>
      <c r="G355" s="79" t="s">
        <v>877</v>
      </c>
      <c r="H355" s="72">
        <f t="shared" si="5"/>
        <v>10354.0</v>
      </c>
    </row>
    <row r="356" spans="8:8">
      <c r="A356" s="80">
        <v>10355.0</v>
      </c>
      <c r="B356" s="79" t="s">
        <v>990</v>
      </c>
      <c r="C356" s="79" t="s">
        <v>178</v>
      </c>
      <c r="D356" s="74" t="s">
        <v>991</v>
      </c>
      <c r="E356" s="75">
        <v>36804.0</v>
      </c>
      <c r="F356" s="71">
        <v>48.0</v>
      </c>
      <c r="G356" s="79" t="s">
        <v>877</v>
      </c>
      <c r="H356" s="72">
        <f t="shared" si="5"/>
        <v>10355.0</v>
      </c>
    </row>
    <row r="357" spans="8:8">
      <c r="A357" s="80">
        <v>10356.0</v>
      </c>
      <c r="B357" s="79" t="s">
        <v>996</v>
      </c>
      <c r="C357" s="79" t="s">
        <v>995</v>
      </c>
      <c r="D357" s="74" t="s">
        <v>994</v>
      </c>
      <c r="E357" s="75">
        <v>38070.0</v>
      </c>
      <c r="F357" s="71">
        <v>48.0</v>
      </c>
      <c r="G357" s="79" t="s">
        <v>877</v>
      </c>
      <c r="H357" s="72">
        <f t="shared" si="5"/>
        <v>10356.0</v>
      </c>
    </row>
    <row r="358" spans="8:8">
      <c r="A358" s="80">
        <v>10357.0</v>
      </c>
      <c r="B358" s="79" t="s">
        <v>998</v>
      </c>
      <c r="C358" s="79" t="s">
        <v>197</v>
      </c>
      <c r="D358" s="74" t="s">
        <v>997</v>
      </c>
      <c r="E358" s="75">
        <v>36997.0</v>
      </c>
      <c r="F358" s="71">
        <v>48.0</v>
      </c>
      <c r="G358" s="79" t="s">
        <v>877</v>
      </c>
      <c r="H358" s="72">
        <f t="shared" si="5"/>
        <v>10357.0</v>
      </c>
    </row>
    <row r="359" spans="8:8">
      <c r="A359" s="80">
        <v>10358.0</v>
      </c>
      <c r="B359" s="79" t="s">
        <v>999</v>
      </c>
      <c r="C359" s="79" t="s">
        <v>1000</v>
      </c>
      <c r="D359" s="74" t="s">
        <v>1001</v>
      </c>
      <c r="E359" s="75">
        <v>36554.0</v>
      </c>
      <c r="F359" s="71">
        <v>76.0</v>
      </c>
      <c r="G359" s="79" t="s">
        <v>877</v>
      </c>
      <c r="H359" s="72">
        <f t="shared" si="5"/>
        <v>10358.0</v>
      </c>
    </row>
    <row r="360" spans="8:8">
      <c r="A360" s="80">
        <v>10359.0</v>
      </c>
      <c r="B360" s="79" t="s">
        <v>1002</v>
      </c>
      <c r="C360" s="79" t="s">
        <v>226</v>
      </c>
      <c r="D360" s="74" t="s">
        <v>1003</v>
      </c>
      <c r="E360" s="75">
        <v>35237.0</v>
      </c>
      <c r="F360" s="71">
        <v>76.0</v>
      </c>
      <c r="G360" s="79" t="s">
        <v>877</v>
      </c>
      <c r="H360" s="72">
        <f t="shared" si="5"/>
        <v>10359.0</v>
      </c>
    </row>
    <row r="361" spans="8:8">
      <c r="A361" s="80">
        <v>10360.0</v>
      </c>
      <c r="B361" s="79" t="s">
        <v>1004</v>
      </c>
      <c r="C361" s="79" t="s">
        <v>1005</v>
      </c>
      <c r="D361" s="74" t="s">
        <v>1006</v>
      </c>
      <c r="E361" s="75">
        <v>38451.0</v>
      </c>
      <c r="F361" s="71">
        <v>76.0</v>
      </c>
      <c r="G361" s="79" t="s">
        <v>877</v>
      </c>
      <c r="H361" s="72">
        <f t="shared" si="5"/>
        <v>10360.0</v>
      </c>
    </row>
    <row r="362" spans="8:8">
      <c r="A362" s="80">
        <v>10361.0</v>
      </c>
      <c r="B362" s="79" t="s">
        <v>1009</v>
      </c>
      <c r="C362" s="79" t="s">
        <v>1008</v>
      </c>
      <c r="D362" s="74" t="s">
        <v>1007</v>
      </c>
      <c r="E362" s="75">
        <v>38922.0</v>
      </c>
      <c r="F362" s="71">
        <v>76.0</v>
      </c>
      <c r="G362" s="79" t="s">
        <v>877</v>
      </c>
      <c r="H362" s="72">
        <f t="shared" si="5"/>
        <v>10361.0</v>
      </c>
    </row>
    <row r="363" spans="8:8">
      <c r="A363" s="80">
        <v>10362.0</v>
      </c>
      <c r="B363" s="79" t="s">
        <v>1011</v>
      </c>
      <c r="C363" s="79" t="s">
        <v>1010</v>
      </c>
      <c r="D363" s="74" t="s">
        <v>1012</v>
      </c>
      <c r="E363" s="75">
        <v>37185.0</v>
      </c>
      <c r="F363" s="71">
        <v>48.0</v>
      </c>
      <c r="G363" s="79" t="s">
        <v>877</v>
      </c>
      <c r="H363" s="72">
        <f t="shared" si="5"/>
        <v>10362.0</v>
      </c>
    </row>
    <row r="364" spans="8:8">
      <c r="A364" s="80">
        <v>10363.0</v>
      </c>
      <c r="B364" s="79" t="s">
        <v>1013</v>
      </c>
      <c r="C364" s="79" t="s">
        <v>1014</v>
      </c>
      <c r="D364" s="74" t="s">
        <v>1015</v>
      </c>
      <c r="E364" s="75">
        <v>36126.0</v>
      </c>
      <c r="F364" s="71">
        <v>48.0</v>
      </c>
      <c r="G364" s="79" t="s">
        <v>877</v>
      </c>
      <c r="H364" s="72">
        <f t="shared" si="5"/>
        <v>10363.0</v>
      </c>
    </row>
    <row r="365" spans="8:8">
      <c r="A365" s="80">
        <v>10364.0</v>
      </c>
      <c r="B365" s="79" t="s">
        <v>1020</v>
      </c>
      <c r="C365" s="79" t="s">
        <v>1019</v>
      </c>
      <c r="D365" s="74" t="s">
        <v>1016</v>
      </c>
      <c r="E365" s="75">
        <v>35000.0</v>
      </c>
      <c r="F365" s="71">
        <v>76.0</v>
      </c>
      <c r="G365" s="79" t="s">
        <v>877</v>
      </c>
      <c r="H365" s="72">
        <f t="shared" si="5"/>
        <v>10364.0</v>
      </c>
    </row>
    <row r="366" spans="8:8">
      <c r="A366" s="80">
        <v>10365.0</v>
      </c>
      <c r="B366" s="79" t="s">
        <v>1018</v>
      </c>
      <c r="C366" s="79" t="s">
        <v>235</v>
      </c>
      <c r="D366" s="74" t="s">
        <v>1017</v>
      </c>
      <c r="E366" s="75">
        <v>38058.0</v>
      </c>
      <c r="F366" s="71">
        <v>48.0</v>
      </c>
      <c r="G366" s="79" t="s">
        <v>877</v>
      </c>
      <c r="H366" s="72">
        <f t="shared" si="5"/>
        <v>10365.0</v>
      </c>
    </row>
    <row r="367" spans="8:8">
      <c r="A367" s="80">
        <v>10366.0</v>
      </c>
      <c r="E367" s="81"/>
      <c r="H367" s="72">
        <f t="shared" si="5"/>
        <v>10366.0</v>
      </c>
    </row>
    <row r="368" spans="8:8">
      <c r="A368" s="80">
        <v>10367.0</v>
      </c>
      <c r="E368" s="81"/>
      <c r="H368" s="72">
        <f t="shared" si="5"/>
        <v>10367.0</v>
      </c>
    </row>
    <row r="369" spans="8:8">
      <c r="A369" s="80">
        <v>10368.0</v>
      </c>
      <c r="E369" s="81"/>
      <c r="H369" s="72">
        <f t="shared" si="5"/>
        <v>10368.0</v>
      </c>
    </row>
    <row r="370" spans="8:8">
      <c r="E370" s="81"/>
      <c r="H370" s="72">
        <f t="shared" si="5"/>
        <v>0.0</v>
      </c>
    </row>
    <row r="371" spans="8:8">
      <c r="E371" s="81"/>
      <c r="H371" s="72">
        <f t="shared" si="5"/>
        <v>0.0</v>
      </c>
    </row>
    <row r="372" spans="8:8">
      <c r="E372" s="81"/>
      <c r="H372" s="72">
        <f t="shared" si="5"/>
        <v>0.0</v>
      </c>
    </row>
    <row r="373" spans="8:8">
      <c r="E373" s="81"/>
      <c r="H373" s="72">
        <f t="shared" si="5"/>
        <v>0.0</v>
      </c>
    </row>
    <row r="374" spans="8:8">
      <c r="E374" s="81"/>
      <c r="H374" s="72">
        <f t="shared" si="5"/>
        <v>0.0</v>
      </c>
    </row>
    <row r="375" spans="8:8">
      <c r="E375" s="81"/>
      <c r="H375" s="72">
        <f t="shared" si="5"/>
        <v>0.0</v>
      </c>
    </row>
    <row r="376" spans="8:8">
      <c r="E376" s="81"/>
      <c r="H376" s="72">
        <f t="shared" si="5"/>
        <v>0.0</v>
      </c>
    </row>
    <row r="377" spans="8:8">
      <c r="E377" s="81"/>
      <c r="H377" s="72">
        <f t="shared" si="5"/>
        <v>0.0</v>
      </c>
    </row>
    <row r="378" spans="8:8">
      <c r="E378" s="81"/>
      <c r="H378" s="72">
        <f t="shared" si="5"/>
        <v>0.0</v>
      </c>
    </row>
    <row r="379" spans="8:8">
      <c r="E379" s="81"/>
      <c r="H379" s="72">
        <f t="shared" si="5"/>
        <v>0.0</v>
      </c>
    </row>
    <row r="380" spans="8:8">
      <c r="E380" s="81"/>
      <c r="H380" s="72">
        <f t="shared" si="5"/>
        <v>0.0</v>
      </c>
    </row>
    <row r="381" spans="8:8">
      <c r="E381" s="81"/>
      <c r="H381" s="72">
        <f t="shared" si="5"/>
        <v>0.0</v>
      </c>
    </row>
    <row r="382" spans="8:8">
      <c r="E382" s="81"/>
      <c r="H382" s="72">
        <f t="shared" si="5"/>
        <v>0.0</v>
      </c>
    </row>
    <row r="383" spans="8:8">
      <c r="E383" s="81"/>
      <c r="H383" s="72">
        <f t="shared" si="5"/>
        <v>0.0</v>
      </c>
    </row>
    <row r="384" spans="8:8">
      <c r="E384" s="81"/>
      <c r="H384" s="72">
        <f t="shared" si="5"/>
        <v>0.0</v>
      </c>
    </row>
    <row r="385" spans="8:8">
      <c r="E385" s="81"/>
      <c r="H385" s="72">
        <f t="shared" si="5"/>
        <v>0.0</v>
      </c>
    </row>
    <row r="386" spans="8:8">
      <c r="E386" s="81"/>
      <c r="H386" s="72">
        <f t="shared" si="6" ref="H386:H449">A386</f>
        <v>0.0</v>
      </c>
    </row>
    <row r="387" spans="8:8">
      <c r="E387" s="81"/>
      <c r="H387" s="72">
        <f t="shared" si="6"/>
        <v>0.0</v>
      </c>
    </row>
    <row r="388" spans="8:8">
      <c r="E388" s="81"/>
      <c r="H388" s="72">
        <f t="shared" si="6"/>
        <v>0.0</v>
      </c>
    </row>
    <row r="389" spans="8:8">
      <c r="E389" s="81"/>
      <c r="H389" s="72">
        <f t="shared" si="6"/>
        <v>0.0</v>
      </c>
    </row>
    <row r="390" spans="8:8">
      <c r="E390" s="81"/>
      <c r="H390" s="72">
        <f t="shared" si="6"/>
        <v>0.0</v>
      </c>
    </row>
    <row r="391" spans="8:8">
      <c r="E391" s="81"/>
      <c r="H391" s="72">
        <f t="shared" si="6"/>
        <v>0.0</v>
      </c>
    </row>
    <row r="392" spans="8:8">
      <c r="E392" s="81"/>
      <c r="H392" s="72">
        <f t="shared" si="6"/>
        <v>0.0</v>
      </c>
    </row>
    <row r="393" spans="8:8">
      <c r="E393" s="81"/>
      <c r="H393" s="72">
        <f t="shared" si="6"/>
        <v>0.0</v>
      </c>
    </row>
    <row r="394" spans="8:8">
      <c r="E394" s="81"/>
      <c r="H394" s="72">
        <f t="shared" si="6"/>
        <v>0.0</v>
      </c>
    </row>
    <row r="395" spans="8:8">
      <c r="E395" s="81"/>
      <c r="H395" s="72">
        <f t="shared" si="6"/>
        <v>0.0</v>
      </c>
    </row>
    <row r="396" spans="8:8">
      <c r="E396" s="81"/>
      <c r="H396" s="72">
        <f t="shared" si="6"/>
        <v>0.0</v>
      </c>
    </row>
    <row r="397" spans="8:8">
      <c r="E397" s="81"/>
      <c r="H397" s="72">
        <f t="shared" si="6"/>
        <v>0.0</v>
      </c>
    </row>
    <row r="398" spans="8:8">
      <c r="E398" s="81"/>
      <c r="H398" s="72">
        <f t="shared" si="6"/>
        <v>0.0</v>
      </c>
    </row>
    <row r="399" spans="8:8">
      <c r="E399" s="81"/>
      <c r="H399" s="72">
        <f t="shared" si="6"/>
        <v>0.0</v>
      </c>
    </row>
    <row r="400" spans="8:8">
      <c r="E400" s="81"/>
      <c r="H400" s="72">
        <f t="shared" si="6"/>
        <v>0.0</v>
      </c>
    </row>
    <row r="401" spans="8:8">
      <c r="E401" s="81"/>
      <c r="H401" s="72">
        <f t="shared" si="6"/>
        <v>0.0</v>
      </c>
    </row>
    <row r="402" spans="8:8">
      <c r="E402" s="81"/>
      <c r="H402" s="72">
        <f t="shared" si="6"/>
        <v>0.0</v>
      </c>
    </row>
    <row r="403" spans="8:8">
      <c r="E403" s="81"/>
      <c r="H403" s="72">
        <f t="shared" si="6"/>
        <v>0.0</v>
      </c>
    </row>
    <row r="404" spans="8:8">
      <c r="E404" s="81"/>
      <c r="H404" s="72">
        <f t="shared" si="6"/>
        <v>0.0</v>
      </c>
    </row>
    <row r="405" spans="8:8">
      <c r="E405" s="81"/>
      <c r="H405" s="72">
        <f t="shared" si="6"/>
        <v>0.0</v>
      </c>
    </row>
    <row r="406" spans="8:8">
      <c r="E406" s="81"/>
      <c r="H406" s="72">
        <f t="shared" si="6"/>
        <v>0.0</v>
      </c>
    </row>
    <row r="407" spans="8:8">
      <c r="E407" s="81"/>
      <c r="H407" s="72">
        <f t="shared" si="6"/>
        <v>0.0</v>
      </c>
    </row>
    <row r="408" spans="8:8">
      <c r="E408" s="81"/>
      <c r="H408" s="72">
        <f t="shared" si="6"/>
        <v>0.0</v>
      </c>
    </row>
    <row r="409" spans="8:8">
      <c r="E409" s="81"/>
      <c r="H409" s="72">
        <f t="shared" si="6"/>
        <v>0.0</v>
      </c>
    </row>
    <row r="410" spans="8:8">
      <c r="E410" s="81"/>
      <c r="H410" s="72">
        <f t="shared" si="6"/>
        <v>0.0</v>
      </c>
    </row>
    <row r="411" spans="8:8">
      <c r="E411" s="81"/>
      <c r="H411" s="72">
        <f t="shared" si="6"/>
        <v>0.0</v>
      </c>
    </row>
    <row r="412" spans="8:8">
      <c r="E412" s="81"/>
      <c r="H412" s="72">
        <f t="shared" si="6"/>
        <v>0.0</v>
      </c>
    </row>
    <row r="413" spans="8:8">
      <c r="E413" s="81"/>
      <c r="H413" s="72">
        <f t="shared" si="6"/>
        <v>0.0</v>
      </c>
    </row>
    <row r="414" spans="8:8">
      <c r="E414" s="81"/>
      <c r="H414" s="72">
        <f t="shared" si="6"/>
        <v>0.0</v>
      </c>
    </row>
    <row r="415" spans="8:8">
      <c r="E415" s="81"/>
      <c r="H415" s="72">
        <f t="shared" si="6"/>
        <v>0.0</v>
      </c>
    </row>
    <row r="416" spans="8:8">
      <c r="E416" s="81"/>
      <c r="H416" s="72">
        <f t="shared" si="6"/>
        <v>0.0</v>
      </c>
    </row>
    <row r="417" spans="8:8">
      <c r="E417" s="81"/>
      <c r="H417" s="72">
        <f t="shared" si="6"/>
        <v>0.0</v>
      </c>
    </row>
    <row r="418" spans="8:8">
      <c r="E418" s="81"/>
      <c r="H418" s="72">
        <f t="shared" si="6"/>
        <v>0.0</v>
      </c>
    </row>
    <row r="419" spans="8:8">
      <c r="E419" s="81"/>
      <c r="H419" s="72">
        <f t="shared" si="6"/>
        <v>0.0</v>
      </c>
    </row>
    <row r="420" spans="8:8">
      <c r="E420" s="81"/>
      <c r="H420" s="72">
        <f t="shared" si="6"/>
        <v>0.0</v>
      </c>
    </row>
    <row r="421" spans="8:8">
      <c r="E421" s="81"/>
      <c r="H421" s="72">
        <f t="shared" si="6"/>
        <v>0.0</v>
      </c>
    </row>
    <row r="422" spans="8:8">
      <c r="E422" s="81"/>
      <c r="H422" s="72">
        <f t="shared" si="6"/>
        <v>0.0</v>
      </c>
    </row>
    <row r="423" spans="8:8">
      <c r="E423" s="81"/>
      <c r="H423" s="72">
        <f t="shared" si="6"/>
        <v>0.0</v>
      </c>
    </row>
    <row r="424" spans="8:8">
      <c r="E424" s="81"/>
      <c r="H424" s="72">
        <f t="shared" si="6"/>
        <v>0.0</v>
      </c>
    </row>
    <row r="425" spans="8:8">
      <c r="E425" s="81"/>
      <c r="H425" s="72">
        <f t="shared" si="6"/>
        <v>0.0</v>
      </c>
    </row>
    <row r="426" spans="8:8">
      <c r="E426" s="81"/>
      <c r="H426" s="72">
        <f t="shared" si="6"/>
        <v>0.0</v>
      </c>
    </row>
    <row r="427" spans="8:8">
      <c r="E427" s="81"/>
      <c r="H427" s="72">
        <f t="shared" si="6"/>
        <v>0.0</v>
      </c>
    </row>
    <row r="428" spans="8:8">
      <c r="E428" s="81"/>
      <c r="H428" s="72">
        <f t="shared" si="6"/>
        <v>0.0</v>
      </c>
    </row>
    <row r="429" spans="8:8">
      <c r="E429" s="81"/>
      <c r="H429" s="72">
        <f t="shared" si="6"/>
        <v>0.0</v>
      </c>
    </row>
    <row r="430" spans="8:8">
      <c r="E430" s="81"/>
      <c r="H430" s="72">
        <f t="shared" si="6"/>
        <v>0.0</v>
      </c>
    </row>
    <row r="431" spans="8:8">
      <c r="E431" s="81"/>
      <c r="H431" s="72">
        <f t="shared" si="6"/>
        <v>0.0</v>
      </c>
    </row>
    <row r="432" spans="8:8">
      <c r="E432" s="81"/>
      <c r="H432" s="72">
        <f t="shared" si="6"/>
        <v>0.0</v>
      </c>
    </row>
    <row r="433" spans="8:8">
      <c r="E433" s="81"/>
      <c r="H433" s="72">
        <f t="shared" si="6"/>
        <v>0.0</v>
      </c>
    </row>
    <row r="434" spans="8:8">
      <c r="E434" s="81"/>
      <c r="H434" s="72">
        <f t="shared" si="6"/>
        <v>0.0</v>
      </c>
    </row>
    <row r="435" spans="8:8">
      <c r="E435" s="81"/>
      <c r="H435" s="72">
        <f t="shared" si="6"/>
        <v>0.0</v>
      </c>
    </row>
    <row r="436" spans="8:8">
      <c r="E436" s="81"/>
      <c r="H436" s="72">
        <f t="shared" si="6"/>
        <v>0.0</v>
      </c>
    </row>
    <row r="437" spans="8:8">
      <c r="E437" s="81"/>
      <c r="H437" s="72">
        <f t="shared" si="6"/>
        <v>0.0</v>
      </c>
    </row>
    <row r="438" spans="8:8">
      <c r="E438" s="81"/>
      <c r="H438" s="72">
        <f t="shared" si="6"/>
        <v>0.0</v>
      </c>
    </row>
    <row r="439" spans="8:8">
      <c r="E439" s="81"/>
      <c r="H439" s="72">
        <f t="shared" si="6"/>
        <v>0.0</v>
      </c>
    </row>
    <row r="440" spans="8:8">
      <c r="E440" s="81"/>
      <c r="H440" s="72">
        <f t="shared" si="6"/>
        <v>0.0</v>
      </c>
    </row>
    <row r="441" spans="8:8">
      <c r="E441" s="81"/>
      <c r="H441" s="72">
        <f t="shared" si="6"/>
        <v>0.0</v>
      </c>
    </row>
    <row r="442" spans="8:8">
      <c r="E442" s="81"/>
      <c r="H442" s="72">
        <f t="shared" si="6"/>
        <v>0.0</v>
      </c>
    </row>
    <row r="443" spans="8:8">
      <c r="E443" s="81"/>
      <c r="H443" s="72">
        <f t="shared" si="6"/>
        <v>0.0</v>
      </c>
    </row>
    <row r="444" spans="8:8">
      <c r="E444" s="81"/>
      <c r="H444" s="72">
        <f t="shared" si="6"/>
        <v>0.0</v>
      </c>
    </row>
    <row r="445" spans="8:8">
      <c r="E445" s="81"/>
      <c r="H445" s="72">
        <f t="shared" si="6"/>
        <v>0.0</v>
      </c>
    </row>
    <row r="446" spans="8:8">
      <c r="E446" s="81"/>
      <c r="H446" s="72">
        <f t="shared" si="6"/>
        <v>0.0</v>
      </c>
    </row>
    <row r="447" spans="8:8">
      <c r="E447" s="81"/>
      <c r="H447" s="72">
        <f t="shared" si="6"/>
        <v>0.0</v>
      </c>
    </row>
    <row r="448" spans="8:8">
      <c r="E448" s="81"/>
      <c r="H448" s="72">
        <f t="shared" si="6"/>
        <v>0.0</v>
      </c>
    </row>
    <row r="449" spans="8:8">
      <c r="E449" s="81"/>
      <c r="H449" s="72">
        <f t="shared" si="6"/>
        <v>0.0</v>
      </c>
    </row>
    <row r="450" spans="8:8">
      <c r="E450" s="81"/>
      <c r="H450" s="72">
        <f t="shared" si="7" ref="H450:H513">A450</f>
        <v>0.0</v>
      </c>
    </row>
    <row r="451" spans="8:8">
      <c r="E451" s="81"/>
      <c r="H451" s="72">
        <f t="shared" si="7"/>
        <v>0.0</v>
      </c>
    </row>
    <row r="452" spans="8:8">
      <c r="E452" s="81"/>
      <c r="H452" s="72">
        <f t="shared" si="7"/>
        <v>0.0</v>
      </c>
    </row>
    <row r="453" spans="8:8">
      <c r="E453" s="81"/>
      <c r="H453" s="72">
        <f t="shared" si="7"/>
        <v>0.0</v>
      </c>
    </row>
    <row r="454" spans="8:8">
      <c r="E454" s="81"/>
      <c r="H454" s="72">
        <f t="shared" si="7"/>
        <v>0.0</v>
      </c>
    </row>
    <row r="455" spans="8:8">
      <c r="E455" s="81"/>
      <c r="H455" s="72">
        <f t="shared" si="7"/>
        <v>0.0</v>
      </c>
    </row>
    <row r="456" spans="8:8">
      <c r="E456" s="81"/>
      <c r="H456" s="72">
        <f t="shared" si="7"/>
        <v>0.0</v>
      </c>
    </row>
    <row r="457" spans="8:8">
      <c r="E457" s="81"/>
      <c r="H457" s="72">
        <f t="shared" si="7"/>
        <v>0.0</v>
      </c>
    </row>
    <row r="458" spans="8:8">
      <c r="E458" s="81"/>
      <c r="H458" s="72">
        <f t="shared" si="7"/>
        <v>0.0</v>
      </c>
    </row>
    <row r="459" spans="8:8">
      <c r="E459" s="81"/>
      <c r="H459" s="72">
        <f t="shared" si="7"/>
        <v>0.0</v>
      </c>
    </row>
    <row r="460" spans="8:8">
      <c r="E460" s="81"/>
      <c r="H460" s="72">
        <f t="shared" si="7"/>
        <v>0.0</v>
      </c>
    </row>
    <row r="461" spans="8:8">
      <c r="E461" s="81"/>
      <c r="H461" s="72">
        <f t="shared" si="7"/>
        <v>0.0</v>
      </c>
    </row>
    <row r="462" spans="8:8">
      <c r="E462" s="81"/>
      <c r="H462" s="72">
        <f t="shared" si="7"/>
        <v>0.0</v>
      </c>
    </row>
    <row r="463" spans="8:8">
      <c r="E463" s="81"/>
      <c r="H463" s="72">
        <f t="shared" si="7"/>
        <v>0.0</v>
      </c>
    </row>
    <row r="464" spans="8:8">
      <c r="E464" s="81"/>
      <c r="H464" s="72">
        <f t="shared" si="7"/>
        <v>0.0</v>
      </c>
    </row>
    <row r="465" spans="8:8">
      <c r="E465" s="81"/>
      <c r="H465" s="72">
        <f t="shared" si="7"/>
        <v>0.0</v>
      </c>
    </row>
    <row r="466" spans="8:8">
      <c r="E466" s="81"/>
      <c r="H466" s="72">
        <f t="shared" si="7"/>
        <v>0.0</v>
      </c>
    </row>
    <row r="467" spans="8:8">
      <c r="E467" s="81"/>
      <c r="H467" s="72">
        <f t="shared" si="7"/>
        <v>0.0</v>
      </c>
    </row>
    <row r="468" spans="8:8">
      <c r="E468" s="81"/>
      <c r="H468" s="72">
        <f t="shared" si="7"/>
        <v>0.0</v>
      </c>
    </row>
    <row r="469" spans="8:8">
      <c r="E469" s="81"/>
      <c r="H469" s="72">
        <f t="shared" si="7"/>
        <v>0.0</v>
      </c>
    </row>
    <row r="470" spans="8:8">
      <c r="E470" s="81"/>
      <c r="H470" s="72">
        <f t="shared" si="7"/>
        <v>0.0</v>
      </c>
    </row>
    <row r="471" spans="8:8">
      <c r="E471" s="81"/>
      <c r="H471" s="72">
        <f t="shared" si="7"/>
        <v>0.0</v>
      </c>
    </row>
    <row r="472" spans="8:8">
      <c r="E472" s="81"/>
      <c r="H472" s="72">
        <f t="shared" si="7"/>
        <v>0.0</v>
      </c>
    </row>
    <row r="473" spans="8:8">
      <c r="E473" s="81"/>
      <c r="H473" s="72">
        <f t="shared" si="7"/>
        <v>0.0</v>
      </c>
    </row>
    <row r="474" spans="8:8">
      <c r="E474" s="81"/>
      <c r="H474" s="72">
        <f t="shared" si="7"/>
        <v>0.0</v>
      </c>
    </row>
    <row r="475" spans="8:8">
      <c r="E475" s="81"/>
      <c r="H475" s="72">
        <f t="shared" si="7"/>
        <v>0.0</v>
      </c>
    </row>
    <row r="476" spans="8:8">
      <c r="E476" s="81"/>
      <c r="H476" s="72">
        <f t="shared" si="7"/>
        <v>0.0</v>
      </c>
    </row>
    <row r="477" spans="8:8">
      <c r="E477" s="81"/>
      <c r="H477" s="72">
        <f t="shared" si="7"/>
        <v>0.0</v>
      </c>
    </row>
    <row r="478" spans="8:8">
      <c r="E478" s="81"/>
      <c r="H478" s="72">
        <f t="shared" si="7"/>
        <v>0.0</v>
      </c>
    </row>
    <row r="479" spans="8:8">
      <c r="E479" s="81"/>
      <c r="H479" s="72">
        <f t="shared" si="7"/>
        <v>0.0</v>
      </c>
    </row>
    <row r="480" spans="8:8">
      <c r="E480" s="81"/>
      <c r="H480" s="72">
        <f t="shared" si="7"/>
        <v>0.0</v>
      </c>
    </row>
    <row r="481" spans="8:8">
      <c r="E481" s="81"/>
      <c r="H481" s="72">
        <f t="shared" si="7"/>
        <v>0.0</v>
      </c>
    </row>
    <row r="482" spans="8:8">
      <c r="E482" s="81"/>
      <c r="H482" s="72">
        <f t="shared" si="7"/>
        <v>0.0</v>
      </c>
    </row>
    <row r="483" spans="8:8">
      <c r="E483" s="81"/>
      <c r="H483" s="72">
        <f t="shared" si="7"/>
        <v>0.0</v>
      </c>
    </row>
    <row r="484" spans="8:8">
      <c r="E484" s="81"/>
      <c r="H484" s="72">
        <f t="shared" si="7"/>
        <v>0.0</v>
      </c>
    </row>
    <row r="485" spans="8:8">
      <c r="E485" s="81"/>
      <c r="H485" s="72">
        <f t="shared" si="7"/>
        <v>0.0</v>
      </c>
    </row>
    <row r="486" spans="8:8">
      <c r="E486" s="81"/>
      <c r="H486" s="72">
        <f t="shared" si="7"/>
        <v>0.0</v>
      </c>
    </row>
    <row r="487" spans="8:8">
      <c r="E487" s="81"/>
      <c r="H487" s="72">
        <f t="shared" si="7"/>
        <v>0.0</v>
      </c>
    </row>
    <row r="488" spans="8:8">
      <c r="E488" s="81"/>
      <c r="H488" s="72">
        <f t="shared" si="7"/>
        <v>0.0</v>
      </c>
    </row>
    <row r="489" spans="8:8">
      <c r="E489" s="81"/>
      <c r="H489" s="72">
        <f t="shared" si="7"/>
        <v>0.0</v>
      </c>
    </row>
    <row r="490" spans="8:8">
      <c r="E490" s="81"/>
      <c r="H490" s="72">
        <f t="shared" si="7"/>
        <v>0.0</v>
      </c>
    </row>
    <row r="491" spans="8:8">
      <c r="E491" s="81"/>
      <c r="H491" s="72">
        <f t="shared" si="7"/>
        <v>0.0</v>
      </c>
    </row>
    <row r="492" spans="8:8">
      <c r="E492" s="81"/>
      <c r="H492" s="72">
        <f t="shared" si="7"/>
        <v>0.0</v>
      </c>
    </row>
    <row r="493" spans="8:8">
      <c r="E493" s="81"/>
      <c r="H493" s="72">
        <f t="shared" si="7"/>
        <v>0.0</v>
      </c>
    </row>
    <row r="494" spans="8:8">
      <c r="E494" s="81"/>
      <c r="H494" s="72">
        <f t="shared" si="7"/>
        <v>0.0</v>
      </c>
    </row>
    <row r="495" spans="8:8">
      <c r="E495" s="81"/>
      <c r="H495" s="72">
        <f t="shared" si="7"/>
        <v>0.0</v>
      </c>
    </row>
    <row r="496" spans="8:8">
      <c r="E496" s="81"/>
      <c r="H496" s="72">
        <f t="shared" si="7"/>
        <v>0.0</v>
      </c>
    </row>
    <row r="497" spans="8:8">
      <c r="E497" s="81"/>
      <c r="H497" s="72">
        <f t="shared" si="7"/>
        <v>0.0</v>
      </c>
    </row>
    <row r="498" spans="8:8">
      <c r="E498" s="81"/>
      <c r="H498" s="72">
        <f t="shared" si="7"/>
        <v>0.0</v>
      </c>
    </row>
    <row r="499" spans="8:8">
      <c r="E499" s="81"/>
      <c r="H499" s="72">
        <f t="shared" si="7"/>
        <v>0.0</v>
      </c>
    </row>
    <row r="500" spans="8:8">
      <c r="E500" s="81"/>
      <c r="H500" s="72">
        <f t="shared" si="7"/>
        <v>0.0</v>
      </c>
    </row>
    <row r="501" spans="8:8">
      <c r="E501" s="81"/>
      <c r="H501" s="72">
        <f t="shared" si="7"/>
        <v>0.0</v>
      </c>
    </row>
    <row r="502" spans="8:8">
      <c r="E502" s="81"/>
      <c r="H502" s="72">
        <f t="shared" si="7"/>
        <v>0.0</v>
      </c>
    </row>
    <row r="503" spans="8:8">
      <c r="E503" s="81"/>
      <c r="H503" s="72">
        <f t="shared" si="7"/>
        <v>0.0</v>
      </c>
    </row>
    <row r="504" spans="8:8">
      <c r="E504" s="81"/>
      <c r="H504" s="72">
        <f t="shared" si="7"/>
        <v>0.0</v>
      </c>
    </row>
    <row r="505" spans="8:8">
      <c r="E505" s="81"/>
      <c r="H505" s="72">
        <f t="shared" si="7"/>
        <v>0.0</v>
      </c>
    </row>
    <row r="506" spans="8:8">
      <c r="E506" s="81"/>
      <c r="G506" s="80"/>
      <c r="H506" s="72">
        <f t="shared" si="7"/>
        <v>0.0</v>
      </c>
    </row>
    <row r="507" spans="8:8">
      <c r="E507" s="81"/>
      <c r="H507" s="72">
        <f t="shared" si="7"/>
        <v>0.0</v>
      </c>
    </row>
    <row r="508" spans="8:8">
      <c r="E508" s="81"/>
      <c r="H508" s="72">
        <f t="shared" si="7"/>
        <v>0.0</v>
      </c>
    </row>
    <row r="509" spans="8:8">
      <c r="B509" s="80"/>
      <c r="C509" s="80"/>
      <c r="D509" s="80"/>
      <c r="E509" s="81"/>
      <c r="H509" s="72">
        <f t="shared" si="7"/>
        <v>0.0</v>
      </c>
    </row>
    <row r="510" spans="8:8">
      <c r="B510" s="80"/>
      <c r="C510" s="80"/>
      <c r="D510" s="80"/>
      <c r="E510" s="81"/>
      <c r="H510" s="72">
        <f t="shared" si="7"/>
        <v>0.0</v>
      </c>
    </row>
    <row r="511" spans="8:8">
      <c r="B511" s="80"/>
      <c r="C511" s="80"/>
      <c r="D511" s="80"/>
      <c r="E511" s="81"/>
      <c r="H511" s="72">
        <f t="shared" si="7"/>
        <v>0.0</v>
      </c>
    </row>
    <row r="512" spans="8:8">
      <c r="B512" s="80"/>
      <c r="C512" s="80"/>
      <c r="D512" s="80"/>
      <c r="E512" s="81"/>
      <c r="H512" s="72">
        <f t="shared" si="7"/>
        <v>0.0</v>
      </c>
    </row>
    <row r="513" spans="8:8">
      <c r="B513" s="80"/>
      <c r="C513" s="80"/>
      <c r="D513" s="80"/>
      <c r="E513" s="81"/>
      <c r="H513" s="72">
        <f t="shared" si="7"/>
        <v>0.0</v>
      </c>
    </row>
    <row r="514" spans="8:8">
      <c r="B514" s="80"/>
      <c r="C514" s="80"/>
      <c r="D514" s="80"/>
      <c r="E514" s="81"/>
      <c r="G514" s="80"/>
      <c r="H514" s="72">
        <f t="shared" si="8" ref="H514:H577">A514</f>
        <v>0.0</v>
      </c>
    </row>
    <row r="515" spans="8:8">
      <c r="B515" s="80"/>
      <c r="C515" s="80"/>
      <c r="D515" s="80"/>
      <c r="E515" s="81"/>
      <c r="H515" s="72">
        <f t="shared" si="8"/>
        <v>0.0</v>
      </c>
    </row>
    <row r="516" spans="8:8">
      <c r="H516" s="72">
        <f t="shared" si="8"/>
        <v>0.0</v>
      </c>
    </row>
    <row r="517" spans="8:8">
      <c r="H517" s="72">
        <f t="shared" si="8"/>
        <v>0.0</v>
      </c>
    </row>
    <row r="518" spans="8:8">
      <c r="H518" s="72">
        <f t="shared" si="8"/>
        <v>0.0</v>
      </c>
    </row>
    <row r="519" spans="8:8">
      <c r="H519" s="72">
        <f t="shared" si="8"/>
        <v>0.0</v>
      </c>
    </row>
    <row r="520" spans="8:8">
      <c r="H520" s="72">
        <f t="shared" si="8"/>
        <v>0.0</v>
      </c>
    </row>
    <row r="521" spans="8:8">
      <c r="H521" s="72">
        <f t="shared" si="8"/>
        <v>0.0</v>
      </c>
    </row>
    <row r="522" spans="8:8">
      <c r="H522" s="72">
        <f t="shared" si="8"/>
        <v>0.0</v>
      </c>
    </row>
    <row r="523" spans="8:8">
      <c r="H523" s="72">
        <f t="shared" si="8"/>
        <v>0.0</v>
      </c>
    </row>
    <row r="524" spans="8:8">
      <c r="H524" s="72">
        <f t="shared" si="8"/>
        <v>0.0</v>
      </c>
    </row>
    <row r="525" spans="8:8">
      <c r="H525" s="72">
        <f t="shared" si="8"/>
        <v>0.0</v>
      </c>
    </row>
    <row r="526" spans="8:8">
      <c r="H526" s="72">
        <f t="shared" si="8"/>
        <v>0.0</v>
      </c>
    </row>
    <row r="527" spans="8:8">
      <c r="H527" s="72">
        <f t="shared" si="8"/>
        <v>0.0</v>
      </c>
    </row>
    <row r="528" spans="8:8">
      <c r="H528" s="72">
        <f t="shared" si="8"/>
        <v>0.0</v>
      </c>
    </row>
    <row r="529" spans="8:8">
      <c r="H529" s="72">
        <f t="shared" si="8"/>
        <v>0.0</v>
      </c>
    </row>
    <row r="530" spans="8:8">
      <c r="H530" s="72">
        <f t="shared" si="8"/>
        <v>0.0</v>
      </c>
    </row>
    <row r="531" spans="8:8">
      <c r="H531" s="72">
        <f t="shared" si="8"/>
        <v>0.0</v>
      </c>
    </row>
    <row r="532" spans="8:8">
      <c r="H532" s="72">
        <f t="shared" si="8"/>
        <v>0.0</v>
      </c>
    </row>
    <row r="533" spans="8:8">
      <c r="H533" s="72">
        <f t="shared" si="8"/>
        <v>0.0</v>
      </c>
    </row>
    <row r="534" spans="8:8">
      <c r="H534" s="72">
        <f t="shared" si="8"/>
        <v>0.0</v>
      </c>
    </row>
    <row r="535" spans="8:8">
      <c r="H535" s="72">
        <f t="shared" si="8"/>
        <v>0.0</v>
      </c>
    </row>
    <row r="536" spans="8:8">
      <c r="H536" s="72">
        <f t="shared" si="8"/>
        <v>0.0</v>
      </c>
    </row>
    <row r="537" spans="8:8">
      <c r="H537" s="72">
        <f t="shared" si="8"/>
        <v>0.0</v>
      </c>
    </row>
    <row r="538" spans="8:8">
      <c r="H538" s="72">
        <f t="shared" si="8"/>
        <v>0.0</v>
      </c>
    </row>
    <row r="539" spans="8:8">
      <c r="H539" s="72">
        <f t="shared" si="8"/>
        <v>0.0</v>
      </c>
    </row>
    <row r="540" spans="8:8">
      <c r="H540" s="72">
        <f t="shared" si="8"/>
        <v>0.0</v>
      </c>
    </row>
    <row r="541" spans="8:8">
      <c r="H541" s="72">
        <f t="shared" si="8"/>
        <v>0.0</v>
      </c>
    </row>
    <row r="542" spans="8:8">
      <c r="H542" s="72">
        <f t="shared" si="8"/>
        <v>0.0</v>
      </c>
    </row>
    <row r="543" spans="8:8">
      <c r="H543" s="72">
        <f t="shared" si="8"/>
        <v>0.0</v>
      </c>
    </row>
    <row r="544" spans="8:8">
      <c r="H544" s="72">
        <f t="shared" si="8"/>
        <v>0.0</v>
      </c>
    </row>
    <row r="545" spans="8:8">
      <c r="H545" s="72">
        <f t="shared" si="8"/>
        <v>0.0</v>
      </c>
    </row>
    <row r="546" spans="8:8">
      <c r="H546" s="72">
        <f t="shared" si="8"/>
        <v>0.0</v>
      </c>
    </row>
    <row r="547" spans="8:8">
      <c r="H547" s="72">
        <f t="shared" si="8"/>
        <v>0.0</v>
      </c>
    </row>
    <row r="548" spans="8:8">
      <c r="H548" s="72">
        <f t="shared" si="8"/>
        <v>0.0</v>
      </c>
    </row>
    <row r="549" spans="8:8">
      <c r="H549" s="72">
        <f t="shared" si="8"/>
        <v>0.0</v>
      </c>
    </row>
    <row r="550" spans="8:8">
      <c r="H550" s="72">
        <f t="shared" si="8"/>
        <v>0.0</v>
      </c>
    </row>
    <row r="551" spans="8:8">
      <c r="H551" s="72">
        <f t="shared" si="8"/>
        <v>0.0</v>
      </c>
    </row>
    <row r="552" spans="8:8">
      <c r="H552" s="72">
        <f t="shared" si="8"/>
        <v>0.0</v>
      </c>
    </row>
    <row r="553" spans="8:8">
      <c r="H553" s="72">
        <f t="shared" si="8"/>
        <v>0.0</v>
      </c>
    </row>
    <row r="554" spans="8:8">
      <c r="H554" s="72">
        <f t="shared" si="8"/>
        <v>0.0</v>
      </c>
    </row>
    <row r="555" spans="8:8">
      <c r="H555" s="72">
        <f t="shared" si="8"/>
        <v>0.0</v>
      </c>
    </row>
    <row r="556" spans="8:8">
      <c r="H556" s="72">
        <f t="shared" si="8"/>
        <v>0.0</v>
      </c>
    </row>
    <row r="557" spans="8:8">
      <c r="H557" s="72">
        <f t="shared" si="8"/>
        <v>0.0</v>
      </c>
    </row>
    <row r="558" spans="8:8">
      <c r="H558" s="72">
        <f t="shared" si="8"/>
        <v>0.0</v>
      </c>
    </row>
    <row r="559" spans="8:8">
      <c r="H559" s="72">
        <f t="shared" si="8"/>
        <v>0.0</v>
      </c>
    </row>
    <row r="560" spans="8:8">
      <c r="H560" s="72">
        <f t="shared" si="8"/>
        <v>0.0</v>
      </c>
    </row>
    <row r="561" spans="8:8">
      <c r="H561" s="72">
        <f t="shared" si="8"/>
        <v>0.0</v>
      </c>
    </row>
    <row r="562" spans="8:8">
      <c r="H562" s="72">
        <f t="shared" si="8"/>
        <v>0.0</v>
      </c>
    </row>
    <row r="563" spans="8:8">
      <c r="H563" s="72">
        <f t="shared" si="8"/>
        <v>0.0</v>
      </c>
    </row>
    <row r="564" spans="8:8">
      <c r="H564" s="72">
        <f t="shared" si="8"/>
        <v>0.0</v>
      </c>
    </row>
    <row r="565" spans="8:8">
      <c r="H565" s="72">
        <f t="shared" si="8"/>
        <v>0.0</v>
      </c>
    </row>
    <row r="566" spans="8:8">
      <c r="H566" s="72">
        <f t="shared" si="8"/>
        <v>0.0</v>
      </c>
    </row>
    <row r="567" spans="8:8">
      <c r="H567" s="72">
        <f t="shared" si="8"/>
        <v>0.0</v>
      </c>
    </row>
    <row r="568" spans="8:8">
      <c r="H568" s="72">
        <f t="shared" si="8"/>
        <v>0.0</v>
      </c>
    </row>
    <row r="569" spans="8:8">
      <c r="H569" s="72">
        <f t="shared" si="8"/>
        <v>0.0</v>
      </c>
    </row>
    <row r="570" spans="8:8">
      <c r="H570" s="72">
        <f t="shared" si="8"/>
        <v>0.0</v>
      </c>
    </row>
    <row r="571" spans="8:8">
      <c r="H571" s="72">
        <f t="shared" si="8"/>
        <v>0.0</v>
      </c>
    </row>
    <row r="572" spans="8:8">
      <c r="H572" s="72">
        <f t="shared" si="8"/>
        <v>0.0</v>
      </c>
    </row>
    <row r="573" spans="8:8">
      <c r="H573" s="72">
        <f t="shared" si="8"/>
        <v>0.0</v>
      </c>
    </row>
    <row r="574" spans="8:8">
      <c r="H574" s="72">
        <f t="shared" si="8"/>
        <v>0.0</v>
      </c>
    </row>
    <row r="575" spans="8:8">
      <c r="H575" s="72">
        <f t="shared" si="8"/>
        <v>0.0</v>
      </c>
    </row>
    <row r="576" spans="8:8">
      <c r="H576" s="72">
        <f t="shared" si="8"/>
        <v>0.0</v>
      </c>
    </row>
    <row r="577" spans="8:8">
      <c r="H577" s="72">
        <f t="shared" si="8"/>
        <v>0.0</v>
      </c>
    </row>
    <row r="578" spans="8:8">
      <c r="H578" s="72">
        <f t="shared" si="9" ref="H578:H641">A578</f>
        <v>0.0</v>
      </c>
    </row>
    <row r="579" spans="8:8">
      <c r="H579" s="72">
        <f t="shared" si="9"/>
        <v>0.0</v>
      </c>
    </row>
    <row r="580" spans="8:8">
      <c r="H580" s="72">
        <f t="shared" si="9"/>
        <v>0.0</v>
      </c>
    </row>
    <row r="581" spans="8:8">
      <c r="H581" s="72">
        <f t="shared" si="9"/>
        <v>0.0</v>
      </c>
    </row>
    <row r="582" spans="8:8">
      <c r="H582" s="72">
        <f t="shared" si="9"/>
        <v>0.0</v>
      </c>
    </row>
    <row r="583" spans="8:8">
      <c r="H583" s="72">
        <f t="shared" si="9"/>
        <v>0.0</v>
      </c>
    </row>
    <row r="584" spans="8:8">
      <c r="H584" s="72">
        <f t="shared" si="9"/>
        <v>0.0</v>
      </c>
    </row>
    <row r="585" spans="8:8">
      <c r="H585" s="72">
        <f t="shared" si="9"/>
        <v>0.0</v>
      </c>
    </row>
    <row r="586" spans="8:8">
      <c r="H586" s="72">
        <f t="shared" si="9"/>
        <v>0.0</v>
      </c>
    </row>
    <row r="587" spans="8:8">
      <c r="H587" s="72">
        <f t="shared" si="9"/>
        <v>0.0</v>
      </c>
    </row>
    <row r="588" spans="8:8">
      <c r="H588" s="72">
        <f t="shared" si="9"/>
        <v>0.0</v>
      </c>
    </row>
    <row r="589" spans="8:8">
      <c r="H589" s="72">
        <f t="shared" si="9"/>
        <v>0.0</v>
      </c>
    </row>
    <row r="590" spans="8:8">
      <c r="H590" s="72">
        <f t="shared" si="9"/>
        <v>0.0</v>
      </c>
    </row>
    <row r="591" spans="8:8">
      <c r="H591" s="72">
        <f t="shared" si="9"/>
        <v>0.0</v>
      </c>
    </row>
    <row r="592" spans="8:8">
      <c r="H592" s="72">
        <f t="shared" si="9"/>
        <v>0.0</v>
      </c>
    </row>
    <row r="593" spans="8:8">
      <c r="H593" s="72">
        <f t="shared" si="9"/>
        <v>0.0</v>
      </c>
    </row>
    <row r="594" spans="8:8">
      <c r="H594" s="72">
        <f t="shared" si="9"/>
        <v>0.0</v>
      </c>
    </row>
    <row r="595" spans="8:8">
      <c r="H595" s="72">
        <f t="shared" si="9"/>
        <v>0.0</v>
      </c>
    </row>
    <row r="596" spans="8:8">
      <c r="H596" s="72">
        <f t="shared" si="9"/>
        <v>0.0</v>
      </c>
    </row>
    <row r="597" spans="8:8">
      <c r="H597" s="72">
        <f t="shared" si="9"/>
        <v>0.0</v>
      </c>
    </row>
    <row r="598" spans="8:8">
      <c r="H598" s="72">
        <f t="shared" si="9"/>
        <v>0.0</v>
      </c>
    </row>
    <row r="599" spans="8:8">
      <c r="H599" s="72">
        <f t="shared" si="9"/>
        <v>0.0</v>
      </c>
    </row>
    <row r="600" spans="8:8">
      <c r="H600" s="72">
        <f t="shared" si="9"/>
        <v>0.0</v>
      </c>
    </row>
    <row r="601" spans="8:8">
      <c r="H601" s="72">
        <f t="shared" si="9"/>
        <v>0.0</v>
      </c>
    </row>
    <row r="602" spans="8:8">
      <c r="H602" s="72">
        <f t="shared" si="9"/>
        <v>0.0</v>
      </c>
    </row>
    <row r="603" spans="8:8">
      <c r="H603" s="72">
        <f t="shared" si="9"/>
        <v>0.0</v>
      </c>
    </row>
    <row r="604" spans="8:8">
      <c r="H604" s="72">
        <f t="shared" si="9"/>
        <v>0.0</v>
      </c>
    </row>
    <row r="605" spans="8:8">
      <c r="H605" s="72">
        <f t="shared" si="9"/>
        <v>0.0</v>
      </c>
    </row>
    <row r="606" spans="8:8">
      <c r="H606" s="72">
        <f t="shared" si="9"/>
        <v>0.0</v>
      </c>
    </row>
    <row r="607" spans="8:8">
      <c r="H607" s="72">
        <f t="shared" si="9"/>
        <v>0.0</v>
      </c>
    </row>
    <row r="608" spans="8:8">
      <c r="H608" s="72">
        <f t="shared" si="9"/>
        <v>0.0</v>
      </c>
    </row>
    <row r="609" spans="8:8">
      <c r="H609" s="72">
        <f t="shared" si="9"/>
        <v>0.0</v>
      </c>
    </row>
    <row r="610" spans="8:8">
      <c r="H610" s="72">
        <f t="shared" si="9"/>
        <v>0.0</v>
      </c>
    </row>
    <row r="611" spans="8:8">
      <c r="H611" s="72">
        <f t="shared" si="9"/>
        <v>0.0</v>
      </c>
    </row>
    <row r="612" spans="8:8">
      <c r="H612" s="72">
        <f t="shared" si="9"/>
        <v>0.0</v>
      </c>
    </row>
    <row r="613" spans="8:8">
      <c r="H613" s="72">
        <f t="shared" si="9"/>
        <v>0.0</v>
      </c>
    </row>
    <row r="614" spans="8:8">
      <c r="H614" s="72">
        <f t="shared" si="9"/>
        <v>0.0</v>
      </c>
    </row>
    <row r="615" spans="8:8">
      <c r="H615" s="72">
        <f t="shared" si="9"/>
        <v>0.0</v>
      </c>
    </row>
    <row r="616" spans="8:8">
      <c r="H616" s="72">
        <f t="shared" si="9"/>
        <v>0.0</v>
      </c>
    </row>
    <row r="617" spans="8:8">
      <c r="H617" s="72">
        <f t="shared" si="9"/>
        <v>0.0</v>
      </c>
    </row>
    <row r="618" spans="8:8">
      <c r="H618" s="72">
        <f t="shared" si="9"/>
        <v>0.0</v>
      </c>
    </row>
    <row r="619" spans="8:8">
      <c r="H619" s="72">
        <f t="shared" si="9"/>
        <v>0.0</v>
      </c>
    </row>
    <row r="620" spans="8:8">
      <c r="H620" s="72">
        <f t="shared" si="9"/>
        <v>0.0</v>
      </c>
    </row>
    <row r="621" spans="8:8">
      <c r="H621" s="72">
        <f t="shared" si="9"/>
        <v>0.0</v>
      </c>
    </row>
    <row r="622" spans="8:8">
      <c r="H622" s="72">
        <f t="shared" si="9"/>
        <v>0.0</v>
      </c>
    </row>
    <row r="623" spans="8:8">
      <c r="H623" s="72">
        <f t="shared" si="9"/>
        <v>0.0</v>
      </c>
    </row>
    <row r="624" spans="8:8">
      <c r="H624" s="72">
        <f t="shared" si="9"/>
        <v>0.0</v>
      </c>
    </row>
    <row r="625" spans="8:8">
      <c r="H625" s="72">
        <f t="shared" si="9"/>
        <v>0.0</v>
      </c>
    </row>
    <row r="626" spans="8:8">
      <c r="H626" s="72">
        <f t="shared" si="9"/>
        <v>0.0</v>
      </c>
    </row>
    <row r="627" spans="8:8">
      <c r="H627" s="72">
        <f t="shared" si="9"/>
        <v>0.0</v>
      </c>
    </row>
    <row r="628" spans="8:8">
      <c r="H628" s="72">
        <f t="shared" si="9"/>
        <v>0.0</v>
      </c>
    </row>
    <row r="629" spans="8:8">
      <c r="H629" s="72">
        <f t="shared" si="9"/>
        <v>0.0</v>
      </c>
    </row>
    <row r="630" spans="8:8">
      <c r="H630" s="72">
        <f t="shared" si="9"/>
        <v>0.0</v>
      </c>
    </row>
    <row r="631" spans="8:8">
      <c r="H631" s="72">
        <f t="shared" si="9"/>
        <v>0.0</v>
      </c>
    </row>
    <row r="632" spans="8:8">
      <c r="H632" s="72">
        <f t="shared" si="9"/>
        <v>0.0</v>
      </c>
    </row>
    <row r="633" spans="8:8">
      <c r="H633" s="72">
        <f t="shared" si="9"/>
        <v>0.0</v>
      </c>
    </row>
    <row r="634" spans="8:8">
      <c r="H634" s="72">
        <f t="shared" si="9"/>
        <v>0.0</v>
      </c>
    </row>
    <row r="635" spans="8:8">
      <c r="H635" s="72">
        <f t="shared" si="9"/>
        <v>0.0</v>
      </c>
    </row>
    <row r="636" spans="8:8">
      <c r="H636" s="72">
        <f t="shared" si="9"/>
        <v>0.0</v>
      </c>
    </row>
    <row r="637" spans="8:8">
      <c r="H637" s="72">
        <f t="shared" si="9"/>
        <v>0.0</v>
      </c>
    </row>
    <row r="638" spans="8:8">
      <c r="H638" s="72">
        <f t="shared" si="9"/>
        <v>0.0</v>
      </c>
    </row>
    <row r="639" spans="8:8">
      <c r="H639" s="72">
        <f t="shared" si="9"/>
        <v>0.0</v>
      </c>
    </row>
    <row r="640" spans="8:8">
      <c r="H640" s="72">
        <f t="shared" si="9"/>
        <v>0.0</v>
      </c>
    </row>
    <row r="641" spans="8:8">
      <c r="H641" s="72">
        <f t="shared" si="9"/>
        <v>0.0</v>
      </c>
    </row>
    <row r="642" spans="8:8">
      <c r="H642" s="72">
        <f t="shared" si="10" ref="H642:H705">A642</f>
        <v>0.0</v>
      </c>
    </row>
    <row r="643" spans="8:8">
      <c r="H643" s="72">
        <f t="shared" si="10"/>
        <v>0.0</v>
      </c>
    </row>
    <row r="644" spans="8:8">
      <c r="H644" s="72">
        <f t="shared" si="10"/>
        <v>0.0</v>
      </c>
    </row>
    <row r="645" spans="8:8">
      <c r="H645" s="72">
        <f t="shared" si="10"/>
        <v>0.0</v>
      </c>
    </row>
    <row r="646" spans="8:8">
      <c r="H646" s="72">
        <f t="shared" si="10"/>
        <v>0.0</v>
      </c>
    </row>
    <row r="647" spans="8:8">
      <c r="H647" s="72">
        <f t="shared" si="10"/>
        <v>0.0</v>
      </c>
    </row>
    <row r="648" spans="8:8">
      <c r="H648" s="72">
        <f t="shared" si="10"/>
        <v>0.0</v>
      </c>
    </row>
    <row r="649" spans="8:8">
      <c r="H649" s="72">
        <f t="shared" si="10"/>
        <v>0.0</v>
      </c>
    </row>
    <row r="650" spans="8:8">
      <c r="H650" s="72">
        <f t="shared" si="10"/>
        <v>0.0</v>
      </c>
    </row>
    <row r="651" spans="8:8">
      <c r="H651" s="72">
        <f t="shared" si="10"/>
        <v>0.0</v>
      </c>
    </row>
    <row r="652" spans="8:8">
      <c r="H652" s="72">
        <f t="shared" si="10"/>
        <v>0.0</v>
      </c>
    </row>
    <row r="653" spans="8:8">
      <c r="H653" s="72">
        <f t="shared" si="10"/>
        <v>0.0</v>
      </c>
    </row>
    <row r="654" spans="8:8">
      <c r="H654" s="72">
        <f t="shared" si="10"/>
        <v>0.0</v>
      </c>
    </row>
    <row r="655" spans="8:8">
      <c r="H655" s="72">
        <f t="shared" si="10"/>
        <v>0.0</v>
      </c>
    </row>
    <row r="656" spans="8:8">
      <c r="H656" s="72">
        <f t="shared" si="10"/>
        <v>0.0</v>
      </c>
    </row>
    <row r="657" spans="8:8">
      <c r="H657" s="72">
        <f t="shared" si="10"/>
        <v>0.0</v>
      </c>
    </row>
    <row r="658" spans="8:8">
      <c r="H658" s="72">
        <f t="shared" si="10"/>
        <v>0.0</v>
      </c>
    </row>
    <row r="659" spans="8:8">
      <c r="H659" s="72">
        <f t="shared" si="10"/>
        <v>0.0</v>
      </c>
    </row>
    <row r="660" spans="8:8">
      <c r="H660" s="72">
        <f t="shared" si="10"/>
        <v>0.0</v>
      </c>
    </row>
    <row r="661" spans="8:8">
      <c r="H661" s="72">
        <f t="shared" si="10"/>
        <v>0.0</v>
      </c>
    </row>
    <row r="662" spans="8:8">
      <c r="H662" s="72">
        <f t="shared" si="10"/>
        <v>0.0</v>
      </c>
    </row>
    <row r="663" spans="8:8">
      <c r="H663" s="72">
        <f t="shared" si="10"/>
        <v>0.0</v>
      </c>
    </row>
    <row r="664" spans="8:8">
      <c r="H664" s="72">
        <f t="shared" si="10"/>
        <v>0.0</v>
      </c>
    </row>
    <row r="665" spans="8:8">
      <c r="H665" s="72">
        <f t="shared" si="10"/>
        <v>0.0</v>
      </c>
    </row>
    <row r="666" spans="8:8">
      <c r="H666" s="72">
        <f t="shared" si="10"/>
        <v>0.0</v>
      </c>
    </row>
    <row r="667" spans="8:8">
      <c r="H667" s="72">
        <f t="shared" si="10"/>
        <v>0.0</v>
      </c>
    </row>
    <row r="668" spans="8:8">
      <c r="H668" s="72">
        <f t="shared" si="10"/>
        <v>0.0</v>
      </c>
    </row>
    <row r="669" spans="8:8">
      <c r="H669" s="72">
        <f t="shared" si="10"/>
        <v>0.0</v>
      </c>
    </row>
    <row r="670" spans="8:8">
      <c r="H670" s="72">
        <f t="shared" si="10"/>
        <v>0.0</v>
      </c>
    </row>
    <row r="671" spans="8:8">
      <c r="H671" s="72">
        <f t="shared" si="10"/>
        <v>0.0</v>
      </c>
    </row>
    <row r="672" spans="8:8">
      <c r="H672" s="72">
        <f t="shared" si="10"/>
        <v>0.0</v>
      </c>
    </row>
    <row r="673" spans="8:8">
      <c r="H673" s="72">
        <f t="shared" si="10"/>
        <v>0.0</v>
      </c>
    </row>
    <row r="674" spans="8:8">
      <c r="H674" s="72">
        <f t="shared" si="10"/>
        <v>0.0</v>
      </c>
    </row>
    <row r="675" spans="8:8">
      <c r="H675" s="72">
        <f t="shared" si="10"/>
        <v>0.0</v>
      </c>
    </row>
    <row r="676" spans="8:8">
      <c r="H676" s="72">
        <f t="shared" si="10"/>
        <v>0.0</v>
      </c>
    </row>
    <row r="677" spans="8:8">
      <c r="H677" s="72">
        <f t="shared" si="10"/>
        <v>0.0</v>
      </c>
    </row>
    <row r="678" spans="8:8">
      <c r="H678" s="72">
        <f t="shared" si="10"/>
        <v>0.0</v>
      </c>
    </row>
    <row r="679" spans="8:8">
      <c r="H679" s="72">
        <f t="shared" si="10"/>
        <v>0.0</v>
      </c>
    </row>
    <row r="680" spans="8:8">
      <c r="H680" s="72">
        <f t="shared" si="10"/>
        <v>0.0</v>
      </c>
    </row>
    <row r="681" spans="8:8">
      <c r="H681" s="72">
        <f t="shared" si="10"/>
        <v>0.0</v>
      </c>
    </row>
    <row r="682" spans="8:8">
      <c r="H682" s="72">
        <f t="shared" si="10"/>
        <v>0.0</v>
      </c>
    </row>
    <row r="683" spans="8:8">
      <c r="H683" s="72">
        <f t="shared" si="10"/>
        <v>0.0</v>
      </c>
    </row>
    <row r="684" spans="8:8">
      <c r="H684" s="72">
        <f t="shared" si="10"/>
        <v>0.0</v>
      </c>
    </row>
    <row r="685" spans="8:8">
      <c r="H685" s="72">
        <f t="shared" si="10"/>
        <v>0.0</v>
      </c>
    </row>
    <row r="686" spans="8:8">
      <c r="H686" s="72">
        <f t="shared" si="10"/>
        <v>0.0</v>
      </c>
    </row>
    <row r="687" spans="8:8">
      <c r="H687" s="72">
        <f t="shared" si="10"/>
        <v>0.0</v>
      </c>
    </row>
    <row r="688" spans="8:8">
      <c r="H688" s="72">
        <f t="shared" si="10"/>
        <v>0.0</v>
      </c>
    </row>
    <row r="689" spans="8:8">
      <c r="H689" s="72">
        <f t="shared" si="10"/>
        <v>0.0</v>
      </c>
    </row>
    <row r="690" spans="8:8">
      <c r="H690" s="72">
        <f t="shared" si="10"/>
        <v>0.0</v>
      </c>
    </row>
    <row r="691" spans="8:8">
      <c r="H691" s="72">
        <f t="shared" si="10"/>
        <v>0.0</v>
      </c>
    </row>
    <row r="692" spans="8:8">
      <c r="H692" s="72">
        <f t="shared" si="10"/>
        <v>0.0</v>
      </c>
    </row>
    <row r="693" spans="8:8">
      <c r="H693" s="72">
        <f t="shared" si="10"/>
        <v>0.0</v>
      </c>
    </row>
    <row r="694" spans="8:8">
      <c r="H694" s="72">
        <f t="shared" si="10"/>
        <v>0.0</v>
      </c>
    </row>
    <row r="695" spans="8:8">
      <c r="H695" s="72">
        <f t="shared" si="10"/>
        <v>0.0</v>
      </c>
    </row>
    <row r="696" spans="8:8">
      <c r="H696" s="72">
        <f t="shared" si="10"/>
        <v>0.0</v>
      </c>
    </row>
    <row r="697" spans="8:8">
      <c r="H697" s="72">
        <f t="shared" si="10"/>
        <v>0.0</v>
      </c>
    </row>
    <row r="698" spans="8:8">
      <c r="H698" s="72">
        <f t="shared" si="10"/>
        <v>0.0</v>
      </c>
    </row>
    <row r="699" spans="8:8">
      <c r="H699" s="72">
        <f t="shared" si="10"/>
        <v>0.0</v>
      </c>
    </row>
    <row r="700" spans="8:8">
      <c r="H700" s="72">
        <f t="shared" si="10"/>
        <v>0.0</v>
      </c>
    </row>
    <row r="701" spans="8:8">
      <c r="H701" s="72">
        <f t="shared" si="10"/>
        <v>0.0</v>
      </c>
    </row>
    <row r="702" spans="8:8">
      <c r="H702" s="72">
        <f t="shared" si="10"/>
        <v>0.0</v>
      </c>
    </row>
    <row r="703" spans="8:8">
      <c r="H703" s="72">
        <f t="shared" si="10"/>
        <v>0.0</v>
      </c>
    </row>
    <row r="704" spans="8:8">
      <c r="H704" s="72">
        <f t="shared" si="10"/>
        <v>0.0</v>
      </c>
    </row>
    <row r="705" spans="8:8">
      <c r="H705" s="72">
        <f t="shared" si="10"/>
        <v>0.0</v>
      </c>
    </row>
    <row r="706" spans="8:8">
      <c r="H706" s="72">
        <f t="shared" si="11" ref="H706:H769">A706</f>
        <v>0.0</v>
      </c>
    </row>
    <row r="707" spans="8:8">
      <c r="H707" s="72">
        <f t="shared" si="11"/>
        <v>0.0</v>
      </c>
    </row>
    <row r="708" spans="8:8">
      <c r="H708" s="72">
        <f t="shared" si="11"/>
        <v>0.0</v>
      </c>
    </row>
    <row r="709" spans="8:8">
      <c r="H709" s="72">
        <f t="shared" si="11"/>
        <v>0.0</v>
      </c>
    </row>
    <row r="710" spans="8:8">
      <c r="H710" s="72">
        <f t="shared" si="11"/>
        <v>0.0</v>
      </c>
    </row>
    <row r="711" spans="8:8">
      <c r="H711" s="72">
        <f t="shared" si="11"/>
        <v>0.0</v>
      </c>
    </row>
    <row r="712" spans="8:8">
      <c r="H712" s="72">
        <f t="shared" si="11"/>
        <v>0.0</v>
      </c>
    </row>
    <row r="713" spans="8:8">
      <c r="H713" s="72">
        <f t="shared" si="11"/>
        <v>0.0</v>
      </c>
    </row>
    <row r="714" spans="8:8">
      <c r="H714" s="72">
        <f t="shared" si="11"/>
        <v>0.0</v>
      </c>
    </row>
    <row r="715" spans="8:8">
      <c r="H715" s="72">
        <f t="shared" si="11"/>
        <v>0.0</v>
      </c>
    </row>
    <row r="716" spans="8:8">
      <c r="H716" s="72">
        <f t="shared" si="11"/>
        <v>0.0</v>
      </c>
    </row>
    <row r="717" spans="8:8">
      <c r="H717" s="72">
        <f t="shared" si="11"/>
        <v>0.0</v>
      </c>
    </row>
    <row r="718" spans="8:8">
      <c r="H718" s="72">
        <f t="shared" si="11"/>
        <v>0.0</v>
      </c>
    </row>
    <row r="719" spans="8:8">
      <c r="H719" s="72">
        <f t="shared" si="11"/>
        <v>0.0</v>
      </c>
    </row>
    <row r="720" spans="8:8">
      <c r="H720" s="72">
        <f t="shared" si="11"/>
        <v>0.0</v>
      </c>
    </row>
    <row r="721" spans="8:8">
      <c r="H721" s="72">
        <f t="shared" si="11"/>
        <v>0.0</v>
      </c>
    </row>
    <row r="722" spans="8:8">
      <c r="H722" s="72">
        <f t="shared" si="11"/>
        <v>0.0</v>
      </c>
    </row>
    <row r="723" spans="8:8">
      <c r="H723" s="72">
        <f t="shared" si="11"/>
        <v>0.0</v>
      </c>
    </row>
    <row r="724" spans="8:8">
      <c r="H724" s="72">
        <f t="shared" si="11"/>
        <v>0.0</v>
      </c>
    </row>
    <row r="725" spans="8:8">
      <c r="H725" s="72">
        <f t="shared" si="11"/>
        <v>0.0</v>
      </c>
    </row>
    <row r="726" spans="8:8">
      <c r="H726" s="72">
        <f t="shared" si="11"/>
        <v>0.0</v>
      </c>
    </row>
    <row r="727" spans="8:8">
      <c r="H727" s="72">
        <f t="shared" si="11"/>
        <v>0.0</v>
      </c>
    </row>
    <row r="728" spans="8:8">
      <c r="H728" s="72">
        <f t="shared" si="11"/>
        <v>0.0</v>
      </c>
    </row>
    <row r="729" spans="8:8">
      <c r="H729" s="72">
        <f t="shared" si="11"/>
        <v>0.0</v>
      </c>
    </row>
    <row r="730" spans="8:8">
      <c r="H730" s="72">
        <f t="shared" si="11"/>
        <v>0.0</v>
      </c>
    </row>
    <row r="731" spans="8:8">
      <c r="H731" s="72">
        <f t="shared" si="11"/>
        <v>0.0</v>
      </c>
    </row>
    <row r="732" spans="8:8">
      <c r="H732" s="72">
        <f t="shared" si="11"/>
        <v>0.0</v>
      </c>
    </row>
    <row r="733" spans="8:8">
      <c r="H733" s="72">
        <f t="shared" si="11"/>
        <v>0.0</v>
      </c>
    </row>
    <row r="734" spans="8:8">
      <c r="H734" s="72">
        <f t="shared" si="11"/>
        <v>0.0</v>
      </c>
    </row>
    <row r="735" spans="8:8">
      <c r="H735" s="72">
        <f t="shared" si="11"/>
        <v>0.0</v>
      </c>
    </row>
    <row r="736" spans="8:8">
      <c r="H736" s="72">
        <f t="shared" si="11"/>
        <v>0.0</v>
      </c>
    </row>
    <row r="737" spans="8:8">
      <c r="H737" s="72">
        <f t="shared" si="11"/>
        <v>0.0</v>
      </c>
    </row>
    <row r="738" spans="8:8">
      <c r="H738" s="72">
        <f t="shared" si="11"/>
        <v>0.0</v>
      </c>
    </row>
    <row r="739" spans="8:8">
      <c r="H739" s="72">
        <f t="shared" si="11"/>
        <v>0.0</v>
      </c>
    </row>
    <row r="740" spans="8:8">
      <c r="H740" s="72">
        <f t="shared" si="11"/>
        <v>0.0</v>
      </c>
    </row>
    <row r="741" spans="8:8">
      <c r="H741" s="72">
        <f t="shared" si="11"/>
        <v>0.0</v>
      </c>
    </row>
    <row r="742" spans="8:8">
      <c r="H742" s="72">
        <f t="shared" si="11"/>
        <v>0.0</v>
      </c>
    </row>
    <row r="743" spans="8:8">
      <c r="H743" s="72">
        <f t="shared" si="11"/>
        <v>0.0</v>
      </c>
    </row>
    <row r="744" spans="8:8">
      <c r="H744" s="72">
        <f t="shared" si="11"/>
        <v>0.0</v>
      </c>
    </row>
    <row r="745" spans="8:8">
      <c r="H745" s="72">
        <f t="shared" si="11"/>
        <v>0.0</v>
      </c>
    </row>
    <row r="746" spans="8:8">
      <c r="H746" s="72">
        <f t="shared" si="11"/>
        <v>0.0</v>
      </c>
    </row>
    <row r="747" spans="8:8">
      <c r="H747" s="72">
        <f t="shared" si="11"/>
        <v>0.0</v>
      </c>
    </row>
    <row r="748" spans="8:8">
      <c r="H748" s="72">
        <f t="shared" si="11"/>
        <v>0.0</v>
      </c>
    </row>
    <row r="749" spans="8:8">
      <c r="H749" s="72">
        <f t="shared" si="11"/>
        <v>0.0</v>
      </c>
    </row>
    <row r="750" spans="8:8">
      <c r="H750" s="72">
        <f t="shared" si="11"/>
        <v>0.0</v>
      </c>
    </row>
    <row r="751" spans="8:8">
      <c r="H751" s="72">
        <f t="shared" si="11"/>
        <v>0.0</v>
      </c>
    </row>
    <row r="752" spans="8:8">
      <c r="H752" s="72">
        <f t="shared" si="11"/>
        <v>0.0</v>
      </c>
    </row>
    <row r="753" spans="8:8">
      <c r="H753" s="72">
        <f t="shared" si="11"/>
        <v>0.0</v>
      </c>
    </row>
    <row r="754" spans="8:8">
      <c r="H754" s="72">
        <f t="shared" si="11"/>
        <v>0.0</v>
      </c>
    </row>
    <row r="755" spans="8:8">
      <c r="H755" s="72">
        <f t="shared" si="11"/>
        <v>0.0</v>
      </c>
    </row>
    <row r="756" spans="8:8">
      <c r="H756" s="72">
        <f t="shared" si="11"/>
        <v>0.0</v>
      </c>
    </row>
    <row r="757" spans="8:8">
      <c r="H757" s="72">
        <f t="shared" si="11"/>
        <v>0.0</v>
      </c>
    </row>
    <row r="758" spans="8:8">
      <c r="H758" s="72">
        <f t="shared" si="11"/>
        <v>0.0</v>
      </c>
    </row>
    <row r="759" spans="8:8">
      <c r="H759" s="72">
        <f t="shared" si="11"/>
        <v>0.0</v>
      </c>
    </row>
    <row r="760" spans="8:8">
      <c r="H760" s="72">
        <f t="shared" si="11"/>
        <v>0.0</v>
      </c>
    </row>
    <row r="761" spans="8:8">
      <c r="H761" s="72">
        <f t="shared" si="11"/>
        <v>0.0</v>
      </c>
    </row>
    <row r="762" spans="8:8">
      <c r="H762" s="72">
        <f t="shared" si="11"/>
        <v>0.0</v>
      </c>
    </row>
    <row r="763" spans="8:8">
      <c r="H763" s="72">
        <f t="shared" si="11"/>
        <v>0.0</v>
      </c>
    </row>
    <row r="764" spans="8:8">
      <c r="H764" s="72">
        <f t="shared" si="11"/>
        <v>0.0</v>
      </c>
    </row>
    <row r="765" spans="8:8">
      <c r="H765" s="72">
        <f t="shared" si="11"/>
        <v>0.0</v>
      </c>
    </row>
    <row r="766" spans="8:8">
      <c r="H766" s="72">
        <f t="shared" si="11"/>
        <v>0.0</v>
      </c>
    </row>
    <row r="767" spans="8:8">
      <c r="H767" s="72">
        <f t="shared" si="11"/>
        <v>0.0</v>
      </c>
    </row>
    <row r="768" spans="8:8">
      <c r="H768" s="72">
        <f t="shared" si="11"/>
        <v>0.0</v>
      </c>
    </row>
    <row r="769" spans="8:8">
      <c r="H769" s="72">
        <f t="shared" si="11"/>
        <v>0.0</v>
      </c>
    </row>
    <row r="770" spans="8:8">
      <c r="H770" s="72">
        <f t="shared" si="12" ref="H770:H833">A770</f>
        <v>0.0</v>
      </c>
    </row>
    <row r="771" spans="8:8">
      <c r="H771" s="72">
        <f t="shared" si="12"/>
        <v>0.0</v>
      </c>
    </row>
    <row r="772" spans="8:8">
      <c r="H772" s="72">
        <f t="shared" si="12"/>
        <v>0.0</v>
      </c>
    </row>
    <row r="773" spans="8:8">
      <c r="H773" s="72">
        <f t="shared" si="12"/>
        <v>0.0</v>
      </c>
    </row>
    <row r="774" spans="8:8">
      <c r="H774" s="72">
        <f t="shared" si="12"/>
        <v>0.0</v>
      </c>
    </row>
    <row r="775" spans="8:8">
      <c r="H775" s="72">
        <f t="shared" si="12"/>
        <v>0.0</v>
      </c>
    </row>
    <row r="776" spans="8:8">
      <c r="H776" s="72">
        <f t="shared" si="12"/>
        <v>0.0</v>
      </c>
    </row>
    <row r="777" spans="8:8">
      <c r="H777" s="72">
        <f t="shared" si="12"/>
        <v>0.0</v>
      </c>
    </row>
    <row r="778" spans="8:8">
      <c r="H778" s="72">
        <f t="shared" si="12"/>
        <v>0.0</v>
      </c>
    </row>
    <row r="779" spans="8:8">
      <c r="H779" s="72">
        <f t="shared" si="12"/>
        <v>0.0</v>
      </c>
    </row>
    <row r="780" spans="8:8">
      <c r="H780" s="72">
        <f t="shared" si="12"/>
        <v>0.0</v>
      </c>
    </row>
    <row r="781" spans="8:8">
      <c r="H781" s="72">
        <f t="shared" si="12"/>
        <v>0.0</v>
      </c>
    </row>
    <row r="782" spans="8:8">
      <c r="H782" s="72">
        <f t="shared" si="12"/>
        <v>0.0</v>
      </c>
    </row>
    <row r="783" spans="8:8">
      <c r="H783" s="72">
        <f t="shared" si="12"/>
        <v>0.0</v>
      </c>
    </row>
    <row r="784" spans="8:8">
      <c r="H784" s="72">
        <f t="shared" si="12"/>
        <v>0.0</v>
      </c>
    </row>
    <row r="785" spans="8:8">
      <c r="H785" s="72">
        <f t="shared" si="12"/>
        <v>0.0</v>
      </c>
    </row>
    <row r="786" spans="8:8">
      <c r="H786" s="72">
        <f t="shared" si="12"/>
        <v>0.0</v>
      </c>
    </row>
    <row r="787" spans="8:8">
      <c r="H787" s="72">
        <f t="shared" si="12"/>
        <v>0.0</v>
      </c>
    </row>
    <row r="788" spans="8:8">
      <c r="H788" s="72">
        <f t="shared" si="12"/>
        <v>0.0</v>
      </c>
    </row>
    <row r="789" spans="8:8">
      <c r="H789" s="72">
        <f t="shared" si="12"/>
        <v>0.0</v>
      </c>
    </row>
    <row r="790" spans="8:8">
      <c r="H790" s="72">
        <f t="shared" si="12"/>
        <v>0.0</v>
      </c>
    </row>
    <row r="791" spans="8:8">
      <c r="H791" s="72">
        <f t="shared" si="12"/>
        <v>0.0</v>
      </c>
    </row>
    <row r="792" spans="8:8">
      <c r="H792" s="72">
        <f t="shared" si="12"/>
        <v>0.0</v>
      </c>
    </row>
    <row r="793" spans="8:8">
      <c r="H793" s="72">
        <f t="shared" si="12"/>
        <v>0.0</v>
      </c>
    </row>
    <row r="794" spans="8:8">
      <c r="H794" s="72">
        <f t="shared" si="12"/>
        <v>0.0</v>
      </c>
    </row>
    <row r="795" spans="8:8">
      <c r="H795" s="72">
        <f t="shared" si="12"/>
        <v>0.0</v>
      </c>
    </row>
    <row r="796" spans="8:8">
      <c r="H796" s="72">
        <f t="shared" si="12"/>
        <v>0.0</v>
      </c>
    </row>
    <row r="797" spans="8:8">
      <c r="H797" s="72">
        <f t="shared" si="12"/>
        <v>0.0</v>
      </c>
    </row>
    <row r="798" spans="8:8">
      <c r="H798" s="72">
        <f t="shared" si="12"/>
        <v>0.0</v>
      </c>
    </row>
    <row r="799" spans="8:8">
      <c r="H799" s="72">
        <f t="shared" si="12"/>
        <v>0.0</v>
      </c>
    </row>
    <row r="800" spans="8:8">
      <c r="H800" s="72">
        <f t="shared" si="12"/>
        <v>0.0</v>
      </c>
    </row>
    <row r="801" spans="8:8">
      <c r="H801" s="72">
        <f t="shared" si="12"/>
        <v>0.0</v>
      </c>
    </row>
    <row r="802" spans="8:8">
      <c r="H802" s="72">
        <f t="shared" si="12"/>
        <v>0.0</v>
      </c>
    </row>
    <row r="803" spans="8:8">
      <c r="H803" s="72">
        <f t="shared" si="12"/>
        <v>0.0</v>
      </c>
    </row>
    <row r="804" spans="8:8">
      <c r="H804" s="72">
        <f t="shared" si="12"/>
        <v>0.0</v>
      </c>
    </row>
    <row r="805" spans="8:8">
      <c r="H805" s="72">
        <f t="shared" si="12"/>
        <v>0.0</v>
      </c>
    </row>
    <row r="806" spans="8:8">
      <c r="H806" s="72">
        <f t="shared" si="12"/>
        <v>0.0</v>
      </c>
    </row>
    <row r="807" spans="8:8">
      <c r="H807" s="72">
        <f t="shared" si="12"/>
        <v>0.0</v>
      </c>
    </row>
    <row r="808" spans="8:8">
      <c r="H808" s="72">
        <f t="shared" si="12"/>
        <v>0.0</v>
      </c>
    </row>
    <row r="809" spans="8:8">
      <c r="H809" s="72">
        <f t="shared" si="12"/>
        <v>0.0</v>
      </c>
    </row>
    <row r="810" spans="8:8">
      <c r="H810" s="72">
        <f t="shared" si="12"/>
        <v>0.0</v>
      </c>
    </row>
    <row r="811" spans="8:8">
      <c r="H811" s="72">
        <f t="shared" si="12"/>
        <v>0.0</v>
      </c>
    </row>
    <row r="812" spans="8:8">
      <c r="H812" s="72">
        <f t="shared" si="12"/>
        <v>0.0</v>
      </c>
    </row>
    <row r="813" spans="8:8">
      <c r="H813" s="72">
        <f t="shared" si="12"/>
        <v>0.0</v>
      </c>
    </row>
    <row r="814" spans="8:8">
      <c r="H814" s="72">
        <f t="shared" si="12"/>
        <v>0.0</v>
      </c>
    </row>
    <row r="815" spans="8:8">
      <c r="H815" s="72">
        <f t="shared" si="12"/>
        <v>0.0</v>
      </c>
    </row>
    <row r="816" spans="8:8">
      <c r="H816" s="72">
        <f t="shared" si="12"/>
        <v>0.0</v>
      </c>
    </row>
    <row r="817" spans="8:8">
      <c r="H817" s="72">
        <f t="shared" si="12"/>
        <v>0.0</v>
      </c>
    </row>
    <row r="818" spans="8:8">
      <c r="H818" s="72">
        <f t="shared" si="12"/>
        <v>0.0</v>
      </c>
    </row>
    <row r="819" spans="8:8">
      <c r="H819" s="72">
        <f t="shared" si="12"/>
        <v>0.0</v>
      </c>
    </row>
    <row r="820" spans="8:8">
      <c r="H820" s="72">
        <f t="shared" si="12"/>
        <v>0.0</v>
      </c>
    </row>
    <row r="821" spans="8:8">
      <c r="H821" s="72">
        <f t="shared" si="12"/>
        <v>0.0</v>
      </c>
    </row>
    <row r="822" spans="8:8">
      <c r="H822" s="72">
        <f t="shared" si="12"/>
        <v>0.0</v>
      </c>
    </row>
    <row r="823" spans="8:8">
      <c r="H823" s="72">
        <f t="shared" si="12"/>
        <v>0.0</v>
      </c>
    </row>
    <row r="824" spans="8:8">
      <c r="H824" s="72">
        <f t="shared" si="12"/>
        <v>0.0</v>
      </c>
    </row>
    <row r="825" spans="8:8">
      <c r="H825" s="72">
        <f t="shared" si="12"/>
        <v>0.0</v>
      </c>
    </row>
    <row r="826" spans="8:8">
      <c r="H826" s="72">
        <f t="shared" si="12"/>
        <v>0.0</v>
      </c>
    </row>
    <row r="827" spans="8:8">
      <c r="H827" s="72">
        <f t="shared" si="12"/>
        <v>0.0</v>
      </c>
    </row>
    <row r="828" spans="8:8">
      <c r="H828" s="72">
        <f t="shared" si="12"/>
        <v>0.0</v>
      </c>
    </row>
    <row r="829" spans="8:8">
      <c r="H829" s="72">
        <f t="shared" si="12"/>
        <v>0.0</v>
      </c>
    </row>
    <row r="830" spans="8:8">
      <c r="H830" s="72">
        <f t="shared" si="12"/>
        <v>0.0</v>
      </c>
    </row>
    <row r="831" spans="8:8">
      <c r="H831" s="72">
        <f t="shared" si="12"/>
        <v>0.0</v>
      </c>
    </row>
    <row r="832" spans="8:8">
      <c r="H832" s="72">
        <f t="shared" si="12"/>
        <v>0.0</v>
      </c>
    </row>
    <row r="833" spans="8:8">
      <c r="H833" s="72">
        <f t="shared" si="12"/>
        <v>0.0</v>
      </c>
    </row>
    <row r="834" spans="8:8">
      <c r="H834" s="72">
        <f t="shared" si="13" ref="H834:H897">A834</f>
        <v>0.0</v>
      </c>
    </row>
    <row r="835" spans="8:8">
      <c r="H835" s="72">
        <f t="shared" si="13"/>
        <v>0.0</v>
      </c>
    </row>
    <row r="836" spans="8:8">
      <c r="H836" s="72">
        <f t="shared" si="13"/>
        <v>0.0</v>
      </c>
    </row>
    <row r="837" spans="8:8">
      <c r="H837" s="72">
        <f t="shared" si="13"/>
        <v>0.0</v>
      </c>
    </row>
    <row r="838" spans="8:8">
      <c r="H838" s="72">
        <f t="shared" si="13"/>
        <v>0.0</v>
      </c>
    </row>
    <row r="839" spans="8:8">
      <c r="H839" s="72">
        <f t="shared" si="13"/>
        <v>0.0</v>
      </c>
    </row>
    <row r="840" spans="8:8">
      <c r="H840" s="72">
        <f t="shared" si="13"/>
        <v>0.0</v>
      </c>
    </row>
    <row r="841" spans="8:8">
      <c r="H841" s="72">
        <f t="shared" si="13"/>
        <v>0.0</v>
      </c>
    </row>
    <row r="842" spans="8:8">
      <c r="H842" s="72">
        <f t="shared" si="13"/>
        <v>0.0</v>
      </c>
    </row>
    <row r="843" spans="8:8">
      <c r="H843" s="72">
        <f t="shared" si="13"/>
        <v>0.0</v>
      </c>
    </row>
    <row r="844" spans="8:8">
      <c r="H844" s="72">
        <f t="shared" si="13"/>
        <v>0.0</v>
      </c>
    </row>
    <row r="845" spans="8:8">
      <c r="H845" s="72">
        <f t="shared" si="13"/>
        <v>0.0</v>
      </c>
    </row>
    <row r="846" spans="8:8">
      <c r="H846" s="72">
        <f t="shared" si="13"/>
        <v>0.0</v>
      </c>
    </row>
    <row r="847" spans="8:8">
      <c r="H847" s="72">
        <f t="shared" si="13"/>
        <v>0.0</v>
      </c>
    </row>
    <row r="848" spans="8:8">
      <c r="H848" s="72">
        <f t="shared" si="13"/>
        <v>0.0</v>
      </c>
    </row>
    <row r="849" spans="8:8">
      <c r="H849" s="72">
        <f t="shared" si="13"/>
        <v>0.0</v>
      </c>
    </row>
    <row r="850" spans="8:8">
      <c r="H850" s="72">
        <f t="shared" si="13"/>
        <v>0.0</v>
      </c>
    </row>
    <row r="851" spans="8:8">
      <c r="H851" s="72">
        <f t="shared" si="13"/>
        <v>0.0</v>
      </c>
    </row>
    <row r="852" spans="8:8">
      <c r="H852" s="72">
        <f t="shared" si="13"/>
        <v>0.0</v>
      </c>
    </row>
    <row r="853" spans="8:8">
      <c r="H853" s="72">
        <f t="shared" si="13"/>
        <v>0.0</v>
      </c>
    </row>
    <row r="854" spans="8:8">
      <c r="H854" s="72">
        <f t="shared" si="13"/>
        <v>0.0</v>
      </c>
    </row>
    <row r="855" spans="8:8">
      <c r="H855" s="72">
        <f t="shared" si="13"/>
        <v>0.0</v>
      </c>
    </row>
    <row r="856" spans="8:8">
      <c r="H856" s="72">
        <f t="shared" si="13"/>
        <v>0.0</v>
      </c>
    </row>
    <row r="857" spans="8:8">
      <c r="H857" s="72">
        <f t="shared" si="13"/>
        <v>0.0</v>
      </c>
    </row>
    <row r="858" spans="8:8">
      <c r="H858" s="72">
        <f t="shared" si="13"/>
        <v>0.0</v>
      </c>
    </row>
    <row r="859" spans="8:8">
      <c r="H859" s="72">
        <f t="shared" si="13"/>
        <v>0.0</v>
      </c>
    </row>
    <row r="860" spans="8:8">
      <c r="H860" s="72">
        <f t="shared" si="13"/>
        <v>0.0</v>
      </c>
    </row>
    <row r="861" spans="8:8">
      <c r="H861" s="72">
        <f t="shared" si="13"/>
        <v>0.0</v>
      </c>
    </row>
    <row r="862" spans="8:8">
      <c r="H862" s="72">
        <f t="shared" si="13"/>
        <v>0.0</v>
      </c>
    </row>
    <row r="863" spans="8:8">
      <c r="H863" s="72">
        <f t="shared" si="13"/>
        <v>0.0</v>
      </c>
    </row>
    <row r="864" spans="8:8">
      <c r="H864" s="72">
        <f t="shared" si="13"/>
        <v>0.0</v>
      </c>
    </row>
    <row r="865" spans="8:8">
      <c r="H865" s="72">
        <f t="shared" si="13"/>
        <v>0.0</v>
      </c>
    </row>
    <row r="866" spans="8:8">
      <c r="H866" s="72">
        <f t="shared" si="13"/>
        <v>0.0</v>
      </c>
    </row>
    <row r="867" spans="8:8">
      <c r="H867" s="72">
        <f t="shared" si="13"/>
        <v>0.0</v>
      </c>
    </row>
    <row r="868" spans="8:8">
      <c r="H868" s="72">
        <f t="shared" si="13"/>
        <v>0.0</v>
      </c>
    </row>
    <row r="869" spans="8:8">
      <c r="H869" s="72">
        <f t="shared" si="13"/>
        <v>0.0</v>
      </c>
    </row>
    <row r="870" spans="8:8">
      <c r="H870" s="72">
        <f t="shared" si="13"/>
        <v>0.0</v>
      </c>
    </row>
    <row r="871" spans="8:8">
      <c r="H871" s="72">
        <f t="shared" si="13"/>
        <v>0.0</v>
      </c>
    </row>
    <row r="872" spans="8:8">
      <c r="H872" s="72">
        <f t="shared" si="13"/>
        <v>0.0</v>
      </c>
    </row>
    <row r="873" spans="8:8">
      <c r="H873" s="72">
        <f t="shared" si="13"/>
        <v>0.0</v>
      </c>
    </row>
    <row r="874" spans="8:8">
      <c r="H874" s="72">
        <f t="shared" si="13"/>
        <v>0.0</v>
      </c>
    </row>
    <row r="875" spans="8:8">
      <c r="H875" s="72">
        <f t="shared" si="13"/>
        <v>0.0</v>
      </c>
    </row>
    <row r="876" spans="8:8">
      <c r="H876" s="72">
        <f t="shared" si="13"/>
        <v>0.0</v>
      </c>
    </row>
    <row r="877" spans="8:8">
      <c r="H877" s="72">
        <f t="shared" si="13"/>
        <v>0.0</v>
      </c>
    </row>
    <row r="878" spans="8:8">
      <c r="H878" s="72">
        <f t="shared" si="13"/>
        <v>0.0</v>
      </c>
    </row>
    <row r="879" spans="8:8">
      <c r="H879" s="72">
        <f t="shared" si="13"/>
        <v>0.0</v>
      </c>
    </row>
    <row r="880" spans="8:8">
      <c r="H880" s="72">
        <f t="shared" si="13"/>
        <v>0.0</v>
      </c>
    </row>
    <row r="881" spans="8:8">
      <c r="H881" s="72">
        <f t="shared" si="13"/>
        <v>0.0</v>
      </c>
    </row>
    <row r="882" spans="8:8">
      <c r="H882" s="72">
        <f t="shared" si="13"/>
        <v>0.0</v>
      </c>
    </row>
    <row r="883" spans="8:8">
      <c r="H883" s="72">
        <f t="shared" si="13"/>
        <v>0.0</v>
      </c>
    </row>
    <row r="884" spans="8:8">
      <c r="H884" s="72">
        <f t="shared" si="13"/>
        <v>0.0</v>
      </c>
    </row>
    <row r="885" spans="8:8">
      <c r="H885" s="72">
        <f t="shared" si="13"/>
        <v>0.0</v>
      </c>
    </row>
    <row r="886" spans="8:8">
      <c r="H886" s="72">
        <f t="shared" si="13"/>
        <v>0.0</v>
      </c>
    </row>
    <row r="887" spans="8:8">
      <c r="H887" s="72">
        <f t="shared" si="13"/>
        <v>0.0</v>
      </c>
    </row>
    <row r="888" spans="8:8">
      <c r="H888" s="72">
        <f t="shared" si="13"/>
        <v>0.0</v>
      </c>
    </row>
    <row r="889" spans="8:8">
      <c r="H889" s="72">
        <f t="shared" si="13"/>
        <v>0.0</v>
      </c>
    </row>
    <row r="890" spans="8:8">
      <c r="H890" s="72">
        <f t="shared" si="13"/>
        <v>0.0</v>
      </c>
    </row>
    <row r="891" spans="8:8">
      <c r="H891" s="72">
        <f t="shared" si="13"/>
        <v>0.0</v>
      </c>
    </row>
    <row r="892" spans="8:8">
      <c r="H892" s="72">
        <f t="shared" si="13"/>
        <v>0.0</v>
      </c>
    </row>
    <row r="893" spans="8:8">
      <c r="H893" s="72">
        <f t="shared" si="13"/>
        <v>0.0</v>
      </c>
    </row>
    <row r="894" spans="8:8">
      <c r="H894" s="72">
        <f t="shared" si="13"/>
        <v>0.0</v>
      </c>
    </row>
    <row r="895" spans="8:8">
      <c r="H895" s="72">
        <f t="shared" si="13"/>
        <v>0.0</v>
      </c>
    </row>
    <row r="896" spans="8:8">
      <c r="H896" s="72">
        <f t="shared" si="13"/>
        <v>0.0</v>
      </c>
    </row>
    <row r="897" spans="8:8">
      <c r="H897" s="72">
        <f t="shared" si="13"/>
        <v>0.0</v>
      </c>
    </row>
    <row r="898" spans="8:8">
      <c r="H898" s="72">
        <f t="shared" si="14" ref="H898:H961">A898</f>
        <v>0.0</v>
      </c>
    </row>
    <row r="899" spans="8:8">
      <c r="H899" s="72">
        <f t="shared" si="14"/>
        <v>0.0</v>
      </c>
    </row>
    <row r="900" spans="8:8">
      <c r="H900" s="72">
        <f t="shared" si="14"/>
        <v>0.0</v>
      </c>
    </row>
    <row r="901" spans="8:8">
      <c r="H901" s="72">
        <f t="shared" si="14"/>
        <v>0.0</v>
      </c>
    </row>
    <row r="902" spans="8:8">
      <c r="H902" s="72">
        <f t="shared" si="14"/>
        <v>0.0</v>
      </c>
    </row>
    <row r="903" spans="8:8">
      <c r="H903" s="72">
        <f t="shared" si="14"/>
        <v>0.0</v>
      </c>
    </row>
    <row r="904" spans="8:8">
      <c r="H904" s="72">
        <f t="shared" si="14"/>
        <v>0.0</v>
      </c>
    </row>
    <row r="905" spans="8:8">
      <c r="H905" s="72">
        <f t="shared" si="14"/>
        <v>0.0</v>
      </c>
    </row>
    <row r="906" spans="8:8">
      <c r="H906" s="72">
        <f t="shared" si="14"/>
        <v>0.0</v>
      </c>
    </row>
    <row r="907" spans="8:8">
      <c r="H907" s="72">
        <f t="shared" si="14"/>
        <v>0.0</v>
      </c>
    </row>
    <row r="908" spans="8:8">
      <c r="H908" s="72">
        <f t="shared" si="14"/>
        <v>0.0</v>
      </c>
    </row>
    <row r="909" spans="8:8">
      <c r="H909" s="72">
        <f t="shared" si="14"/>
        <v>0.0</v>
      </c>
    </row>
    <row r="910" spans="8:8">
      <c r="H910" s="72">
        <f t="shared" si="14"/>
        <v>0.0</v>
      </c>
    </row>
    <row r="911" spans="8:8">
      <c r="H911" s="72">
        <f t="shared" si="14"/>
        <v>0.0</v>
      </c>
    </row>
    <row r="912" spans="8:8">
      <c r="H912" s="72">
        <f t="shared" si="14"/>
        <v>0.0</v>
      </c>
    </row>
    <row r="913" spans="8:8">
      <c r="H913" s="72">
        <f t="shared" si="14"/>
        <v>0.0</v>
      </c>
    </row>
    <row r="914" spans="8:8">
      <c r="H914" s="72">
        <f t="shared" si="14"/>
        <v>0.0</v>
      </c>
    </row>
    <row r="915" spans="8:8">
      <c r="H915" s="72">
        <f t="shared" si="14"/>
        <v>0.0</v>
      </c>
    </row>
    <row r="916" spans="8:8">
      <c r="H916" s="72">
        <f t="shared" si="14"/>
        <v>0.0</v>
      </c>
    </row>
    <row r="917" spans="8:8">
      <c r="H917" s="72">
        <f t="shared" si="14"/>
        <v>0.0</v>
      </c>
    </row>
    <row r="918" spans="8:8">
      <c r="H918" s="72">
        <f t="shared" si="14"/>
        <v>0.0</v>
      </c>
    </row>
    <row r="919" spans="8:8">
      <c r="H919" s="72">
        <f t="shared" si="14"/>
        <v>0.0</v>
      </c>
    </row>
    <row r="920" spans="8:8">
      <c r="H920" s="72">
        <f t="shared" si="14"/>
        <v>0.0</v>
      </c>
    </row>
    <row r="921" spans="8:8">
      <c r="H921" s="72">
        <f t="shared" si="14"/>
        <v>0.0</v>
      </c>
    </row>
    <row r="922" spans="8:8">
      <c r="H922" s="72">
        <f t="shared" si="14"/>
        <v>0.0</v>
      </c>
    </row>
    <row r="923" spans="8:8">
      <c r="H923" s="72">
        <f t="shared" si="14"/>
        <v>0.0</v>
      </c>
    </row>
    <row r="924" spans="8:8">
      <c r="H924" s="72">
        <f t="shared" si="14"/>
        <v>0.0</v>
      </c>
    </row>
    <row r="925" spans="8:8">
      <c r="H925" s="72">
        <f t="shared" si="14"/>
        <v>0.0</v>
      </c>
    </row>
    <row r="926" spans="8:8">
      <c r="H926" s="72">
        <f t="shared" si="14"/>
        <v>0.0</v>
      </c>
    </row>
    <row r="927" spans="8:8">
      <c r="H927" s="72">
        <f t="shared" si="14"/>
        <v>0.0</v>
      </c>
    </row>
    <row r="928" spans="8:8">
      <c r="H928" s="72">
        <f t="shared" si="14"/>
        <v>0.0</v>
      </c>
    </row>
    <row r="929" spans="8:8">
      <c r="H929" s="72">
        <f t="shared" si="14"/>
        <v>0.0</v>
      </c>
    </row>
    <row r="930" spans="8:8">
      <c r="H930" s="72">
        <f t="shared" si="14"/>
        <v>0.0</v>
      </c>
    </row>
    <row r="931" spans="8:8">
      <c r="H931" s="72">
        <f t="shared" si="14"/>
        <v>0.0</v>
      </c>
    </row>
    <row r="932" spans="8:8">
      <c r="H932" s="72">
        <f t="shared" si="14"/>
        <v>0.0</v>
      </c>
    </row>
    <row r="933" spans="8:8">
      <c r="H933" s="72">
        <f t="shared" si="14"/>
        <v>0.0</v>
      </c>
    </row>
    <row r="934" spans="8:8">
      <c r="H934" s="72">
        <f t="shared" si="14"/>
        <v>0.0</v>
      </c>
    </row>
    <row r="935" spans="8:8">
      <c r="H935" s="72">
        <f t="shared" si="14"/>
        <v>0.0</v>
      </c>
    </row>
    <row r="936" spans="8:8">
      <c r="H936" s="72">
        <f t="shared" si="14"/>
        <v>0.0</v>
      </c>
    </row>
    <row r="937" spans="8:8">
      <c r="H937" s="72">
        <f t="shared" si="14"/>
        <v>0.0</v>
      </c>
    </row>
    <row r="938" spans="8:8">
      <c r="H938" s="72">
        <f t="shared" si="14"/>
        <v>0.0</v>
      </c>
    </row>
    <row r="939" spans="8:8">
      <c r="H939" s="72">
        <f t="shared" si="14"/>
        <v>0.0</v>
      </c>
    </row>
    <row r="940" spans="8:8">
      <c r="H940" s="72">
        <f t="shared" si="14"/>
        <v>0.0</v>
      </c>
    </row>
    <row r="941" spans="8:8">
      <c r="H941" s="72">
        <f t="shared" si="14"/>
        <v>0.0</v>
      </c>
    </row>
    <row r="942" spans="8:8">
      <c r="H942" s="72">
        <f t="shared" si="14"/>
        <v>0.0</v>
      </c>
    </row>
    <row r="943" spans="8:8">
      <c r="H943" s="72">
        <f t="shared" si="14"/>
        <v>0.0</v>
      </c>
    </row>
    <row r="944" spans="8:8">
      <c r="H944" s="72">
        <f t="shared" si="14"/>
        <v>0.0</v>
      </c>
    </row>
    <row r="945" spans="8:8">
      <c r="H945" s="72">
        <f t="shared" si="14"/>
        <v>0.0</v>
      </c>
    </row>
    <row r="946" spans="8:8">
      <c r="H946" s="72">
        <f t="shared" si="14"/>
        <v>0.0</v>
      </c>
    </row>
    <row r="947" spans="8:8">
      <c r="H947" s="72">
        <f t="shared" si="14"/>
        <v>0.0</v>
      </c>
    </row>
    <row r="948" spans="8:8">
      <c r="H948" s="72">
        <f t="shared" si="14"/>
        <v>0.0</v>
      </c>
    </row>
    <row r="949" spans="8:8">
      <c r="H949" s="72">
        <f t="shared" si="14"/>
        <v>0.0</v>
      </c>
    </row>
    <row r="950" spans="8:8">
      <c r="H950" s="72">
        <f t="shared" si="14"/>
        <v>0.0</v>
      </c>
    </row>
    <row r="951" spans="8:8">
      <c r="H951" s="72">
        <f t="shared" si="14"/>
        <v>0.0</v>
      </c>
    </row>
    <row r="952" spans="8:8">
      <c r="H952" s="72">
        <f t="shared" si="14"/>
        <v>0.0</v>
      </c>
    </row>
    <row r="953" spans="8:8">
      <c r="H953" s="72">
        <f t="shared" si="14"/>
        <v>0.0</v>
      </c>
    </row>
    <row r="954" spans="8:8">
      <c r="H954" s="72">
        <f t="shared" si="14"/>
        <v>0.0</v>
      </c>
    </row>
    <row r="955" spans="8:8">
      <c r="H955" s="72">
        <f t="shared" si="14"/>
        <v>0.0</v>
      </c>
    </row>
    <row r="956" spans="8:8">
      <c r="H956" s="72">
        <f t="shared" si="14"/>
        <v>0.0</v>
      </c>
    </row>
    <row r="957" spans="8:8">
      <c r="H957" s="72">
        <f t="shared" si="14"/>
        <v>0.0</v>
      </c>
    </row>
    <row r="958" spans="8:8">
      <c r="H958" s="72">
        <f t="shared" si="14"/>
        <v>0.0</v>
      </c>
    </row>
    <row r="959" spans="8:8">
      <c r="H959" s="72">
        <f t="shared" si="14"/>
        <v>0.0</v>
      </c>
    </row>
    <row r="960" spans="8:8">
      <c r="H960" s="72">
        <f t="shared" si="14"/>
        <v>0.0</v>
      </c>
    </row>
    <row r="961" spans="8:8">
      <c r="H961" s="72">
        <f t="shared" si="14"/>
        <v>0.0</v>
      </c>
    </row>
    <row r="962" spans="8:8">
      <c r="H962" s="72">
        <f t="shared" si="15" ref="H962:H1025">A962</f>
        <v>0.0</v>
      </c>
    </row>
    <row r="963" spans="8:8">
      <c r="H963" s="72">
        <f t="shared" si="15"/>
        <v>0.0</v>
      </c>
    </row>
    <row r="964" spans="8:8">
      <c r="H964" s="72">
        <f t="shared" si="15"/>
        <v>0.0</v>
      </c>
    </row>
    <row r="965" spans="8:8">
      <c r="H965" s="72">
        <f t="shared" si="15"/>
        <v>0.0</v>
      </c>
    </row>
    <row r="966" spans="8:8">
      <c r="H966" s="72">
        <f t="shared" si="15"/>
        <v>0.0</v>
      </c>
    </row>
    <row r="967" spans="8:8">
      <c r="H967" s="72">
        <f t="shared" si="15"/>
        <v>0.0</v>
      </c>
    </row>
    <row r="968" spans="8:8">
      <c r="H968" s="72">
        <f t="shared" si="15"/>
        <v>0.0</v>
      </c>
    </row>
    <row r="969" spans="8:8">
      <c r="H969" s="72">
        <f t="shared" si="15"/>
        <v>0.0</v>
      </c>
    </row>
    <row r="970" spans="8:8">
      <c r="H970" s="72">
        <f t="shared" si="15"/>
        <v>0.0</v>
      </c>
    </row>
    <row r="971" spans="8:8">
      <c r="H971" s="72">
        <f t="shared" si="15"/>
        <v>0.0</v>
      </c>
    </row>
    <row r="972" spans="8:8">
      <c r="H972" s="72">
        <f t="shared" si="15"/>
        <v>0.0</v>
      </c>
    </row>
    <row r="973" spans="8:8">
      <c r="H973" s="72">
        <f t="shared" si="15"/>
        <v>0.0</v>
      </c>
    </row>
    <row r="974" spans="8:8">
      <c r="H974" s="72">
        <f t="shared" si="15"/>
        <v>0.0</v>
      </c>
    </row>
    <row r="975" spans="8:8">
      <c r="H975" s="72">
        <f t="shared" si="15"/>
        <v>0.0</v>
      </c>
    </row>
    <row r="976" spans="8:8">
      <c r="H976" s="72">
        <f t="shared" si="15"/>
        <v>0.0</v>
      </c>
    </row>
    <row r="977" spans="8:8">
      <c r="H977" s="72">
        <f t="shared" si="15"/>
        <v>0.0</v>
      </c>
    </row>
    <row r="978" spans="8:8">
      <c r="H978" s="72">
        <f t="shared" si="15"/>
        <v>0.0</v>
      </c>
    </row>
    <row r="979" spans="8:8">
      <c r="H979" s="72">
        <f t="shared" si="15"/>
        <v>0.0</v>
      </c>
    </row>
    <row r="980" spans="8:8">
      <c r="H980" s="72">
        <f t="shared" si="15"/>
        <v>0.0</v>
      </c>
    </row>
    <row r="981" spans="8:8">
      <c r="H981" s="72">
        <f t="shared" si="15"/>
        <v>0.0</v>
      </c>
    </row>
    <row r="982" spans="8:8">
      <c r="H982" s="72">
        <f t="shared" si="15"/>
        <v>0.0</v>
      </c>
    </row>
    <row r="983" spans="8:8">
      <c r="H983" s="72">
        <f t="shared" si="15"/>
        <v>0.0</v>
      </c>
    </row>
    <row r="984" spans="8:8">
      <c r="H984" s="72">
        <f t="shared" si="15"/>
        <v>0.0</v>
      </c>
    </row>
    <row r="985" spans="8:8">
      <c r="H985" s="72">
        <f t="shared" si="15"/>
        <v>0.0</v>
      </c>
    </row>
    <row r="986" spans="8:8">
      <c r="H986" s="72">
        <f t="shared" si="15"/>
        <v>0.0</v>
      </c>
    </row>
    <row r="987" spans="8:8">
      <c r="H987" s="72">
        <f t="shared" si="15"/>
        <v>0.0</v>
      </c>
    </row>
    <row r="988" spans="8:8">
      <c r="H988" s="72">
        <f t="shared" si="15"/>
        <v>0.0</v>
      </c>
    </row>
    <row r="989" spans="8:8">
      <c r="H989" s="72">
        <f t="shared" si="15"/>
        <v>0.0</v>
      </c>
    </row>
    <row r="990" spans="8:8">
      <c r="H990" s="72">
        <f t="shared" si="15"/>
        <v>0.0</v>
      </c>
    </row>
    <row r="991" spans="8:8">
      <c r="H991" s="72">
        <f t="shared" si="15"/>
        <v>0.0</v>
      </c>
    </row>
    <row r="992" spans="8:8">
      <c r="H992" s="72">
        <f t="shared" si="15"/>
        <v>0.0</v>
      </c>
    </row>
    <row r="993" spans="8:8">
      <c r="H993" s="72">
        <f t="shared" si="15"/>
        <v>0.0</v>
      </c>
    </row>
    <row r="994" spans="8:8">
      <c r="H994" s="72">
        <f t="shared" si="15"/>
        <v>0.0</v>
      </c>
    </row>
    <row r="995" spans="8:8">
      <c r="H995" s="72">
        <f t="shared" si="15"/>
        <v>0.0</v>
      </c>
    </row>
    <row r="996" spans="8:8">
      <c r="H996" s="72">
        <f t="shared" si="15"/>
        <v>0.0</v>
      </c>
    </row>
    <row r="997" spans="8:8">
      <c r="H997" s="72">
        <f t="shared" si="15"/>
        <v>0.0</v>
      </c>
    </row>
    <row r="998" spans="8:8">
      <c r="H998" s="72">
        <f t="shared" si="15"/>
        <v>0.0</v>
      </c>
    </row>
    <row r="999" spans="8:8">
      <c r="H999" s="72">
        <f t="shared" si="15"/>
        <v>0.0</v>
      </c>
    </row>
    <row r="1000" spans="8:8">
      <c r="H1000" s="72">
        <f t="shared" si="15"/>
        <v>0.0</v>
      </c>
    </row>
    <row r="1001" spans="8:8">
      <c r="H1001" s="72">
        <f t="shared" si="15"/>
        <v>0.0</v>
      </c>
    </row>
    <row r="1002" spans="8:8">
      <c r="H1002" s="72">
        <f t="shared" si="15"/>
        <v>0.0</v>
      </c>
    </row>
    <row r="1003" spans="8:8">
      <c r="H1003" s="72">
        <f t="shared" si="15"/>
        <v>0.0</v>
      </c>
    </row>
    <row r="1004" spans="8:8">
      <c r="H1004" s="72">
        <f t="shared" si="15"/>
        <v>0.0</v>
      </c>
    </row>
    <row r="1005" spans="8:8">
      <c r="H1005" s="72">
        <f t="shared" si="15"/>
        <v>0.0</v>
      </c>
    </row>
    <row r="1006" spans="8:8">
      <c r="H1006" s="72">
        <f t="shared" si="15"/>
        <v>0.0</v>
      </c>
    </row>
    <row r="1007" spans="8:8">
      <c r="H1007" s="72">
        <f t="shared" si="15"/>
        <v>0.0</v>
      </c>
    </row>
    <row r="1008" spans="8:8">
      <c r="H1008" s="72">
        <f t="shared" si="15"/>
        <v>0.0</v>
      </c>
    </row>
    <row r="1009" spans="8:8">
      <c r="H1009" s="72">
        <f t="shared" si="15"/>
        <v>0.0</v>
      </c>
    </row>
    <row r="1010" spans="8:8">
      <c r="H1010" s="72">
        <f t="shared" si="15"/>
        <v>0.0</v>
      </c>
    </row>
    <row r="1011" spans="8:8">
      <c r="H1011" s="72">
        <f t="shared" si="15"/>
        <v>0.0</v>
      </c>
    </row>
    <row r="1012" spans="8:8">
      <c r="H1012" s="72">
        <f t="shared" si="15"/>
        <v>0.0</v>
      </c>
    </row>
    <row r="1013" spans="8:8">
      <c r="H1013" s="72">
        <f t="shared" si="15"/>
        <v>0.0</v>
      </c>
    </row>
    <row r="1014" spans="8:8">
      <c r="H1014" s="72">
        <f t="shared" si="15"/>
        <v>0.0</v>
      </c>
    </row>
    <row r="1015" spans="8:8">
      <c r="H1015" s="72">
        <f t="shared" si="15"/>
        <v>0.0</v>
      </c>
    </row>
    <row r="1016" spans="8:8">
      <c r="H1016" s="72">
        <f t="shared" si="15"/>
        <v>0.0</v>
      </c>
    </row>
    <row r="1017" spans="8:8">
      <c r="H1017" s="72">
        <f t="shared" si="15"/>
        <v>0.0</v>
      </c>
    </row>
    <row r="1018" spans="8:8">
      <c r="H1018" s="72">
        <f t="shared" si="15"/>
        <v>0.0</v>
      </c>
    </row>
    <row r="1019" spans="8:8">
      <c r="H1019" s="72">
        <f t="shared" si="15"/>
        <v>0.0</v>
      </c>
    </row>
    <row r="1020" spans="8:8">
      <c r="H1020" s="72">
        <f t="shared" si="15"/>
        <v>0.0</v>
      </c>
    </row>
    <row r="1021" spans="8:8">
      <c r="H1021" s="72">
        <f t="shared" si="15"/>
        <v>0.0</v>
      </c>
    </row>
    <row r="1022" spans="8:8">
      <c r="H1022" s="72">
        <f t="shared" si="15"/>
        <v>0.0</v>
      </c>
    </row>
    <row r="1023" spans="8:8">
      <c r="H1023" s="72">
        <f t="shared" si="15"/>
        <v>0.0</v>
      </c>
    </row>
    <row r="1024" spans="8:8">
      <c r="H1024" s="72">
        <f t="shared" si="15"/>
        <v>0.0</v>
      </c>
    </row>
    <row r="1025" spans="8:8">
      <c r="H1025" s="72">
        <f t="shared" si="15"/>
        <v>0.0</v>
      </c>
    </row>
    <row r="1026" spans="8:8">
      <c r="H1026" s="72">
        <f t="shared" si="16" ref="H1026:H1089">A1026</f>
        <v>0.0</v>
      </c>
    </row>
    <row r="1027" spans="8:8">
      <c r="H1027" s="72">
        <f t="shared" si="16"/>
        <v>0.0</v>
      </c>
    </row>
    <row r="1028" spans="8:8">
      <c r="H1028" s="72">
        <f t="shared" si="16"/>
        <v>0.0</v>
      </c>
    </row>
    <row r="1029" spans="8:8">
      <c r="H1029" s="72">
        <f t="shared" si="16"/>
        <v>0.0</v>
      </c>
    </row>
    <row r="1030" spans="8:8">
      <c r="H1030" s="72">
        <f t="shared" si="16"/>
        <v>0.0</v>
      </c>
    </row>
    <row r="1031" spans="8:8">
      <c r="H1031" s="72">
        <f t="shared" si="16"/>
        <v>0.0</v>
      </c>
    </row>
    <row r="1032" spans="8:8">
      <c r="H1032" s="72">
        <f t="shared" si="16"/>
        <v>0.0</v>
      </c>
    </row>
    <row r="1033" spans="8:8">
      <c r="H1033" s="72">
        <f t="shared" si="16"/>
        <v>0.0</v>
      </c>
    </row>
    <row r="1034" spans="8:8">
      <c r="H1034" s="72">
        <f t="shared" si="16"/>
        <v>0.0</v>
      </c>
    </row>
    <row r="1035" spans="8:8">
      <c r="H1035" s="72">
        <f t="shared" si="16"/>
        <v>0.0</v>
      </c>
    </row>
    <row r="1036" spans="8:8">
      <c r="H1036" s="72">
        <f t="shared" si="16"/>
        <v>0.0</v>
      </c>
    </row>
    <row r="1037" spans="8:8">
      <c r="H1037" s="72">
        <f t="shared" si="16"/>
        <v>0.0</v>
      </c>
    </row>
    <row r="1038" spans="8:8">
      <c r="H1038" s="72">
        <f t="shared" si="16"/>
        <v>0.0</v>
      </c>
    </row>
    <row r="1039" spans="8:8">
      <c r="H1039" s="72">
        <f t="shared" si="16"/>
        <v>0.0</v>
      </c>
    </row>
    <row r="1040" spans="8:8">
      <c r="H1040" s="72">
        <f t="shared" si="16"/>
        <v>0.0</v>
      </c>
    </row>
    <row r="1041" spans="8:8">
      <c r="H1041" s="72">
        <f t="shared" si="16"/>
        <v>0.0</v>
      </c>
    </row>
    <row r="1042" spans="8:8">
      <c r="H1042" s="72">
        <f t="shared" si="16"/>
        <v>0.0</v>
      </c>
    </row>
    <row r="1043" spans="8:8">
      <c r="H1043" s="72">
        <f t="shared" si="16"/>
        <v>0.0</v>
      </c>
    </row>
    <row r="1044" spans="8:8">
      <c r="H1044" s="72">
        <f t="shared" si="16"/>
        <v>0.0</v>
      </c>
    </row>
    <row r="1045" spans="8:8">
      <c r="H1045" s="72">
        <f t="shared" si="16"/>
        <v>0.0</v>
      </c>
    </row>
    <row r="1046" spans="8:8">
      <c r="H1046" s="72">
        <f t="shared" si="16"/>
        <v>0.0</v>
      </c>
    </row>
    <row r="1047" spans="8:8">
      <c r="H1047" s="72">
        <f t="shared" si="16"/>
        <v>0.0</v>
      </c>
    </row>
    <row r="1048" spans="8:8">
      <c r="H1048" s="72">
        <f t="shared" si="16"/>
        <v>0.0</v>
      </c>
    </row>
    <row r="1049" spans="8:8">
      <c r="H1049" s="72">
        <f t="shared" si="16"/>
        <v>0.0</v>
      </c>
    </row>
    <row r="1050" spans="8:8">
      <c r="H1050" s="72">
        <f t="shared" si="16"/>
        <v>0.0</v>
      </c>
    </row>
    <row r="1051" spans="8:8">
      <c r="H1051" s="72">
        <f t="shared" si="16"/>
        <v>0.0</v>
      </c>
    </row>
    <row r="1052" spans="8:8">
      <c r="H1052" s="72">
        <f t="shared" si="16"/>
        <v>0.0</v>
      </c>
    </row>
    <row r="1053" spans="8:8">
      <c r="H1053" s="72">
        <f t="shared" si="16"/>
        <v>0.0</v>
      </c>
    </row>
    <row r="1054" spans="8:8">
      <c r="H1054" s="72">
        <f t="shared" si="16"/>
        <v>0.0</v>
      </c>
    </row>
    <row r="1055" spans="8:8">
      <c r="H1055" s="72">
        <f t="shared" si="16"/>
        <v>0.0</v>
      </c>
    </row>
    <row r="1056" spans="8:8">
      <c r="H1056" s="72">
        <f t="shared" si="16"/>
        <v>0.0</v>
      </c>
    </row>
    <row r="1057" spans="8:8">
      <c r="H1057" s="72">
        <f t="shared" si="16"/>
        <v>0.0</v>
      </c>
    </row>
    <row r="1058" spans="8:8">
      <c r="H1058" s="72">
        <f t="shared" si="16"/>
        <v>0.0</v>
      </c>
    </row>
    <row r="1059" spans="8:8">
      <c r="H1059" s="72">
        <f t="shared" si="16"/>
        <v>0.0</v>
      </c>
    </row>
    <row r="1060" spans="8:8">
      <c r="H1060" s="72">
        <f t="shared" si="16"/>
        <v>0.0</v>
      </c>
    </row>
    <row r="1061" spans="8:8">
      <c r="H1061" s="72">
        <f t="shared" si="16"/>
        <v>0.0</v>
      </c>
    </row>
    <row r="1062" spans="8:8">
      <c r="H1062" s="72">
        <f t="shared" si="16"/>
        <v>0.0</v>
      </c>
    </row>
    <row r="1063" spans="8:8">
      <c r="H1063" s="72">
        <f t="shared" si="16"/>
        <v>0.0</v>
      </c>
    </row>
    <row r="1064" spans="8:8">
      <c r="H1064" s="72">
        <f t="shared" si="16"/>
        <v>0.0</v>
      </c>
    </row>
    <row r="1065" spans="8:8">
      <c r="H1065" s="72">
        <f t="shared" si="16"/>
        <v>0.0</v>
      </c>
    </row>
    <row r="1066" spans="8:8">
      <c r="H1066" s="72">
        <f t="shared" si="16"/>
        <v>0.0</v>
      </c>
    </row>
    <row r="1067" spans="8:8">
      <c r="H1067" s="72">
        <f t="shared" si="16"/>
        <v>0.0</v>
      </c>
    </row>
    <row r="1068" spans="8:8">
      <c r="H1068" s="72">
        <f t="shared" si="16"/>
        <v>0.0</v>
      </c>
    </row>
    <row r="1069" spans="8:8">
      <c r="H1069" s="72">
        <f t="shared" si="16"/>
        <v>0.0</v>
      </c>
    </row>
    <row r="1070" spans="8:8">
      <c r="H1070" s="72">
        <f t="shared" si="16"/>
        <v>0.0</v>
      </c>
    </row>
    <row r="1071" spans="8:8">
      <c r="H1071" s="72">
        <f t="shared" si="16"/>
        <v>0.0</v>
      </c>
    </row>
    <row r="1072" spans="8:8">
      <c r="H1072" s="72">
        <f t="shared" si="16"/>
        <v>0.0</v>
      </c>
    </row>
    <row r="1073" spans="8:8">
      <c r="H1073" s="72">
        <f t="shared" si="16"/>
        <v>0.0</v>
      </c>
    </row>
    <row r="1074" spans="8:8">
      <c r="H1074" s="72">
        <f t="shared" si="16"/>
        <v>0.0</v>
      </c>
    </row>
    <row r="1075" spans="8:8">
      <c r="H1075" s="72">
        <f t="shared" si="16"/>
        <v>0.0</v>
      </c>
    </row>
    <row r="1076" spans="8:8">
      <c r="H1076" s="72">
        <f t="shared" si="16"/>
        <v>0.0</v>
      </c>
    </row>
    <row r="1077" spans="8:8">
      <c r="H1077" s="72">
        <f t="shared" si="16"/>
        <v>0.0</v>
      </c>
    </row>
    <row r="1078" spans="8:8">
      <c r="H1078" s="72">
        <f t="shared" si="16"/>
        <v>0.0</v>
      </c>
    </row>
    <row r="1079" spans="8:8">
      <c r="H1079" s="72">
        <f t="shared" si="16"/>
        <v>0.0</v>
      </c>
    </row>
    <row r="1080" spans="8:8">
      <c r="H1080" s="72">
        <f t="shared" si="16"/>
        <v>0.0</v>
      </c>
    </row>
    <row r="1081" spans="8:8">
      <c r="H1081" s="72">
        <f t="shared" si="16"/>
        <v>0.0</v>
      </c>
    </row>
    <row r="1082" spans="8:8">
      <c r="H1082" s="72">
        <f t="shared" si="16"/>
        <v>0.0</v>
      </c>
    </row>
    <row r="1083" spans="8:8">
      <c r="H1083" s="72">
        <f t="shared" si="16"/>
        <v>0.0</v>
      </c>
    </row>
    <row r="1084" spans="8:8">
      <c r="H1084" s="72">
        <f t="shared" si="16"/>
        <v>0.0</v>
      </c>
    </row>
    <row r="1085" spans="8:8">
      <c r="H1085" s="72">
        <f t="shared" si="16"/>
        <v>0.0</v>
      </c>
    </row>
    <row r="1086" spans="8:8">
      <c r="H1086" s="72">
        <f t="shared" si="16"/>
        <v>0.0</v>
      </c>
    </row>
    <row r="1087" spans="8:8">
      <c r="H1087" s="72">
        <f t="shared" si="16"/>
        <v>0.0</v>
      </c>
    </row>
    <row r="1088" spans="8:8">
      <c r="H1088" s="72">
        <f t="shared" si="16"/>
        <v>0.0</v>
      </c>
    </row>
    <row r="1089" spans="8:8">
      <c r="H1089" s="72">
        <f t="shared" si="16"/>
        <v>0.0</v>
      </c>
    </row>
    <row r="1090" spans="8:8">
      <c r="H1090" s="72">
        <f t="shared" si="17" ref="H1090:H1153">A1090</f>
        <v>0.0</v>
      </c>
    </row>
    <row r="1091" spans="8:8">
      <c r="H1091" s="72">
        <f t="shared" si="17"/>
        <v>0.0</v>
      </c>
    </row>
    <row r="1092" spans="8:8">
      <c r="H1092" s="72">
        <f t="shared" si="17"/>
        <v>0.0</v>
      </c>
    </row>
    <row r="1093" spans="8:8">
      <c r="H1093" s="72">
        <f t="shared" si="17"/>
        <v>0.0</v>
      </c>
    </row>
    <row r="1094" spans="8:8">
      <c r="H1094" s="72">
        <f t="shared" si="17"/>
        <v>0.0</v>
      </c>
    </row>
    <row r="1095" spans="8:8">
      <c r="H1095" s="72">
        <f t="shared" si="17"/>
        <v>0.0</v>
      </c>
    </row>
    <row r="1096" spans="8:8">
      <c r="H1096" s="72">
        <f t="shared" si="17"/>
        <v>0.0</v>
      </c>
    </row>
    <row r="1097" spans="8:8">
      <c r="H1097" s="72">
        <f t="shared" si="17"/>
        <v>0.0</v>
      </c>
    </row>
    <row r="1098" spans="8:8">
      <c r="H1098" s="72">
        <f t="shared" si="17"/>
        <v>0.0</v>
      </c>
    </row>
    <row r="1099" spans="8:8">
      <c r="H1099" s="72">
        <f t="shared" si="17"/>
        <v>0.0</v>
      </c>
    </row>
    <row r="1100" spans="8:8">
      <c r="H1100" s="72">
        <f t="shared" si="17"/>
        <v>0.0</v>
      </c>
    </row>
    <row r="1101" spans="8:8">
      <c r="H1101" s="72">
        <f t="shared" si="17"/>
        <v>0.0</v>
      </c>
    </row>
    <row r="1102" spans="8:8">
      <c r="H1102" s="72">
        <f t="shared" si="17"/>
        <v>0.0</v>
      </c>
    </row>
    <row r="1103" spans="8:8">
      <c r="H1103" s="72">
        <f t="shared" si="17"/>
        <v>0.0</v>
      </c>
    </row>
    <row r="1104" spans="8:8">
      <c r="H1104" s="72">
        <f t="shared" si="17"/>
        <v>0.0</v>
      </c>
    </row>
    <row r="1105" spans="8:8">
      <c r="H1105" s="72">
        <f t="shared" si="17"/>
        <v>0.0</v>
      </c>
    </row>
    <row r="1106" spans="8:8">
      <c r="H1106" s="72">
        <f t="shared" si="17"/>
        <v>0.0</v>
      </c>
    </row>
    <row r="1107" spans="8:8">
      <c r="H1107" s="72">
        <f t="shared" si="17"/>
        <v>0.0</v>
      </c>
    </row>
    <row r="1108" spans="8:8">
      <c r="H1108" s="72">
        <f t="shared" si="17"/>
        <v>0.0</v>
      </c>
    </row>
    <row r="1109" spans="8:8">
      <c r="H1109" s="72">
        <f t="shared" si="17"/>
        <v>0.0</v>
      </c>
    </row>
    <row r="1110" spans="8:8">
      <c r="H1110" s="72">
        <f t="shared" si="17"/>
        <v>0.0</v>
      </c>
    </row>
    <row r="1111" spans="8:8">
      <c r="H1111" s="72">
        <f t="shared" si="17"/>
        <v>0.0</v>
      </c>
    </row>
    <row r="1112" spans="8:8">
      <c r="H1112" s="72">
        <f t="shared" si="17"/>
        <v>0.0</v>
      </c>
    </row>
    <row r="1113" spans="8:8">
      <c r="H1113" s="72">
        <f t="shared" si="17"/>
        <v>0.0</v>
      </c>
    </row>
    <row r="1114" spans="8:8">
      <c r="H1114" s="72">
        <f t="shared" si="17"/>
        <v>0.0</v>
      </c>
    </row>
    <row r="1115" spans="8:8">
      <c r="H1115" s="72">
        <f t="shared" si="17"/>
        <v>0.0</v>
      </c>
    </row>
    <row r="1116" spans="8:8">
      <c r="H1116" s="72">
        <f t="shared" si="17"/>
        <v>0.0</v>
      </c>
    </row>
    <row r="1117" spans="8:8">
      <c r="H1117" s="72">
        <f t="shared" si="17"/>
        <v>0.0</v>
      </c>
    </row>
    <row r="1118" spans="8:8">
      <c r="H1118" s="72">
        <f t="shared" si="17"/>
        <v>0.0</v>
      </c>
    </row>
    <row r="1119" spans="8:8">
      <c r="H1119" s="72">
        <f t="shared" si="17"/>
        <v>0.0</v>
      </c>
    </row>
    <row r="1120" spans="8:8">
      <c r="H1120" s="72">
        <f t="shared" si="17"/>
        <v>0.0</v>
      </c>
    </row>
    <row r="1121" spans="8:8">
      <c r="H1121" s="72">
        <f t="shared" si="17"/>
        <v>0.0</v>
      </c>
    </row>
    <row r="1122" spans="8:8">
      <c r="H1122" s="72">
        <f t="shared" si="17"/>
        <v>0.0</v>
      </c>
    </row>
    <row r="1123" spans="8:8">
      <c r="H1123" s="72">
        <f t="shared" si="17"/>
        <v>0.0</v>
      </c>
    </row>
    <row r="1124" spans="8:8">
      <c r="H1124" s="72">
        <f t="shared" si="17"/>
        <v>0.0</v>
      </c>
    </row>
    <row r="1125" spans="8:8">
      <c r="H1125" s="72">
        <f t="shared" si="17"/>
        <v>0.0</v>
      </c>
    </row>
    <row r="1126" spans="8:8">
      <c r="H1126" s="72">
        <f t="shared" si="17"/>
        <v>0.0</v>
      </c>
    </row>
    <row r="1127" spans="8:8">
      <c r="H1127" s="72">
        <f t="shared" si="17"/>
        <v>0.0</v>
      </c>
    </row>
    <row r="1128" spans="8:8">
      <c r="H1128" s="72">
        <f t="shared" si="17"/>
        <v>0.0</v>
      </c>
    </row>
    <row r="1129" spans="8:8">
      <c r="H1129" s="72">
        <f t="shared" si="17"/>
        <v>0.0</v>
      </c>
    </row>
    <row r="1130" spans="8:8">
      <c r="H1130" s="72">
        <f t="shared" si="17"/>
        <v>0.0</v>
      </c>
    </row>
    <row r="1131" spans="8:8">
      <c r="H1131" s="72">
        <f t="shared" si="17"/>
        <v>0.0</v>
      </c>
    </row>
    <row r="1132" spans="8:8">
      <c r="H1132" s="72">
        <f t="shared" si="17"/>
        <v>0.0</v>
      </c>
    </row>
    <row r="1133" spans="8:8">
      <c r="H1133" s="72">
        <f t="shared" si="17"/>
        <v>0.0</v>
      </c>
    </row>
    <row r="1134" spans="8:8">
      <c r="H1134" s="72">
        <f t="shared" si="17"/>
        <v>0.0</v>
      </c>
    </row>
    <row r="1135" spans="8:8">
      <c r="H1135" s="72">
        <f t="shared" si="17"/>
        <v>0.0</v>
      </c>
    </row>
    <row r="1136" spans="8:8">
      <c r="H1136" s="72">
        <f t="shared" si="17"/>
        <v>0.0</v>
      </c>
    </row>
    <row r="1137" spans="8:8">
      <c r="H1137" s="72">
        <f t="shared" si="17"/>
        <v>0.0</v>
      </c>
    </row>
    <row r="1138" spans="8:8">
      <c r="H1138" s="72">
        <f t="shared" si="17"/>
        <v>0.0</v>
      </c>
    </row>
    <row r="1139" spans="8:8">
      <c r="H1139" s="72">
        <f t="shared" si="17"/>
        <v>0.0</v>
      </c>
    </row>
    <row r="1140" spans="8:8">
      <c r="H1140" s="72">
        <f t="shared" si="17"/>
        <v>0.0</v>
      </c>
    </row>
    <row r="1141" spans="8:8">
      <c r="H1141" s="72">
        <f t="shared" si="17"/>
        <v>0.0</v>
      </c>
    </row>
    <row r="1142" spans="8:8">
      <c r="H1142" s="72">
        <f t="shared" si="17"/>
        <v>0.0</v>
      </c>
    </row>
    <row r="1143" spans="8:8">
      <c r="H1143" s="72">
        <f t="shared" si="17"/>
        <v>0.0</v>
      </c>
    </row>
    <row r="1144" spans="8:8">
      <c r="H1144" s="72">
        <f t="shared" si="17"/>
        <v>0.0</v>
      </c>
    </row>
    <row r="1145" spans="8:8">
      <c r="H1145" s="72">
        <f t="shared" si="17"/>
        <v>0.0</v>
      </c>
    </row>
    <row r="1146" spans="8:8">
      <c r="H1146" s="72">
        <f t="shared" si="17"/>
        <v>0.0</v>
      </c>
    </row>
    <row r="1147" spans="8:8">
      <c r="H1147" s="72">
        <f t="shared" si="17"/>
        <v>0.0</v>
      </c>
    </row>
    <row r="1148" spans="8:8">
      <c r="H1148" s="72">
        <f t="shared" si="17"/>
        <v>0.0</v>
      </c>
    </row>
    <row r="1149" spans="8:8">
      <c r="H1149" s="72">
        <f t="shared" si="17"/>
        <v>0.0</v>
      </c>
    </row>
    <row r="1150" spans="8:8">
      <c r="H1150" s="72">
        <f t="shared" si="17"/>
        <v>0.0</v>
      </c>
    </row>
    <row r="1151" spans="8:8">
      <c r="H1151" s="72">
        <f t="shared" si="17"/>
        <v>0.0</v>
      </c>
    </row>
    <row r="1152" spans="8:8">
      <c r="H1152" s="72">
        <f t="shared" si="17"/>
        <v>0.0</v>
      </c>
    </row>
    <row r="1153" spans="8:8">
      <c r="H1153" s="72">
        <f t="shared" si="17"/>
        <v>0.0</v>
      </c>
    </row>
    <row r="1154" spans="8:8">
      <c r="H1154" s="72">
        <f t="shared" si="18" ref="H1154:H1217">A1154</f>
        <v>0.0</v>
      </c>
    </row>
    <row r="1155" spans="8:8">
      <c r="H1155" s="72">
        <f t="shared" si="18"/>
        <v>0.0</v>
      </c>
    </row>
    <row r="1156" spans="8:8">
      <c r="H1156" s="72">
        <f t="shared" si="18"/>
        <v>0.0</v>
      </c>
    </row>
    <row r="1157" spans="8:8">
      <c r="H1157" s="72">
        <f t="shared" si="18"/>
        <v>0.0</v>
      </c>
    </row>
    <row r="1158" spans="8:8">
      <c r="H1158" s="72">
        <f t="shared" si="18"/>
        <v>0.0</v>
      </c>
    </row>
    <row r="1159" spans="8:8">
      <c r="H1159" s="72">
        <f t="shared" si="18"/>
        <v>0.0</v>
      </c>
    </row>
    <row r="1160" spans="8:8">
      <c r="H1160" s="72">
        <f t="shared" si="18"/>
        <v>0.0</v>
      </c>
    </row>
    <row r="1161" spans="8:8">
      <c r="H1161" s="72">
        <f t="shared" si="18"/>
        <v>0.0</v>
      </c>
    </row>
    <row r="1162" spans="8:8">
      <c r="H1162" s="72">
        <f t="shared" si="18"/>
        <v>0.0</v>
      </c>
    </row>
    <row r="1163" spans="8:8">
      <c r="H1163" s="72">
        <f t="shared" si="18"/>
        <v>0.0</v>
      </c>
    </row>
    <row r="1164" spans="8:8">
      <c r="H1164" s="72">
        <f t="shared" si="18"/>
        <v>0.0</v>
      </c>
    </row>
    <row r="1165" spans="8:8">
      <c r="H1165" s="72">
        <f t="shared" si="18"/>
        <v>0.0</v>
      </c>
    </row>
    <row r="1166" spans="8:8">
      <c r="H1166" s="72">
        <f t="shared" si="18"/>
        <v>0.0</v>
      </c>
    </row>
    <row r="1167" spans="8:8">
      <c r="H1167" s="72">
        <f t="shared" si="18"/>
        <v>0.0</v>
      </c>
    </row>
    <row r="1168" spans="8:8">
      <c r="H1168" s="72">
        <f t="shared" si="18"/>
        <v>0.0</v>
      </c>
    </row>
    <row r="1169" spans="8:8">
      <c r="H1169" s="72">
        <f t="shared" si="18"/>
        <v>0.0</v>
      </c>
    </row>
    <row r="1170" spans="8:8">
      <c r="H1170" s="72">
        <f t="shared" si="18"/>
        <v>0.0</v>
      </c>
    </row>
    <row r="1171" spans="8:8">
      <c r="H1171" s="72">
        <f t="shared" si="18"/>
        <v>0.0</v>
      </c>
    </row>
    <row r="1172" spans="8:8">
      <c r="H1172" s="72">
        <f t="shared" si="18"/>
        <v>0.0</v>
      </c>
    </row>
    <row r="1173" spans="8:8">
      <c r="H1173" s="72">
        <f t="shared" si="18"/>
        <v>0.0</v>
      </c>
    </row>
    <row r="1174" spans="8:8">
      <c r="H1174" s="72">
        <f t="shared" si="18"/>
        <v>0.0</v>
      </c>
    </row>
    <row r="1175" spans="8:8">
      <c r="H1175" s="72">
        <f t="shared" si="18"/>
        <v>0.0</v>
      </c>
    </row>
    <row r="1176" spans="8:8">
      <c r="H1176" s="72">
        <f t="shared" si="18"/>
        <v>0.0</v>
      </c>
    </row>
    <row r="1177" spans="8:8">
      <c r="H1177" s="72">
        <f t="shared" si="18"/>
        <v>0.0</v>
      </c>
    </row>
    <row r="1178" spans="8:8">
      <c r="H1178" s="72">
        <f t="shared" si="18"/>
        <v>0.0</v>
      </c>
    </row>
    <row r="1179" spans="8:8">
      <c r="H1179" s="72">
        <f t="shared" si="18"/>
        <v>0.0</v>
      </c>
    </row>
    <row r="1180" spans="8:8">
      <c r="H1180" s="72">
        <f t="shared" si="18"/>
        <v>0.0</v>
      </c>
    </row>
    <row r="1181" spans="8:8">
      <c r="H1181" s="72">
        <f t="shared" si="18"/>
        <v>0.0</v>
      </c>
    </row>
    <row r="1182" spans="8:8">
      <c r="H1182" s="72">
        <f t="shared" si="18"/>
        <v>0.0</v>
      </c>
    </row>
    <row r="1183" spans="8:8">
      <c r="H1183" s="72">
        <f t="shared" si="18"/>
        <v>0.0</v>
      </c>
    </row>
    <row r="1184" spans="8:8">
      <c r="H1184" s="72">
        <f t="shared" si="18"/>
        <v>0.0</v>
      </c>
    </row>
    <row r="1185" spans="8:8">
      <c r="H1185" s="72">
        <f t="shared" si="18"/>
        <v>0.0</v>
      </c>
    </row>
    <row r="1186" spans="8:8">
      <c r="H1186" s="72">
        <f t="shared" si="18"/>
        <v>0.0</v>
      </c>
    </row>
    <row r="1187" spans="8:8">
      <c r="H1187" s="72">
        <f t="shared" si="18"/>
        <v>0.0</v>
      </c>
    </row>
    <row r="1188" spans="8:8">
      <c r="H1188" s="72">
        <f t="shared" si="18"/>
        <v>0.0</v>
      </c>
    </row>
    <row r="1189" spans="8:8">
      <c r="H1189" s="72">
        <f t="shared" si="18"/>
        <v>0.0</v>
      </c>
    </row>
    <row r="1190" spans="8:8">
      <c r="H1190" s="72">
        <f t="shared" si="18"/>
        <v>0.0</v>
      </c>
    </row>
    <row r="1191" spans="8:8">
      <c r="H1191" s="72">
        <f t="shared" si="18"/>
        <v>0.0</v>
      </c>
    </row>
    <row r="1192" spans="8:8">
      <c r="H1192" s="72">
        <f t="shared" si="18"/>
        <v>0.0</v>
      </c>
    </row>
    <row r="1193" spans="8:8">
      <c r="H1193" s="72">
        <f t="shared" si="18"/>
        <v>0.0</v>
      </c>
    </row>
    <row r="1194" spans="8:8">
      <c r="H1194" s="72">
        <f t="shared" si="18"/>
        <v>0.0</v>
      </c>
    </row>
    <row r="1195" spans="8:8">
      <c r="H1195" s="72">
        <f t="shared" si="18"/>
        <v>0.0</v>
      </c>
    </row>
    <row r="1196" spans="8:8">
      <c r="H1196" s="72">
        <f t="shared" si="18"/>
        <v>0.0</v>
      </c>
    </row>
    <row r="1197" spans="8:8">
      <c r="H1197" s="72">
        <f t="shared" si="18"/>
        <v>0.0</v>
      </c>
    </row>
    <row r="1198" spans="8:8">
      <c r="H1198" s="72">
        <f t="shared" si="18"/>
        <v>0.0</v>
      </c>
    </row>
    <row r="1199" spans="8:8">
      <c r="H1199" s="72">
        <f t="shared" si="18"/>
        <v>0.0</v>
      </c>
    </row>
    <row r="1200" spans="8:8">
      <c r="H1200" s="72">
        <f t="shared" si="18"/>
        <v>0.0</v>
      </c>
    </row>
    <row r="1201" spans="8:8">
      <c r="H1201" s="72">
        <f t="shared" si="18"/>
        <v>0.0</v>
      </c>
    </row>
    <row r="1202" spans="8:8">
      <c r="H1202" s="72">
        <f t="shared" si="18"/>
        <v>0.0</v>
      </c>
    </row>
    <row r="1203" spans="8:8">
      <c r="H1203" s="72">
        <f t="shared" si="18"/>
        <v>0.0</v>
      </c>
    </row>
    <row r="1204" spans="8:8">
      <c r="H1204" s="72">
        <f t="shared" si="18"/>
        <v>0.0</v>
      </c>
    </row>
    <row r="1205" spans="8:8">
      <c r="H1205" s="72">
        <f t="shared" si="18"/>
        <v>0.0</v>
      </c>
    </row>
    <row r="1206" spans="8:8">
      <c r="H1206" s="72">
        <f t="shared" si="18"/>
        <v>0.0</v>
      </c>
    </row>
    <row r="1207" spans="8:8">
      <c r="H1207" s="72">
        <f t="shared" si="18"/>
        <v>0.0</v>
      </c>
    </row>
    <row r="1208" spans="8:8">
      <c r="H1208" s="72">
        <f t="shared" si="18"/>
        <v>0.0</v>
      </c>
    </row>
    <row r="1209" spans="8:8">
      <c r="H1209" s="72">
        <f t="shared" si="18"/>
        <v>0.0</v>
      </c>
    </row>
    <row r="1210" spans="8:8">
      <c r="H1210" s="72">
        <f t="shared" si="18"/>
        <v>0.0</v>
      </c>
    </row>
    <row r="1211" spans="8:8">
      <c r="H1211" s="72">
        <f t="shared" si="18"/>
        <v>0.0</v>
      </c>
    </row>
    <row r="1212" spans="8:8">
      <c r="H1212" s="72">
        <f t="shared" si="18"/>
        <v>0.0</v>
      </c>
    </row>
    <row r="1213" spans="8:8">
      <c r="H1213" s="72">
        <f t="shared" si="18"/>
        <v>0.0</v>
      </c>
    </row>
    <row r="1214" spans="8:8">
      <c r="H1214" s="72">
        <f t="shared" si="18"/>
        <v>0.0</v>
      </c>
    </row>
    <row r="1215" spans="8:8">
      <c r="H1215" s="72">
        <f t="shared" si="18"/>
        <v>0.0</v>
      </c>
    </row>
    <row r="1216" spans="8:8">
      <c r="H1216" s="72">
        <f t="shared" si="18"/>
        <v>0.0</v>
      </c>
    </row>
    <row r="1217" spans="8:8">
      <c r="H1217" s="72">
        <f t="shared" si="18"/>
        <v>0.0</v>
      </c>
    </row>
    <row r="1218" spans="8:8">
      <c r="H1218" s="72">
        <f t="shared" si="19" ref="H1218:H1281">A1218</f>
        <v>0.0</v>
      </c>
    </row>
    <row r="1219" spans="8:8">
      <c r="H1219" s="72">
        <f t="shared" si="19"/>
        <v>0.0</v>
      </c>
    </row>
    <row r="1220" spans="8:8">
      <c r="H1220" s="72">
        <f t="shared" si="19"/>
        <v>0.0</v>
      </c>
    </row>
    <row r="1221" spans="8:8">
      <c r="H1221" s="72">
        <f t="shared" si="19"/>
        <v>0.0</v>
      </c>
    </row>
    <row r="1222" spans="8:8">
      <c r="H1222" s="72">
        <f t="shared" si="19"/>
        <v>0.0</v>
      </c>
    </row>
    <row r="1223" spans="8:8">
      <c r="H1223" s="72">
        <f t="shared" si="19"/>
        <v>0.0</v>
      </c>
    </row>
    <row r="1224" spans="8:8">
      <c r="H1224" s="72">
        <f t="shared" si="19"/>
        <v>0.0</v>
      </c>
    </row>
    <row r="1225" spans="8:8">
      <c r="H1225" s="72">
        <f t="shared" si="19"/>
        <v>0.0</v>
      </c>
    </row>
    <row r="1226" spans="8:8">
      <c r="H1226" s="72">
        <f t="shared" si="19"/>
        <v>0.0</v>
      </c>
    </row>
    <row r="1227" spans="8:8">
      <c r="H1227" s="72">
        <f t="shared" si="19"/>
        <v>0.0</v>
      </c>
    </row>
    <row r="1228" spans="8:8">
      <c r="H1228" s="72">
        <f t="shared" si="19"/>
        <v>0.0</v>
      </c>
    </row>
    <row r="1229" spans="8:8">
      <c r="H1229" s="72">
        <f t="shared" si="19"/>
        <v>0.0</v>
      </c>
    </row>
    <row r="1230" spans="8:8">
      <c r="H1230" s="72">
        <f t="shared" si="19"/>
        <v>0.0</v>
      </c>
    </row>
    <row r="1231" spans="8:8">
      <c r="H1231" s="72">
        <f t="shared" si="19"/>
        <v>0.0</v>
      </c>
    </row>
    <row r="1232" spans="8:8">
      <c r="H1232" s="72">
        <f t="shared" si="19"/>
        <v>0.0</v>
      </c>
    </row>
    <row r="1233" spans="8:8">
      <c r="H1233" s="72">
        <f t="shared" si="19"/>
        <v>0.0</v>
      </c>
    </row>
    <row r="1234" spans="8:8">
      <c r="H1234" s="72">
        <f t="shared" si="19"/>
        <v>0.0</v>
      </c>
    </row>
    <row r="1235" spans="8:8">
      <c r="H1235" s="72">
        <f t="shared" si="19"/>
        <v>0.0</v>
      </c>
    </row>
    <row r="1236" spans="8:8">
      <c r="H1236" s="72">
        <f t="shared" si="19"/>
        <v>0.0</v>
      </c>
    </row>
    <row r="1237" spans="8:8">
      <c r="H1237" s="72">
        <f t="shared" si="19"/>
        <v>0.0</v>
      </c>
    </row>
    <row r="1238" spans="8:8">
      <c r="H1238" s="72">
        <f t="shared" si="19"/>
        <v>0.0</v>
      </c>
    </row>
    <row r="1239" spans="8:8">
      <c r="H1239" s="72">
        <f t="shared" si="19"/>
        <v>0.0</v>
      </c>
    </row>
    <row r="1240" spans="8:8">
      <c r="H1240" s="72">
        <f t="shared" si="19"/>
        <v>0.0</v>
      </c>
    </row>
    <row r="1241" spans="8:8">
      <c r="H1241" s="72">
        <f t="shared" si="19"/>
        <v>0.0</v>
      </c>
    </row>
    <row r="1242" spans="8:8">
      <c r="H1242" s="72">
        <f t="shared" si="19"/>
        <v>0.0</v>
      </c>
    </row>
    <row r="1243" spans="8:8">
      <c r="H1243" s="72">
        <f t="shared" si="19"/>
        <v>0.0</v>
      </c>
    </row>
    <row r="1244" spans="8:8">
      <c r="H1244" s="72">
        <f t="shared" si="19"/>
        <v>0.0</v>
      </c>
    </row>
    <row r="1245" spans="8:8">
      <c r="H1245" s="72">
        <f t="shared" si="19"/>
        <v>0.0</v>
      </c>
    </row>
    <row r="1246" spans="8:8">
      <c r="H1246" s="72">
        <f t="shared" si="19"/>
        <v>0.0</v>
      </c>
    </row>
    <row r="1247" spans="8:8">
      <c r="H1247" s="72">
        <f t="shared" si="19"/>
        <v>0.0</v>
      </c>
    </row>
    <row r="1248" spans="8:8">
      <c r="H1248" s="72">
        <f t="shared" si="19"/>
        <v>0.0</v>
      </c>
    </row>
    <row r="1249" spans="8:8">
      <c r="H1249" s="72">
        <f t="shared" si="19"/>
        <v>0.0</v>
      </c>
    </row>
    <row r="1250" spans="8:8">
      <c r="H1250" s="72">
        <f t="shared" si="19"/>
        <v>0.0</v>
      </c>
    </row>
    <row r="1251" spans="8:8">
      <c r="H1251" s="72">
        <f t="shared" si="19"/>
        <v>0.0</v>
      </c>
    </row>
    <row r="1252" spans="8:8">
      <c r="H1252" s="72">
        <f t="shared" si="19"/>
        <v>0.0</v>
      </c>
    </row>
    <row r="1253" spans="8:8">
      <c r="H1253" s="72">
        <f t="shared" si="19"/>
        <v>0.0</v>
      </c>
    </row>
    <row r="1254" spans="8:8">
      <c r="H1254" s="72">
        <f t="shared" si="19"/>
        <v>0.0</v>
      </c>
    </row>
    <row r="1255" spans="8:8">
      <c r="H1255" s="72">
        <f t="shared" si="19"/>
        <v>0.0</v>
      </c>
    </row>
    <row r="1256" spans="8:8">
      <c r="H1256" s="72">
        <f t="shared" si="19"/>
        <v>0.0</v>
      </c>
    </row>
    <row r="1257" spans="8:8">
      <c r="H1257" s="72">
        <f t="shared" si="19"/>
        <v>0.0</v>
      </c>
    </row>
    <row r="1258" spans="8:8">
      <c r="H1258" s="72">
        <f t="shared" si="19"/>
        <v>0.0</v>
      </c>
    </row>
    <row r="1259" spans="8:8">
      <c r="H1259" s="72">
        <f t="shared" si="19"/>
        <v>0.0</v>
      </c>
    </row>
    <row r="1260" spans="8:8">
      <c r="H1260" s="72">
        <f t="shared" si="19"/>
        <v>0.0</v>
      </c>
    </row>
    <row r="1261" spans="8:8">
      <c r="H1261" s="72">
        <f t="shared" si="19"/>
        <v>0.0</v>
      </c>
    </row>
    <row r="1262" spans="8:8">
      <c r="H1262" s="72">
        <f t="shared" si="19"/>
        <v>0.0</v>
      </c>
    </row>
    <row r="1263" spans="8:8">
      <c r="H1263" s="72">
        <f t="shared" si="19"/>
        <v>0.0</v>
      </c>
    </row>
    <row r="1264" spans="8:8">
      <c r="H1264" s="72">
        <f t="shared" si="19"/>
        <v>0.0</v>
      </c>
    </row>
    <row r="1265" spans="8:8">
      <c r="H1265" s="72">
        <f t="shared" si="19"/>
        <v>0.0</v>
      </c>
    </row>
    <row r="1266" spans="8:8">
      <c r="H1266" s="72">
        <f t="shared" si="19"/>
        <v>0.0</v>
      </c>
    </row>
    <row r="1267" spans="8:8">
      <c r="H1267" s="72">
        <f t="shared" si="19"/>
        <v>0.0</v>
      </c>
    </row>
    <row r="1268" spans="8:8">
      <c r="H1268" s="72">
        <f t="shared" si="19"/>
        <v>0.0</v>
      </c>
    </row>
    <row r="1269" spans="8:8">
      <c r="H1269" s="72">
        <f t="shared" si="19"/>
        <v>0.0</v>
      </c>
    </row>
    <row r="1270" spans="8:8">
      <c r="H1270" s="72">
        <f t="shared" si="19"/>
        <v>0.0</v>
      </c>
    </row>
    <row r="1271" spans="8:8">
      <c r="H1271" s="72">
        <f t="shared" si="19"/>
        <v>0.0</v>
      </c>
    </row>
    <row r="1272" spans="8:8">
      <c r="H1272" s="72">
        <f t="shared" si="19"/>
        <v>0.0</v>
      </c>
    </row>
    <row r="1273" spans="8:8">
      <c r="H1273" s="72">
        <f t="shared" si="19"/>
        <v>0.0</v>
      </c>
    </row>
    <row r="1274" spans="8:8">
      <c r="H1274" s="72">
        <f t="shared" si="19"/>
        <v>0.0</v>
      </c>
    </row>
    <row r="1275" spans="8:8">
      <c r="H1275" s="72">
        <f t="shared" si="19"/>
        <v>0.0</v>
      </c>
    </row>
    <row r="1276" spans="8:8">
      <c r="H1276" s="72">
        <f t="shared" si="19"/>
        <v>0.0</v>
      </c>
    </row>
    <row r="1277" spans="8:8">
      <c r="H1277" s="72">
        <f t="shared" si="19"/>
        <v>0.0</v>
      </c>
    </row>
    <row r="1278" spans="8:8">
      <c r="H1278" s="72">
        <f t="shared" si="19"/>
        <v>0.0</v>
      </c>
    </row>
    <row r="1279" spans="8:8">
      <c r="H1279" s="72">
        <f t="shared" si="19"/>
        <v>0.0</v>
      </c>
    </row>
    <row r="1280" spans="8:8">
      <c r="H1280" s="72">
        <f t="shared" si="19"/>
        <v>0.0</v>
      </c>
    </row>
    <row r="1281" spans="8:8">
      <c r="H1281" s="72">
        <f t="shared" si="19"/>
        <v>0.0</v>
      </c>
    </row>
    <row r="1282" spans="8:8">
      <c r="H1282" s="72">
        <f t="shared" si="20" ref="H1282:H1345">A1282</f>
        <v>0.0</v>
      </c>
    </row>
    <row r="1283" spans="8:8">
      <c r="H1283" s="72">
        <f t="shared" si="20"/>
        <v>0.0</v>
      </c>
    </row>
    <row r="1284" spans="8:8">
      <c r="H1284" s="72">
        <f t="shared" si="20"/>
        <v>0.0</v>
      </c>
    </row>
    <row r="1285" spans="8:8">
      <c r="H1285" s="72">
        <f t="shared" si="20"/>
        <v>0.0</v>
      </c>
    </row>
    <row r="1286" spans="8:8">
      <c r="H1286" s="72">
        <f t="shared" si="20"/>
        <v>0.0</v>
      </c>
    </row>
    <row r="1287" spans="8:8">
      <c r="H1287" s="72">
        <f t="shared" si="20"/>
        <v>0.0</v>
      </c>
    </row>
    <row r="1288" spans="8:8">
      <c r="H1288" s="72">
        <f t="shared" si="20"/>
        <v>0.0</v>
      </c>
    </row>
    <row r="1289" spans="8:8">
      <c r="H1289" s="72">
        <f t="shared" si="20"/>
        <v>0.0</v>
      </c>
    </row>
    <row r="1290" spans="8:8">
      <c r="H1290" s="72">
        <f t="shared" si="20"/>
        <v>0.0</v>
      </c>
    </row>
    <row r="1291" spans="8:8">
      <c r="H1291" s="72">
        <f t="shared" si="20"/>
        <v>0.0</v>
      </c>
    </row>
    <row r="1292" spans="8:8">
      <c r="H1292" s="72">
        <f t="shared" si="20"/>
        <v>0.0</v>
      </c>
    </row>
    <row r="1293" spans="8:8">
      <c r="H1293" s="72">
        <f t="shared" si="20"/>
        <v>0.0</v>
      </c>
    </row>
    <row r="1294" spans="8:8">
      <c r="H1294" s="72">
        <f t="shared" si="20"/>
        <v>0.0</v>
      </c>
    </row>
    <row r="1295" spans="8:8">
      <c r="H1295" s="72">
        <f t="shared" si="20"/>
        <v>0.0</v>
      </c>
    </row>
    <row r="1296" spans="8:8">
      <c r="H1296" s="72">
        <f t="shared" si="20"/>
        <v>0.0</v>
      </c>
    </row>
    <row r="1297" spans="8:8">
      <c r="H1297" s="72">
        <f t="shared" si="20"/>
        <v>0.0</v>
      </c>
    </row>
    <row r="1298" spans="8:8">
      <c r="H1298" s="72">
        <f t="shared" si="20"/>
        <v>0.0</v>
      </c>
    </row>
    <row r="1299" spans="8:8">
      <c r="H1299" s="72">
        <f t="shared" si="20"/>
        <v>0.0</v>
      </c>
    </row>
    <row r="1300" spans="8:8">
      <c r="H1300" s="72">
        <f t="shared" si="20"/>
        <v>0.0</v>
      </c>
    </row>
    <row r="1301" spans="8:8">
      <c r="H1301" s="72">
        <f t="shared" si="20"/>
        <v>0.0</v>
      </c>
    </row>
    <row r="1302" spans="8:8">
      <c r="H1302" s="72">
        <f t="shared" si="20"/>
        <v>0.0</v>
      </c>
    </row>
    <row r="1303" spans="8:8">
      <c r="H1303" s="72">
        <f t="shared" si="20"/>
        <v>0.0</v>
      </c>
    </row>
    <row r="1304" spans="8:8">
      <c r="H1304" s="72">
        <f t="shared" si="20"/>
        <v>0.0</v>
      </c>
    </row>
    <row r="1305" spans="8:8">
      <c r="H1305" s="72">
        <f t="shared" si="20"/>
        <v>0.0</v>
      </c>
    </row>
    <row r="1306" spans="8:8">
      <c r="H1306" s="72">
        <f t="shared" si="20"/>
        <v>0.0</v>
      </c>
    </row>
    <row r="1307" spans="8:8">
      <c r="H1307" s="72">
        <f t="shared" si="20"/>
        <v>0.0</v>
      </c>
    </row>
    <row r="1308" spans="8:8">
      <c r="H1308" s="72">
        <f t="shared" si="20"/>
        <v>0.0</v>
      </c>
    </row>
    <row r="1309" spans="8:8">
      <c r="H1309" s="72">
        <f t="shared" si="20"/>
        <v>0.0</v>
      </c>
    </row>
    <row r="1310" spans="8:8">
      <c r="H1310" s="72">
        <f t="shared" si="20"/>
        <v>0.0</v>
      </c>
    </row>
    <row r="1311" spans="8:8">
      <c r="H1311" s="72">
        <f t="shared" si="20"/>
        <v>0.0</v>
      </c>
    </row>
    <row r="1312" spans="8:8">
      <c r="H1312" s="72">
        <f t="shared" si="20"/>
        <v>0.0</v>
      </c>
    </row>
    <row r="1313" spans="8:8">
      <c r="H1313" s="72">
        <f t="shared" si="20"/>
        <v>0.0</v>
      </c>
    </row>
    <row r="1314" spans="8:8">
      <c r="H1314" s="72">
        <f t="shared" si="20"/>
        <v>0.0</v>
      </c>
    </row>
    <row r="1315" spans="8:8">
      <c r="H1315" s="72">
        <f t="shared" si="20"/>
        <v>0.0</v>
      </c>
    </row>
    <row r="1316" spans="8:8">
      <c r="H1316" s="72">
        <f t="shared" si="20"/>
        <v>0.0</v>
      </c>
    </row>
    <row r="1317" spans="8:8">
      <c r="H1317" s="72">
        <f t="shared" si="20"/>
        <v>0.0</v>
      </c>
    </row>
    <row r="1318" spans="8:8">
      <c r="H1318" s="72">
        <f t="shared" si="20"/>
        <v>0.0</v>
      </c>
    </row>
    <row r="1319" spans="8:8">
      <c r="H1319" s="72">
        <f t="shared" si="20"/>
        <v>0.0</v>
      </c>
    </row>
    <row r="1320" spans="8:8">
      <c r="H1320" s="72">
        <f t="shared" si="20"/>
        <v>0.0</v>
      </c>
    </row>
    <row r="1321" spans="8:8">
      <c r="H1321" s="72">
        <f t="shared" si="20"/>
        <v>0.0</v>
      </c>
    </row>
    <row r="1322" spans="8:8">
      <c r="H1322" s="72">
        <f t="shared" si="20"/>
        <v>0.0</v>
      </c>
    </row>
    <row r="1323" spans="8:8">
      <c r="H1323" s="72">
        <f t="shared" si="20"/>
        <v>0.0</v>
      </c>
    </row>
    <row r="1324" spans="8:8">
      <c r="H1324" s="72">
        <f t="shared" si="20"/>
        <v>0.0</v>
      </c>
    </row>
    <row r="1325" spans="8:8">
      <c r="H1325" s="72">
        <f t="shared" si="20"/>
        <v>0.0</v>
      </c>
    </row>
    <row r="1326" spans="8:8">
      <c r="H1326" s="72">
        <f t="shared" si="20"/>
        <v>0.0</v>
      </c>
    </row>
    <row r="1327" spans="8:8">
      <c r="H1327" s="72">
        <f t="shared" si="20"/>
        <v>0.0</v>
      </c>
    </row>
    <row r="1328" spans="8:8">
      <c r="H1328" s="72">
        <f t="shared" si="20"/>
        <v>0.0</v>
      </c>
    </row>
    <row r="1329" spans="8:8">
      <c r="H1329" s="72">
        <f t="shared" si="20"/>
        <v>0.0</v>
      </c>
    </row>
    <row r="1330" spans="8:8">
      <c r="H1330" s="72">
        <f t="shared" si="20"/>
        <v>0.0</v>
      </c>
    </row>
    <row r="1331" spans="8:8">
      <c r="H1331" s="72">
        <f t="shared" si="20"/>
        <v>0.0</v>
      </c>
    </row>
    <row r="1332" spans="8:8">
      <c r="H1332" s="72">
        <f t="shared" si="20"/>
        <v>0.0</v>
      </c>
    </row>
    <row r="1333" spans="8:8">
      <c r="H1333" s="72">
        <f t="shared" si="20"/>
        <v>0.0</v>
      </c>
    </row>
    <row r="1334" spans="8:8">
      <c r="H1334" s="72">
        <f t="shared" si="20"/>
        <v>0.0</v>
      </c>
    </row>
    <row r="1335" spans="8:8">
      <c r="H1335" s="72">
        <f t="shared" si="20"/>
        <v>0.0</v>
      </c>
    </row>
    <row r="1336" spans="8:8">
      <c r="H1336" s="72">
        <f t="shared" si="20"/>
        <v>0.0</v>
      </c>
    </row>
    <row r="1337" spans="8:8">
      <c r="H1337" s="72">
        <f t="shared" si="20"/>
        <v>0.0</v>
      </c>
    </row>
    <row r="1338" spans="8:8">
      <c r="H1338" s="72">
        <f t="shared" si="20"/>
        <v>0.0</v>
      </c>
    </row>
    <row r="1339" spans="8:8">
      <c r="H1339" s="72">
        <f t="shared" si="20"/>
        <v>0.0</v>
      </c>
    </row>
    <row r="1340" spans="8:8">
      <c r="H1340" s="72">
        <f t="shared" si="20"/>
        <v>0.0</v>
      </c>
    </row>
    <row r="1341" spans="8:8">
      <c r="H1341" s="72">
        <f t="shared" si="20"/>
        <v>0.0</v>
      </c>
    </row>
    <row r="1342" spans="8:8">
      <c r="H1342" s="72">
        <f t="shared" si="20"/>
        <v>0.0</v>
      </c>
    </row>
    <row r="1343" spans="8:8">
      <c r="H1343" s="72">
        <f t="shared" si="20"/>
        <v>0.0</v>
      </c>
    </row>
    <row r="1344" spans="8:8">
      <c r="H1344" s="72">
        <f t="shared" si="20"/>
        <v>0.0</v>
      </c>
    </row>
    <row r="1345" spans="8:8">
      <c r="H1345" s="72">
        <f t="shared" si="20"/>
        <v>0.0</v>
      </c>
    </row>
    <row r="1346" spans="8:8">
      <c r="H1346" s="72">
        <f t="shared" si="21" ref="H1346:H1409">A1346</f>
        <v>0.0</v>
      </c>
    </row>
    <row r="1347" spans="8:8">
      <c r="H1347" s="72">
        <f t="shared" si="21"/>
        <v>0.0</v>
      </c>
    </row>
    <row r="1348" spans="8:8">
      <c r="H1348" s="72">
        <f t="shared" si="21"/>
        <v>0.0</v>
      </c>
    </row>
    <row r="1349" spans="8:8">
      <c r="H1349" s="72">
        <f t="shared" si="21"/>
        <v>0.0</v>
      </c>
    </row>
    <row r="1350" spans="8:8">
      <c r="H1350" s="72">
        <f t="shared" si="21"/>
        <v>0.0</v>
      </c>
    </row>
    <row r="1351" spans="8:8">
      <c r="H1351" s="72">
        <f t="shared" si="21"/>
        <v>0.0</v>
      </c>
    </row>
    <row r="1352" spans="8:8">
      <c r="H1352" s="72">
        <f t="shared" si="21"/>
        <v>0.0</v>
      </c>
    </row>
    <row r="1353" spans="8:8">
      <c r="H1353" s="72">
        <f t="shared" si="21"/>
        <v>0.0</v>
      </c>
    </row>
    <row r="1354" spans="8:8">
      <c r="H1354" s="72">
        <f t="shared" si="21"/>
        <v>0.0</v>
      </c>
    </row>
    <row r="1355" spans="8:8">
      <c r="H1355" s="72">
        <f t="shared" si="21"/>
        <v>0.0</v>
      </c>
    </row>
    <row r="1356" spans="8:8">
      <c r="H1356" s="72">
        <f t="shared" si="21"/>
        <v>0.0</v>
      </c>
    </row>
    <row r="1357" spans="8:8">
      <c r="H1357" s="72">
        <f t="shared" si="21"/>
        <v>0.0</v>
      </c>
    </row>
    <row r="1358" spans="8:8">
      <c r="H1358" s="72">
        <f t="shared" si="21"/>
        <v>0.0</v>
      </c>
    </row>
    <row r="1359" spans="8:8">
      <c r="H1359" s="72">
        <f t="shared" si="21"/>
        <v>0.0</v>
      </c>
    </row>
    <row r="1360" spans="8:8">
      <c r="H1360" s="72">
        <f t="shared" si="21"/>
        <v>0.0</v>
      </c>
    </row>
    <row r="1361" spans="8:8">
      <c r="H1361" s="72">
        <f t="shared" si="21"/>
        <v>0.0</v>
      </c>
    </row>
    <row r="1362" spans="8:8">
      <c r="H1362" s="72">
        <f t="shared" si="21"/>
        <v>0.0</v>
      </c>
    </row>
    <row r="1363" spans="8:8">
      <c r="H1363" s="72">
        <f t="shared" si="21"/>
        <v>0.0</v>
      </c>
    </row>
    <row r="1364" spans="8:8">
      <c r="H1364" s="72">
        <f t="shared" si="21"/>
        <v>0.0</v>
      </c>
    </row>
    <row r="1365" spans="8:8">
      <c r="H1365" s="72">
        <f t="shared" si="21"/>
        <v>0.0</v>
      </c>
    </row>
    <row r="1366" spans="8:8">
      <c r="H1366" s="72">
        <f t="shared" si="21"/>
        <v>0.0</v>
      </c>
    </row>
    <row r="1367" spans="8:8">
      <c r="H1367" s="72">
        <f t="shared" si="21"/>
        <v>0.0</v>
      </c>
    </row>
    <row r="1368" spans="8:8">
      <c r="H1368" s="72">
        <f t="shared" si="21"/>
        <v>0.0</v>
      </c>
    </row>
    <row r="1369" spans="8:8">
      <c r="H1369" s="72">
        <f t="shared" si="21"/>
        <v>0.0</v>
      </c>
    </row>
    <row r="1370" spans="8:8">
      <c r="H1370" s="72">
        <f t="shared" si="21"/>
        <v>0.0</v>
      </c>
    </row>
    <row r="1371" spans="8:8">
      <c r="H1371" s="72">
        <f t="shared" si="21"/>
        <v>0.0</v>
      </c>
    </row>
    <row r="1372" spans="8:8">
      <c r="H1372" s="72">
        <f t="shared" si="21"/>
        <v>0.0</v>
      </c>
    </row>
    <row r="1373" spans="8:8">
      <c r="H1373" s="72">
        <f t="shared" si="21"/>
        <v>0.0</v>
      </c>
    </row>
    <row r="1374" spans="8:8">
      <c r="H1374" s="72">
        <f t="shared" si="21"/>
        <v>0.0</v>
      </c>
    </row>
    <row r="1375" spans="8:8">
      <c r="H1375" s="72">
        <f t="shared" si="21"/>
        <v>0.0</v>
      </c>
    </row>
    <row r="1376" spans="8:8">
      <c r="H1376" s="72">
        <f t="shared" si="21"/>
        <v>0.0</v>
      </c>
    </row>
    <row r="1377" spans="8:8">
      <c r="H1377" s="72">
        <f t="shared" si="21"/>
        <v>0.0</v>
      </c>
    </row>
    <row r="1378" spans="8:8">
      <c r="H1378" s="72">
        <f t="shared" si="21"/>
        <v>0.0</v>
      </c>
    </row>
    <row r="1379" spans="8:8">
      <c r="H1379" s="72">
        <f t="shared" si="21"/>
        <v>0.0</v>
      </c>
    </row>
    <row r="1380" spans="8:8">
      <c r="H1380" s="72">
        <f t="shared" si="21"/>
        <v>0.0</v>
      </c>
    </row>
    <row r="1381" spans="8:8">
      <c r="H1381" s="72">
        <f t="shared" si="21"/>
        <v>0.0</v>
      </c>
    </row>
    <row r="1382" spans="8:8">
      <c r="H1382" s="72">
        <f t="shared" si="21"/>
        <v>0.0</v>
      </c>
    </row>
    <row r="1383" spans="8:8">
      <c r="H1383" s="72">
        <f t="shared" si="21"/>
        <v>0.0</v>
      </c>
    </row>
    <row r="1384" spans="8:8">
      <c r="H1384" s="72">
        <f t="shared" si="21"/>
        <v>0.0</v>
      </c>
    </row>
    <row r="1385" spans="8:8">
      <c r="H1385" s="72">
        <f t="shared" si="21"/>
        <v>0.0</v>
      </c>
    </row>
    <row r="1386" spans="8:8">
      <c r="H1386" s="72">
        <f t="shared" si="21"/>
        <v>0.0</v>
      </c>
    </row>
    <row r="1387" spans="8:8">
      <c r="H1387" s="72">
        <f t="shared" si="21"/>
        <v>0.0</v>
      </c>
    </row>
    <row r="1388" spans="8:8">
      <c r="H1388" s="72">
        <f t="shared" si="21"/>
        <v>0.0</v>
      </c>
    </row>
    <row r="1389" spans="8:8">
      <c r="H1389" s="72">
        <f t="shared" si="21"/>
        <v>0.0</v>
      </c>
    </row>
    <row r="1390" spans="8:8">
      <c r="H1390" s="72">
        <f t="shared" si="21"/>
        <v>0.0</v>
      </c>
    </row>
    <row r="1391" spans="8:8">
      <c r="H1391" s="72">
        <f t="shared" si="21"/>
        <v>0.0</v>
      </c>
    </row>
    <row r="1392" spans="8:8">
      <c r="H1392" s="72">
        <f t="shared" si="21"/>
        <v>0.0</v>
      </c>
    </row>
    <row r="1393" spans="8:8">
      <c r="H1393" s="72">
        <f t="shared" si="21"/>
        <v>0.0</v>
      </c>
    </row>
    <row r="1394" spans="8:8">
      <c r="H1394" s="72">
        <f t="shared" si="21"/>
        <v>0.0</v>
      </c>
    </row>
    <row r="1395" spans="8:8">
      <c r="H1395" s="72">
        <f t="shared" si="21"/>
        <v>0.0</v>
      </c>
    </row>
    <row r="1396" spans="8:8">
      <c r="H1396" s="72">
        <f t="shared" si="21"/>
        <v>0.0</v>
      </c>
    </row>
    <row r="1397" spans="8:8">
      <c r="H1397" s="72">
        <f t="shared" si="21"/>
        <v>0.0</v>
      </c>
    </row>
    <row r="1398" spans="8:8">
      <c r="H1398" s="72">
        <f t="shared" si="21"/>
        <v>0.0</v>
      </c>
    </row>
    <row r="1399" spans="8:8">
      <c r="H1399" s="72">
        <f t="shared" si="21"/>
        <v>0.0</v>
      </c>
    </row>
    <row r="1400" spans="8:8">
      <c r="H1400" s="72">
        <f t="shared" si="21"/>
        <v>0.0</v>
      </c>
    </row>
    <row r="1401" spans="8:8">
      <c r="H1401" s="72">
        <f t="shared" si="21"/>
        <v>0.0</v>
      </c>
    </row>
    <row r="1402" spans="8:8">
      <c r="H1402" s="72">
        <f t="shared" si="21"/>
        <v>0.0</v>
      </c>
    </row>
    <row r="1403" spans="8:8">
      <c r="H1403" s="72">
        <f t="shared" si="21"/>
        <v>0.0</v>
      </c>
    </row>
    <row r="1404" spans="8:8">
      <c r="H1404" s="72">
        <f t="shared" si="21"/>
        <v>0.0</v>
      </c>
    </row>
    <row r="1405" spans="8:8">
      <c r="H1405" s="72">
        <f t="shared" si="21"/>
        <v>0.0</v>
      </c>
    </row>
    <row r="1406" spans="8:8">
      <c r="H1406" s="72">
        <f t="shared" si="21"/>
        <v>0.0</v>
      </c>
    </row>
    <row r="1407" spans="8:8">
      <c r="H1407" s="72">
        <f t="shared" si="21"/>
        <v>0.0</v>
      </c>
    </row>
    <row r="1408" spans="8:8">
      <c r="H1408" s="72">
        <f t="shared" si="21"/>
        <v>0.0</v>
      </c>
    </row>
    <row r="1409" spans="8:8">
      <c r="H1409" s="72">
        <f t="shared" si="21"/>
        <v>0.0</v>
      </c>
    </row>
    <row r="1410" spans="8:8">
      <c r="H1410" s="72">
        <f t="shared" si="22" ref="H1410:H1473">A1410</f>
        <v>0.0</v>
      </c>
    </row>
    <row r="1411" spans="8:8">
      <c r="H1411" s="72">
        <f t="shared" si="22"/>
        <v>0.0</v>
      </c>
    </row>
    <row r="1412" spans="8:8">
      <c r="H1412" s="72">
        <f t="shared" si="22"/>
        <v>0.0</v>
      </c>
    </row>
    <row r="1413" spans="8:8">
      <c r="H1413" s="72">
        <f t="shared" si="22"/>
        <v>0.0</v>
      </c>
    </row>
    <row r="1414" spans="8:8">
      <c r="H1414" s="72">
        <f t="shared" si="22"/>
        <v>0.0</v>
      </c>
    </row>
    <row r="1415" spans="8:8">
      <c r="H1415" s="72">
        <f t="shared" si="22"/>
        <v>0.0</v>
      </c>
    </row>
    <row r="1416" spans="8:8">
      <c r="H1416" s="72">
        <f t="shared" si="22"/>
        <v>0.0</v>
      </c>
    </row>
    <row r="1417" spans="8:8">
      <c r="H1417" s="72">
        <f t="shared" si="22"/>
        <v>0.0</v>
      </c>
    </row>
    <row r="1418" spans="8:8">
      <c r="H1418" s="72">
        <f t="shared" si="22"/>
        <v>0.0</v>
      </c>
    </row>
    <row r="1419" spans="8:8">
      <c r="H1419" s="72">
        <f t="shared" si="22"/>
        <v>0.0</v>
      </c>
    </row>
    <row r="1420" spans="8:8">
      <c r="H1420" s="72">
        <f t="shared" si="22"/>
        <v>0.0</v>
      </c>
    </row>
    <row r="1421" spans="8:8">
      <c r="H1421" s="72">
        <f t="shared" si="22"/>
        <v>0.0</v>
      </c>
    </row>
    <row r="1422" spans="8:8">
      <c r="H1422" s="72">
        <f t="shared" si="22"/>
        <v>0.0</v>
      </c>
    </row>
    <row r="1423" spans="8:8">
      <c r="H1423" s="72">
        <f t="shared" si="22"/>
        <v>0.0</v>
      </c>
    </row>
    <row r="1424" spans="8:8">
      <c r="H1424" s="72">
        <f t="shared" si="22"/>
        <v>0.0</v>
      </c>
    </row>
    <row r="1425" spans="8:8">
      <c r="H1425" s="72">
        <f t="shared" si="22"/>
        <v>0.0</v>
      </c>
    </row>
    <row r="1426" spans="8:8">
      <c r="H1426" s="72">
        <f t="shared" si="22"/>
        <v>0.0</v>
      </c>
    </row>
    <row r="1427" spans="8:8">
      <c r="H1427" s="72">
        <f t="shared" si="22"/>
        <v>0.0</v>
      </c>
    </row>
    <row r="1428" spans="8:8">
      <c r="H1428" s="72">
        <f t="shared" si="22"/>
        <v>0.0</v>
      </c>
    </row>
    <row r="1429" spans="8:8">
      <c r="H1429" s="72">
        <f t="shared" si="22"/>
        <v>0.0</v>
      </c>
    </row>
    <row r="1430" spans="8:8">
      <c r="H1430" s="72">
        <f t="shared" si="22"/>
        <v>0.0</v>
      </c>
    </row>
    <row r="1431" spans="8:8">
      <c r="H1431" s="72">
        <f t="shared" si="22"/>
        <v>0.0</v>
      </c>
    </row>
    <row r="1432" spans="8:8">
      <c r="H1432" s="72">
        <f t="shared" si="22"/>
        <v>0.0</v>
      </c>
    </row>
    <row r="1433" spans="8:8">
      <c r="H1433" s="72">
        <f t="shared" si="22"/>
        <v>0.0</v>
      </c>
    </row>
    <row r="1434" spans="8:8">
      <c r="H1434" s="72">
        <f t="shared" si="22"/>
        <v>0.0</v>
      </c>
    </row>
    <row r="1435" spans="8:8">
      <c r="H1435" s="72">
        <f t="shared" si="22"/>
        <v>0.0</v>
      </c>
    </row>
    <row r="1436" spans="8:8">
      <c r="H1436" s="72">
        <f t="shared" si="22"/>
        <v>0.0</v>
      </c>
    </row>
    <row r="1437" spans="8:8">
      <c r="H1437" s="72">
        <f t="shared" si="22"/>
        <v>0.0</v>
      </c>
    </row>
    <row r="1438" spans="8:8">
      <c r="H1438" s="72">
        <f t="shared" si="22"/>
        <v>0.0</v>
      </c>
    </row>
    <row r="1439" spans="8:8">
      <c r="H1439" s="72">
        <f t="shared" si="22"/>
        <v>0.0</v>
      </c>
    </row>
    <row r="1440" spans="8:8">
      <c r="H1440" s="72">
        <f t="shared" si="22"/>
        <v>0.0</v>
      </c>
    </row>
    <row r="1441" spans="8:8">
      <c r="H1441" s="72">
        <f t="shared" si="22"/>
        <v>0.0</v>
      </c>
    </row>
    <row r="1442" spans="8:8">
      <c r="H1442" s="72">
        <f t="shared" si="22"/>
        <v>0.0</v>
      </c>
    </row>
    <row r="1443" spans="8:8">
      <c r="H1443" s="72">
        <f t="shared" si="22"/>
        <v>0.0</v>
      </c>
    </row>
    <row r="1444" spans="8:8">
      <c r="H1444" s="72">
        <f t="shared" si="22"/>
        <v>0.0</v>
      </c>
    </row>
    <row r="1445" spans="8:8">
      <c r="H1445" s="72">
        <f t="shared" si="22"/>
        <v>0.0</v>
      </c>
    </row>
    <row r="1446" spans="8:8">
      <c r="H1446" s="72">
        <f t="shared" si="22"/>
        <v>0.0</v>
      </c>
    </row>
    <row r="1447" spans="8:8">
      <c r="H1447" s="72">
        <f t="shared" si="22"/>
        <v>0.0</v>
      </c>
    </row>
    <row r="1448" spans="8:8">
      <c r="H1448" s="72">
        <f t="shared" si="22"/>
        <v>0.0</v>
      </c>
    </row>
    <row r="1449" spans="8:8">
      <c r="H1449" s="72">
        <f t="shared" si="22"/>
        <v>0.0</v>
      </c>
    </row>
    <row r="1450" spans="8:8">
      <c r="H1450" s="72">
        <f t="shared" si="22"/>
        <v>0.0</v>
      </c>
    </row>
    <row r="1451" spans="8:8">
      <c r="H1451" s="72">
        <f t="shared" si="22"/>
        <v>0.0</v>
      </c>
    </row>
    <row r="1452" spans="8:8">
      <c r="H1452" s="72">
        <f t="shared" si="22"/>
        <v>0.0</v>
      </c>
    </row>
    <row r="1453" spans="8:8">
      <c r="H1453" s="72">
        <f t="shared" si="22"/>
        <v>0.0</v>
      </c>
    </row>
    <row r="1454" spans="8:8">
      <c r="H1454" s="72">
        <f t="shared" si="22"/>
        <v>0.0</v>
      </c>
    </row>
    <row r="1455" spans="8:8">
      <c r="H1455" s="72">
        <f t="shared" si="22"/>
        <v>0.0</v>
      </c>
    </row>
    <row r="1456" spans="8:8">
      <c r="H1456" s="72">
        <f t="shared" si="22"/>
        <v>0.0</v>
      </c>
    </row>
    <row r="1457" spans="8:8">
      <c r="H1457" s="72">
        <f t="shared" si="22"/>
        <v>0.0</v>
      </c>
    </row>
    <row r="1458" spans="8:8">
      <c r="H1458" s="72">
        <f t="shared" si="22"/>
        <v>0.0</v>
      </c>
    </row>
    <row r="1459" spans="8:8">
      <c r="H1459" s="72">
        <f t="shared" si="22"/>
        <v>0.0</v>
      </c>
    </row>
    <row r="1460" spans="8:8">
      <c r="H1460" s="72">
        <f t="shared" si="22"/>
        <v>0.0</v>
      </c>
    </row>
    <row r="1461" spans="8:8">
      <c r="H1461" s="72">
        <f t="shared" si="22"/>
        <v>0.0</v>
      </c>
    </row>
    <row r="1462" spans="8:8">
      <c r="H1462" s="72">
        <f t="shared" si="22"/>
        <v>0.0</v>
      </c>
    </row>
    <row r="1463" spans="8:8">
      <c r="H1463" s="72">
        <f t="shared" si="22"/>
        <v>0.0</v>
      </c>
    </row>
    <row r="1464" spans="8:8">
      <c r="H1464" s="72">
        <f t="shared" si="22"/>
        <v>0.0</v>
      </c>
    </row>
    <row r="1465" spans="8:8">
      <c r="H1465" s="72">
        <f t="shared" si="22"/>
        <v>0.0</v>
      </c>
    </row>
    <row r="1466" spans="8:8">
      <c r="H1466" s="72">
        <f t="shared" si="22"/>
        <v>0.0</v>
      </c>
    </row>
    <row r="1467" spans="8:8">
      <c r="H1467" s="72">
        <f t="shared" si="22"/>
        <v>0.0</v>
      </c>
    </row>
    <row r="1468" spans="8:8">
      <c r="H1468" s="72">
        <f t="shared" si="22"/>
        <v>0.0</v>
      </c>
    </row>
    <row r="1469" spans="8:8">
      <c r="H1469" s="72">
        <f t="shared" si="22"/>
        <v>0.0</v>
      </c>
    </row>
    <row r="1470" spans="8:8">
      <c r="H1470" s="72">
        <f t="shared" si="22"/>
        <v>0.0</v>
      </c>
    </row>
    <row r="1471" spans="8:8">
      <c r="H1471" s="72">
        <f t="shared" si="22"/>
        <v>0.0</v>
      </c>
    </row>
    <row r="1472" spans="8:8">
      <c r="H1472" s="72">
        <f t="shared" si="22"/>
        <v>0.0</v>
      </c>
    </row>
    <row r="1473" spans="8:8">
      <c r="H1473" s="72">
        <f t="shared" si="22"/>
        <v>0.0</v>
      </c>
    </row>
    <row r="1474" spans="8:8">
      <c r="H1474" s="72">
        <f t="shared" si="23" ref="H1474:H1537">A1474</f>
        <v>0.0</v>
      </c>
    </row>
    <row r="1475" spans="8:8">
      <c r="H1475" s="72">
        <f t="shared" si="23"/>
        <v>0.0</v>
      </c>
    </row>
    <row r="1476" spans="8:8">
      <c r="H1476" s="72">
        <f t="shared" si="23"/>
        <v>0.0</v>
      </c>
    </row>
    <row r="1477" spans="8:8">
      <c r="H1477" s="72">
        <f t="shared" si="23"/>
        <v>0.0</v>
      </c>
    </row>
    <row r="1478" spans="8:8">
      <c r="H1478" s="72">
        <f t="shared" si="23"/>
        <v>0.0</v>
      </c>
    </row>
    <row r="1479" spans="8:8">
      <c r="H1479" s="72">
        <f t="shared" si="23"/>
        <v>0.0</v>
      </c>
    </row>
    <row r="1480" spans="8:8">
      <c r="H1480" s="72">
        <f t="shared" si="23"/>
        <v>0.0</v>
      </c>
    </row>
    <row r="1481" spans="8:8">
      <c r="H1481" s="72">
        <f t="shared" si="23"/>
        <v>0.0</v>
      </c>
    </row>
    <row r="1482" spans="8:8">
      <c r="H1482" s="72">
        <f t="shared" si="23"/>
        <v>0.0</v>
      </c>
    </row>
    <row r="1483" spans="8:8">
      <c r="H1483" s="72">
        <f t="shared" si="23"/>
        <v>0.0</v>
      </c>
    </row>
    <row r="1484" spans="8:8">
      <c r="H1484" s="72">
        <f t="shared" si="23"/>
        <v>0.0</v>
      </c>
    </row>
    <row r="1485" spans="8:8">
      <c r="H1485" s="72">
        <f t="shared" si="23"/>
        <v>0.0</v>
      </c>
    </row>
    <row r="1486" spans="8:8">
      <c r="H1486" s="72">
        <f t="shared" si="23"/>
        <v>0.0</v>
      </c>
    </row>
    <row r="1487" spans="8:8">
      <c r="H1487" s="72">
        <f t="shared" si="23"/>
        <v>0.0</v>
      </c>
    </row>
    <row r="1488" spans="8:8">
      <c r="H1488" s="72">
        <f t="shared" si="23"/>
        <v>0.0</v>
      </c>
    </row>
    <row r="1489" spans="8:8">
      <c r="H1489" s="72">
        <f t="shared" si="23"/>
        <v>0.0</v>
      </c>
    </row>
    <row r="1490" spans="8:8">
      <c r="H1490" s="72">
        <f t="shared" si="23"/>
        <v>0.0</v>
      </c>
    </row>
    <row r="1491" spans="8:8">
      <c r="H1491" s="72">
        <f t="shared" si="23"/>
        <v>0.0</v>
      </c>
    </row>
    <row r="1492" spans="8:8">
      <c r="H1492" s="72">
        <f t="shared" si="23"/>
        <v>0.0</v>
      </c>
    </row>
    <row r="1493" spans="8:8">
      <c r="H1493" s="72">
        <f t="shared" si="23"/>
        <v>0.0</v>
      </c>
    </row>
    <row r="1494" spans="8:8">
      <c r="H1494" s="72">
        <f t="shared" si="23"/>
        <v>0.0</v>
      </c>
    </row>
    <row r="1495" spans="8:8">
      <c r="H1495" s="72">
        <f t="shared" si="23"/>
        <v>0.0</v>
      </c>
    </row>
    <row r="1496" spans="8:8">
      <c r="H1496" s="72">
        <f t="shared" si="23"/>
        <v>0.0</v>
      </c>
    </row>
    <row r="1497" spans="8:8">
      <c r="H1497" s="72">
        <f t="shared" si="23"/>
        <v>0.0</v>
      </c>
    </row>
    <row r="1498" spans="8:8">
      <c r="H1498" s="72">
        <f t="shared" si="23"/>
        <v>0.0</v>
      </c>
    </row>
    <row r="1499" spans="8:8">
      <c r="H1499" s="72">
        <f t="shared" si="23"/>
        <v>0.0</v>
      </c>
    </row>
    <row r="1500" spans="8:8">
      <c r="H1500" s="72">
        <f t="shared" si="23"/>
        <v>0.0</v>
      </c>
    </row>
    <row r="1501" spans="8:8">
      <c r="H1501" s="72">
        <f t="shared" si="23"/>
        <v>0.0</v>
      </c>
    </row>
    <row r="1502" spans="8:8">
      <c r="H1502" s="72">
        <f t="shared" si="23"/>
        <v>0.0</v>
      </c>
    </row>
    <row r="1503" spans="8:8">
      <c r="H1503" s="72">
        <f t="shared" si="23"/>
        <v>0.0</v>
      </c>
    </row>
    <row r="1504" spans="8:8">
      <c r="H1504" s="72">
        <f t="shared" si="23"/>
        <v>0.0</v>
      </c>
    </row>
    <row r="1505" spans="8:8">
      <c r="H1505" s="72">
        <f t="shared" si="23"/>
        <v>0.0</v>
      </c>
    </row>
    <row r="1506" spans="8:8">
      <c r="H1506" s="72">
        <f t="shared" si="23"/>
        <v>0.0</v>
      </c>
    </row>
    <row r="1507" spans="8:8">
      <c r="H1507" s="72">
        <f t="shared" si="23"/>
        <v>0.0</v>
      </c>
    </row>
    <row r="1508" spans="8:8">
      <c r="H1508" s="72">
        <f t="shared" si="23"/>
        <v>0.0</v>
      </c>
    </row>
    <row r="1509" spans="8:8">
      <c r="H1509" s="72">
        <f t="shared" si="23"/>
        <v>0.0</v>
      </c>
    </row>
    <row r="1510" spans="8:8">
      <c r="H1510" s="72">
        <f t="shared" si="23"/>
        <v>0.0</v>
      </c>
    </row>
    <row r="1511" spans="8:8">
      <c r="H1511" s="72">
        <f t="shared" si="23"/>
        <v>0.0</v>
      </c>
    </row>
    <row r="1512" spans="8:8">
      <c r="H1512" s="72">
        <f t="shared" si="23"/>
        <v>0.0</v>
      </c>
    </row>
    <row r="1513" spans="8:8">
      <c r="H1513" s="72">
        <f t="shared" si="23"/>
        <v>0.0</v>
      </c>
    </row>
    <row r="1514" spans="8:8">
      <c r="H1514" s="72">
        <f t="shared" si="23"/>
        <v>0.0</v>
      </c>
    </row>
    <row r="1515" spans="8:8">
      <c r="H1515" s="72">
        <f t="shared" si="23"/>
        <v>0.0</v>
      </c>
    </row>
    <row r="1516" spans="8:8">
      <c r="H1516" s="72">
        <f t="shared" si="23"/>
        <v>0.0</v>
      </c>
    </row>
    <row r="1517" spans="8:8">
      <c r="H1517" s="72">
        <f t="shared" si="23"/>
        <v>0.0</v>
      </c>
    </row>
    <row r="1518" spans="8:8">
      <c r="H1518" s="72">
        <f t="shared" si="23"/>
        <v>0.0</v>
      </c>
    </row>
    <row r="1519" spans="8:8">
      <c r="H1519" s="72">
        <f t="shared" si="23"/>
        <v>0.0</v>
      </c>
    </row>
    <row r="1520" spans="8:8">
      <c r="H1520" s="72">
        <f t="shared" si="23"/>
        <v>0.0</v>
      </c>
    </row>
    <row r="1521" spans="8:8">
      <c r="H1521" s="72">
        <f t="shared" si="23"/>
        <v>0.0</v>
      </c>
    </row>
    <row r="1522" spans="8:8">
      <c r="H1522" s="72">
        <f t="shared" si="23"/>
        <v>0.0</v>
      </c>
    </row>
    <row r="1523" spans="8:8">
      <c r="H1523" s="72">
        <f t="shared" si="23"/>
        <v>0.0</v>
      </c>
    </row>
    <row r="1524" spans="8:8">
      <c r="H1524" s="72">
        <f t="shared" si="23"/>
        <v>0.0</v>
      </c>
    </row>
    <row r="1525" spans="8:8">
      <c r="H1525" s="72">
        <f t="shared" si="23"/>
        <v>0.0</v>
      </c>
    </row>
    <row r="1526" spans="8:8">
      <c r="H1526" s="72">
        <f t="shared" si="23"/>
        <v>0.0</v>
      </c>
    </row>
    <row r="1527" spans="8:8">
      <c r="H1527" s="72">
        <f t="shared" si="23"/>
        <v>0.0</v>
      </c>
    </row>
    <row r="1528" spans="8:8">
      <c r="H1528" s="72">
        <f t="shared" si="23"/>
        <v>0.0</v>
      </c>
    </row>
    <row r="1529" spans="8:8">
      <c r="H1529" s="72">
        <f t="shared" si="23"/>
        <v>0.0</v>
      </c>
    </row>
    <row r="1530" spans="8:8">
      <c r="H1530" s="72">
        <f t="shared" si="23"/>
        <v>0.0</v>
      </c>
    </row>
    <row r="1531" spans="8:8">
      <c r="H1531" s="72">
        <f t="shared" si="23"/>
        <v>0.0</v>
      </c>
    </row>
    <row r="1532" spans="8:8">
      <c r="H1532" s="72">
        <f t="shared" si="23"/>
        <v>0.0</v>
      </c>
    </row>
    <row r="1533" spans="8:8">
      <c r="H1533" s="72">
        <f t="shared" si="23"/>
        <v>0.0</v>
      </c>
    </row>
    <row r="1534" spans="8:8">
      <c r="H1534" s="72">
        <f t="shared" si="23"/>
        <v>0.0</v>
      </c>
    </row>
    <row r="1535" spans="8:8">
      <c r="H1535" s="72">
        <f t="shared" si="23"/>
        <v>0.0</v>
      </c>
    </row>
    <row r="1536" spans="8:8">
      <c r="H1536" s="72">
        <f t="shared" si="23"/>
        <v>0.0</v>
      </c>
    </row>
    <row r="1537" spans="8:8">
      <c r="H1537" s="72">
        <f t="shared" si="23"/>
        <v>0.0</v>
      </c>
    </row>
    <row r="1538" spans="8:8">
      <c r="H1538" s="72">
        <f t="shared" si="24" ref="H1538:H1601">A1538</f>
        <v>0.0</v>
      </c>
    </row>
    <row r="1539" spans="8:8">
      <c r="H1539" s="72">
        <f t="shared" si="24"/>
        <v>0.0</v>
      </c>
    </row>
    <row r="1540" spans="8:8">
      <c r="H1540" s="72">
        <f t="shared" si="24"/>
        <v>0.0</v>
      </c>
    </row>
    <row r="1541" spans="8:8">
      <c r="H1541" s="72">
        <f t="shared" si="24"/>
        <v>0.0</v>
      </c>
    </row>
    <row r="1542" spans="8:8">
      <c r="H1542" s="72">
        <f t="shared" si="24"/>
        <v>0.0</v>
      </c>
    </row>
    <row r="1543" spans="8:8">
      <c r="H1543" s="72">
        <f t="shared" si="24"/>
        <v>0.0</v>
      </c>
    </row>
    <row r="1544" spans="8:8">
      <c r="H1544" s="72">
        <f t="shared" si="24"/>
        <v>0.0</v>
      </c>
    </row>
    <row r="1545" spans="8:8">
      <c r="H1545" s="72">
        <f t="shared" si="24"/>
        <v>0.0</v>
      </c>
    </row>
    <row r="1546" spans="8:8">
      <c r="H1546" s="72">
        <f t="shared" si="24"/>
        <v>0.0</v>
      </c>
    </row>
    <row r="1547" spans="8:8">
      <c r="H1547" s="72">
        <f t="shared" si="24"/>
        <v>0.0</v>
      </c>
    </row>
    <row r="1548" spans="8:8">
      <c r="H1548" s="72">
        <f t="shared" si="24"/>
        <v>0.0</v>
      </c>
    </row>
    <row r="1549" spans="8:8">
      <c r="H1549" s="72">
        <f t="shared" si="24"/>
        <v>0.0</v>
      </c>
    </row>
    <row r="1550" spans="8:8">
      <c r="H1550" s="72">
        <f t="shared" si="24"/>
        <v>0.0</v>
      </c>
    </row>
    <row r="1551" spans="8:8">
      <c r="H1551" s="72">
        <f t="shared" si="24"/>
        <v>0.0</v>
      </c>
    </row>
    <row r="1552" spans="8:8">
      <c r="H1552" s="72">
        <f t="shared" si="24"/>
        <v>0.0</v>
      </c>
    </row>
    <row r="1553" spans="8:8">
      <c r="H1553" s="72">
        <f t="shared" si="24"/>
        <v>0.0</v>
      </c>
    </row>
    <row r="1554" spans="8:8">
      <c r="H1554" s="72">
        <f t="shared" si="24"/>
        <v>0.0</v>
      </c>
    </row>
    <row r="1555" spans="8:8">
      <c r="H1555" s="72">
        <f t="shared" si="24"/>
        <v>0.0</v>
      </c>
    </row>
    <row r="1556" spans="8:8">
      <c r="H1556" s="72">
        <f t="shared" si="24"/>
        <v>0.0</v>
      </c>
    </row>
    <row r="1557" spans="8:8">
      <c r="H1557" s="72">
        <f t="shared" si="24"/>
        <v>0.0</v>
      </c>
    </row>
    <row r="1558" spans="8:8">
      <c r="H1558" s="72">
        <f t="shared" si="24"/>
        <v>0.0</v>
      </c>
    </row>
    <row r="1559" spans="8:8">
      <c r="H1559" s="72">
        <f t="shared" si="24"/>
        <v>0.0</v>
      </c>
    </row>
    <row r="1560" spans="8:8">
      <c r="H1560" s="72">
        <f t="shared" si="24"/>
        <v>0.0</v>
      </c>
    </row>
    <row r="1561" spans="8:8">
      <c r="H1561" s="72">
        <f t="shared" si="24"/>
        <v>0.0</v>
      </c>
    </row>
    <row r="1562" spans="8:8">
      <c r="H1562" s="72">
        <f t="shared" si="24"/>
        <v>0.0</v>
      </c>
    </row>
    <row r="1563" spans="8:8">
      <c r="H1563" s="72">
        <f t="shared" si="24"/>
        <v>0.0</v>
      </c>
    </row>
    <row r="1564" spans="8:8">
      <c r="H1564" s="72">
        <f t="shared" si="24"/>
        <v>0.0</v>
      </c>
    </row>
    <row r="1565" spans="8:8">
      <c r="H1565" s="72">
        <f t="shared" si="24"/>
        <v>0.0</v>
      </c>
    </row>
    <row r="1566" spans="8:8">
      <c r="H1566" s="72">
        <f t="shared" si="24"/>
        <v>0.0</v>
      </c>
    </row>
    <row r="1567" spans="8:8">
      <c r="H1567" s="72">
        <f t="shared" si="24"/>
        <v>0.0</v>
      </c>
    </row>
    <row r="1568" spans="8:8">
      <c r="H1568" s="72">
        <f t="shared" si="24"/>
        <v>0.0</v>
      </c>
    </row>
    <row r="1569" spans="8:8">
      <c r="H1569" s="72">
        <f t="shared" si="24"/>
        <v>0.0</v>
      </c>
    </row>
    <row r="1570" spans="8:8">
      <c r="H1570" s="72">
        <f t="shared" si="24"/>
        <v>0.0</v>
      </c>
    </row>
    <row r="1571" spans="8:8">
      <c r="H1571" s="72">
        <f t="shared" si="24"/>
        <v>0.0</v>
      </c>
    </row>
    <row r="1572" spans="8:8">
      <c r="H1572" s="72">
        <f t="shared" si="24"/>
        <v>0.0</v>
      </c>
    </row>
    <row r="1573" spans="8:8">
      <c r="H1573" s="72">
        <f t="shared" si="24"/>
        <v>0.0</v>
      </c>
    </row>
    <row r="1574" spans="8:8">
      <c r="H1574" s="72">
        <f t="shared" si="24"/>
        <v>0.0</v>
      </c>
    </row>
    <row r="1575" spans="8:8">
      <c r="H1575" s="72">
        <f t="shared" si="24"/>
        <v>0.0</v>
      </c>
    </row>
    <row r="1576" spans="8:8">
      <c r="H1576" s="72">
        <f t="shared" si="24"/>
        <v>0.0</v>
      </c>
    </row>
    <row r="1577" spans="8:8">
      <c r="H1577" s="72">
        <f t="shared" si="24"/>
        <v>0.0</v>
      </c>
    </row>
    <row r="1578" spans="8:8">
      <c r="H1578" s="72">
        <f t="shared" si="24"/>
        <v>0.0</v>
      </c>
    </row>
    <row r="1579" spans="8:8">
      <c r="H1579" s="72">
        <f t="shared" si="24"/>
        <v>0.0</v>
      </c>
    </row>
    <row r="1580" spans="8:8">
      <c r="H1580" s="72">
        <f t="shared" si="24"/>
        <v>0.0</v>
      </c>
    </row>
    <row r="1581" spans="8:8">
      <c r="H1581" s="72">
        <f t="shared" si="24"/>
        <v>0.0</v>
      </c>
    </row>
    <row r="1582" spans="8:8">
      <c r="H1582" s="72">
        <f t="shared" si="24"/>
        <v>0.0</v>
      </c>
    </row>
    <row r="1583" spans="8:8">
      <c r="H1583" s="72">
        <f t="shared" si="24"/>
        <v>0.0</v>
      </c>
    </row>
    <row r="1584" spans="8:8">
      <c r="H1584" s="72">
        <f t="shared" si="24"/>
        <v>0.0</v>
      </c>
    </row>
    <row r="1585" spans="8:8">
      <c r="H1585" s="72">
        <f t="shared" si="24"/>
        <v>0.0</v>
      </c>
    </row>
    <row r="1586" spans="8:8">
      <c r="H1586" s="72">
        <f t="shared" si="24"/>
        <v>0.0</v>
      </c>
    </row>
    <row r="1587" spans="8:8">
      <c r="H1587" s="72">
        <f t="shared" si="24"/>
        <v>0.0</v>
      </c>
    </row>
    <row r="1588" spans="8:8">
      <c r="H1588" s="72">
        <f t="shared" si="24"/>
        <v>0.0</v>
      </c>
    </row>
    <row r="1589" spans="8:8">
      <c r="H1589" s="72">
        <f t="shared" si="24"/>
        <v>0.0</v>
      </c>
    </row>
    <row r="1590" spans="8:8">
      <c r="H1590" s="72">
        <f t="shared" si="24"/>
        <v>0.0</v>
      </c>
    </row>
    <row r="1591" spans="8:8">
      <c r="H1591" s="72">
        <f t="shared" si="24"/>
        <v>0.0</v>
      </c>
    </row>
    <row r="1592" spans="8:8">
      <c r="H1592" s="72">
        <f t="shared" si="24"/>
        <v>0.0</v>
      </c>
    </row>
    <row r="1593" spans="8:8">
      <c r="H1593" s="72">
        <f t="shared" si="24"/>
        <v>0.0</v>
      </c>
    </row>
    <row r="1594" spans="8:8">
      <c r="H1594" s="72">
        <f t="shared" si="24"/>
        <v>0.0</v>
      </c>
    </row>
    <row r="1595" spans="8:8">
      <c r="H1595" s="72">
        <f t="shared" si="24"/>
        <v>0.0</v>
      </c>
    </row>
    <row r="1596" spans="8:8">
      <c r="H1596" s="72">
        <f t="shared" si="24"/>
        <v>0.0</v>
      </c>
    </row>
    <row r="1597" spans="8:8">
      <c r="H1597" s="72">
        <f t="shared" si="24"/>
        <v>0.0</v>
      </c>
    </row>
    <row r="1598" spans="8:8">
      <c r="H1598" s="72">
        <f t="shared" si="24"/>
        <v>0.0</v>
      </c>
    </row>
    <row r="1599" spans="8:8">
      <c r="H1599" s="72">
        <f t="shared" si="24"/>
        <v>0.0</v>
      </c>
    </row>
    <row r="1600" spans="8:8">
      <c r="H1600" s="72">
        <f t="shared" si="24"/>
        <v>0.0</v>
      </c>
    </row>
    <row r="1601" spans="8:8">
      <c r="H1601" s="72">
        <f t="shared" si="24"/>
        <v>0.0</v>
      </c>
    </row>
    <row r="1602" spans="8:8">
      <c r="H1602" s="72">
        <f t="shared" si="25" ref="H1602:H1665">A1602</f>
        <v>0.0</v>
      </c>
    </row>
    <row r="1603" spans="8:8">
      <c r="H1603" s="72">
        <f t="shared" si="25"/>
        <v>0.0</v>
      </c>
    </row>
    <row r="1604" spans="8:8">
      <c r="H1604" s="72">
        <f t="shared" si="25"/>
        <v>0.0</v>
      </c>
    </row>
    <row r="1605" spans="8:8">
      <c r="H1605" s="72">
        <f t="shared" si="25"/>
        <v>0.0</v>
      </c>
    </row>
    <row r="1606" spans="8:8">
      <c r="H1606" s="72">
        <f t="shared" si="25"/>
        <v>0.0</v>
      </c>
    </row>
    <row r="1607" spans="8:8">
      <c r="H1607" s="72">
        <f t="shared" si="25"/>
        <v>0.0</v>
      </c>
    </row>
    <row r="1608" spans="8:8">
      <c r="H1608" s="72">
        <f t="shared" si="25"/>
        <v>0.0</v>
      </c>
    </row>
    <row r="1609" spans="8:8">
      <c r="H1609" s="72">
        <f t="shared" si="25"/>
        <v>0.0</v>
      </c>
    </row>
    <row r="1610" spans="8:8">
      <c r="H1610" s="72">
        <f t="shared" si="25"/>
        <v>0.0</v>
      </c>
    </row>
    <row r="1611" spans="8:8">
      <c r="H1611" s="72">
        <f t="shared" si="25"/>
        <v>0.0</v>
      </c>
    </row>
    <row r="1612" spans="8:8">
      <c r="H1612" s="72">
        <f t="shared" si="25"/>
        <v>0.0</v>
      </c>
    </row>
    <row r="1613" spans="8:8">
      <c r="H1613" s="72">
        <f t="shared" si="25"/>
        <v>0.0</v>
      </c>
    </row>
    <row r="1614" spans="8:8">
      <c r="H1614" s="72">
        <f t="shared" si="25"/>
        <v>0.0</v>
      </c>
    </row>
    <row r="1615" spans="8:8">
      <c r="H1615" s="72">
        <f t="shared" si="25"/>
        <v>0.0</v>
      </c>
    </row>
    <row r="1616" spans="8:8">
      <c r="H1616" s="72">
        <f t="shared" si="25"/>
        <v>0.0</v>
      </c>
    </row>
    <row r="1617" spans="8:8">
      <c r="H1617" s="72">
        <f t="shared" si="25"/>
        <v>0.0</v>
      </c>
    </row>
    <row r="1618" spans="8:8">
      <c r="H1618" s="72">
        <f t="shared" si="25"/>
        <v>0.0</v>
      </c>
    </row>
    <row r="1619" spans="8:8">
      <c r="H1619" s="72">
        <f t="shared" si="25"/>
        <v>0.0</v>
      </c>
    </row>
    <row r="1620" spans="8:8">
      <c r="H1620" s="72">
        <f t="shared" si="25"/>
        <v>0.0</v>
      </c>
    </row>
    <row r="1621" spans="8:8">
      <c r="H1621" s="72">
        <f t="shared" si="25"/>
        <v>0.0</v>
      </c>
    </row>
    <row r="1622" spans="8:8">
      <c r="H1622" s="72">
        <f t="shared" si="25"/>
        <v>0.0</v>
      </c>
    </row>
    <row r="1623" spans="8:8">
      <c r="H1623" s="72">
        <f t="shared" si="25"/>
        <v>0.0</v>
      </c>
    </row>
    <row r="1624" spans="8:8">
      <c r="H1624" s="72">
        <f t="shared" si="25"/>
        <v>0.0</v>
      </c>
    </row>
    <row r="1625" spans="8:8">
      <c r="H1625" s="72">
        <f t="shared" si="25"/>
        <v>0.0</v>
      </c>
    </row>
    <row r="1626" spans="8:8">
      <c r="H1626" s="72">
        <f t="shared" si="25"/>
        <v>0.0</v>
      </c>
    </row>
    <row r="1627" spans="8:8">
      <c r="H1627" s="72">
        <f t="shared" si="25"/>
        <v>0.0</v>
      </c>
    </row>
    <row r="1628" spans="8:8">
      <c r="H1628" s="72">
        <f t="shared" si="25"/>
        <v>0.0</v>
      </c>
    </row>
    <row r="1629" spans="8:8">
      <c r="H1629" s="72">
        <f t="shared" si="25"/>
        <v>0.0</v>
      </c>
    </row>
    <row r="1630" spans="8:8">
      <c r="H1630" s="72">
        <f t="shared" si="25"/>
        <v>0.0</v>
      </c>
    </row>
    <row r="1631" spans="8:8">
      <c r="H1631" s="72">
        <f t="shared" si="25"/>
        <v>0.0</v>
      </c>
    </row>
    <row r="1632" spans="8:8">
      <c r="H1632" s="72">
        <f t="shared" si="25"/>
        <v>0.0</v>
      </c>
    </row>
    <row r="1633" spans="8:8">
      <c r="H1633" s="72">
        <f t="shared" si="25"/>
        <v>0.0</v>
      </c>
    </row>
    <row r="1634" spans="8:8">
      <c r="H1634" s="72">
        <f t="shared" si="25"/>
        <v>0.0</v>
      </c>
    </row>
    <row r="1635" spans="8:8">
      <c r="H1635" s="72">
        <f t="shared" si="25"/>
        <v>0.0</v>
      </c>
    </row>
    <row r="1636" spans="8:8">
      <c r="H1636" s="72">
        <f t="shared" si="25"/>
        <v>0.0</v>
      </c>
    </row>
    <row r="1637" spans="8:8">
      <c r="H1637" s="72">
        <f t="shared" si="25"/>
        <v>0.0</v>
      </c>
    </row>
    <row r="1638" spans="8:8">
      <c r="H1638" s="72">
        <f t="shared" si="25"/>
        <v>0.0</v>
      </c>
    </row>
    <row r="1639" spans="8:8">
      <c r="H1639" s="72">
        <f t="shared" si="25"/>
        <v>0.0</v>
      </c>
    </row>
    <row r="1640" spans="8:8">
      <c r="H1640" s="72">
        <f t="shared" si="25"/>
        <v>0.0</v>
      </c>
    </row>
    <row r="1641" spans="8:8">
      <c r="H1641" s="72">
        <f t="shared" si="25"/>
        <v>0.0</v>
      </c>
    </row>
    <row r="1642" spans="8:8">
      <c r="H1642" s="72">
        <f t="shared" si="25"/>
        <v>0.0</v>
      </c>
    </row>
    <row r="1643" spans="8:8">
      <c r="H1643" s="72">
        <f t="shared" si="25"/>
        <v>0.0</v>
      </c>
    </row>
    <row r="1644" spans="8:8">
      <c r="H1644" s="72">
        <f t="shared" si="25"/>
        <v>0.0</v>
      </c>
    </row>
    <row r="1645" spans="8:8">
      <c r="H1645" s="72">
        <f t="shared" si="25"/>
        <v>0.0</v>
      </c>
    </row>
    <row r="1646" spans="8:8">
      <c r="H1646" s="72">
        <f t="shared" si="25"/>
        <v>0.0</v>
      </c>
    </row>
    <row r="1647" spans="8:8">
      <c r="H1647" s="72">
        <f t="shared" si="25"/>
        <v>0.0</v>
      </c>
    </row>
    <row r="1648" spans="8:8">
      <c r="H1648" s="72">
        <f t="shared" si="25"/>
        <v>0.0</v>
      </c>
    </row>
    <row r="1649" spans="8:8">
      <c r="H1649" s="72">
        <f t="shared" si="25"/>
        <v>0.0</v>
      </c>
    </row>
    <row r="1650" spans="8:8">
      <c r="H1650" s="72">
        <f t="shared" si="25"/>
        <v>0.0</v>
      </c>
    </row>
    <row r="1651" spans="8:8">
      <c r="H1651" s="72">
        <f t="shared" si="25"/>
        <v>0.0</v>
      </c>
    </row>
    <row r="1652" spans="8:8">
      <c r="H1652" s="72">
        <f t="shared" si="25"/>
        <v>0.0</v>
      </c>
    </row>
    <row r="1653" spans="8:8">
      <c r="H1653" s="72">
        <f t="shared" si="25"/>
        <v>0.0</v>
      </c>
    </row>
    <row r="1654" spans="8:8">
      <c r="H1654" s="72">
        <f t="shared" si="25"/>
        <v>0.0</v>
      </c>
    </row>
    <row r="1655" spans="8:8">
      <c r="H1655" s="72">
        <f t="shared" si="25"/>
        <v>0.0</v>
      </c>
    </row>
    <row r="1656" spans="8:8">
      <c r="H1656" s="72">
        <f t="shared" si="25"/>
        <v>0.0</v>
      </c>
    </row>
    <row r="1657" spans="8:8">
      <c r="H1657" s="72">
        <f t="shared" si="25"/>
        <v>0.0</v>
      </c>
    </row>
    <row r="1658" spans="8:8">
      <c r="H1658" s="72">
        <f t="shared" si="25"/>
        <v>0.0</v>
      </c>
    </row>
    <row r="1659" spans="8:8">
      <c r="H1659" s="72">
        <f t="shared" si="25"/>
        <v>0.0</v>
      </c>
    </row>
    <row r="1660" spans="8:8">
      <c r="H1660" s="72">
        <f t="shared" si="25"/>
        <v>0.0</v>
      </c>
    </row>
    <row r="1661" spans="8:8">
      <c r="H1661" s="72">
        <f t="shared" si="25"/>
        <v>0.0</v>
      </c>
    </row>
    <row r="1662" spans="8:8">
      <c r="H1662" s="72">
        <f t="shared" si="25"/>
        <v>0.0</v>
      </c>
    </row>
    <row r="1663" spans="8:8">
      <c r="H1663" s="72">
        <f t="shared" si="25"/>
        <v>0.0</v>
      </c>
    </row>
    <row r="1664" spans="8:8">
      <c r="H1664" s="72">
        <f t="shared" si="25"/>
        <v>0.0</v>
      </c>
    </row>
    <row r="1665" spans="8:8">
      <c r="H1665" s="72">
        <f t="shared" si="25"/>
        <v>0.0</v>
      </c>
    </row>
    <row r="1666" spans="8:8">
      <c r="H1666" s="72">
        <f t="shared" si="26" ref="H1666:H1729">A1666</f>
        <v>0.0</v>
      </c>
    </row>
    <row r="1667" spans="8:8">
      <c r="H1667" s="72">
        <f t="shared" si="26"/>
        <v>0.0</v>
      </c>
    </row>
    <row r="1668" spans="8:8">
      <c r="H1668" s="72">
        <f t="shared" si="26"/>
        <v>0.0</v>
      </c>
    </row>
    <row r="1669" spans="8:8">
      <c r="H1669" s="72">
        <f t="shared" si="26"/>
        <v>0.0</v>
      </c>
    </row>
    <row r="1670" spans="8:8">
      <c r="H1670" s="72">
        <f t="shared" si="26"/>
        <v>0.0</v>
      </c>
    </row>
    <row r="1671" spans="8:8">
      <c r="H1671" s="72">
        <f t="shared" si="26"/>
        <v>0.0</v>
      </c>
    </row>
    <row r="1672" spans="8:8">
      <c r="H1672" s="72">
        <f t="shared" si="26"/>
        <v>0.0</v>
      </c>
    </row>
    <row r="1673" spans="8:8">
      <c r="H1673" s="72">
        <f t="shared" si="26"/>
        <v>0.0</v>
      </c>
    </row>
    <row r="1674" spans="8:8">
      <c r="H1674" s="72">
        <f t="shared" si="26"/>
        <v>0.0</v>
      </c>
    </row>
    <row r="1675" spans="8:8">
      <c r="H1675" s="72">
        <f t="shared" si="26"/>
        <v>0.0</v>
      </c>
    </row>
    <row r="1676" spans="8:8">
      <c r="H1676" s="72">
        <f t="shared" si="26"/>
        <v>0.0</v>
      </c>
    </row>
    <row r="1677" spans="8:8">
      <c r="H1677" s="72">
        <f t="shared" si="26"/>
        <v>0.0</v>
      </c>
    </row>
    <row r="1678" spans="8:8">
      <c r="H1678" s="72">
        <f t="shared" si="26"/>
        <v>0.0</v>
      </c>
    </row>
    <row r="1679" spans="8:8">
      <c r="H1679" s="72">
        <f t="shared" si="26"/>
        <v>0.0</v>
      </c>
    </row>
    <row r="1680" spans="8:8">
      <c r="H1680" s="72">
        <f t="shared" si="26"/>
        <v>0.0</v>
      </c>
    </row>
    <row r="1681" spans="8:8">
      <c r="H1681" s="72">
        <f t="shared" si="26"/>
        <v>0.0</v>
      </c>
    </row>
    <row r="1682" spans="8:8">
      <c r="H1682" s="72">
        <f t="shared" si="26"/>
        <v>0.0</v>
      </c>
    </row>
    <row r="1683" spans="8:8">
      <c r="H1683" s="72">
        <f t="shared" si="26"/>
        <v>0.0</v>
      </c>
    </row>
    <row r="1684" spans="8:8">
      <c r="H1684" s="72">
        <f t="shared" si="26"/>
        <v>0.0</v>
      </c>
    </row>
    <row r="1685" spans="8:8">
      <c r="H1685" s="72">
        <f t="shared" si="26"/>
        <v>0.0</v>
      </c>
    </row>
    <row r="1686" spans="8:8">
      <c r="H1686" s="72">
        <f t="shared" si="26"/>
        <v>0.0</v>
      </c>
    </row>
    <row r="1687" spans="8:8">
      <c r="H1687" s="72">
        <f t="shared" si="26"/>
        <v>0.0</v>
      </c>
    </row>
    <row r="1688" spans="8:8">
      <c r="H1688" s="72">
        <f t="shared" si="26"/>
        <v>0.0</v>
      </c>
    </row>
    <row r="1689" spans="8:8">
      <c r="H1689" s="72">
        <f t="shared" si="26"/>
        <v>0.0</v>
      </c>
    </row>
    <row r="1690" spans="8:8">
      <c r="H1690" s="72">
        <f t="shared" si="26"/>
        <v>0.0</v>
      </c>
    </row>
    <row r="1691" spans="8:8">
      <c r="H1691" s="72">
        <f t="shared" si="26"/>
        <v>0.0</v>
      </c>
    </row>
    <row r="1692" spans="8:8">
      <c r="H1692" s="72">
        <f t="shared" si="26"/>
        <v>0.0</v>
      </c>
    </row>
    <row r="1693" spans="8:8">
      <c r="H1693" s="72">
        <f t="shared" si="26"/>
        <v>0.0</v>
      </c>
    </row>
    <row r="1694" spans="8:8">
      <c r="H1694" s="72">
        <f t="shared" si="26"/>
        <v>0.0</v>
      </c>
    </row>
    <row r="1695" spans="8:8">
      <c r="H1695" s="72">
        <f t="shared" si="26"/>
        <v>0.0</v>
      </c>
    </row>
    <row r="1696" spans="8:8">
      <c r="H1696" s="72">
        <f t="shared" si="26"/>
        <v>0.0</v>
      </c>
    </row>
    <row r="1697" spans="8:8">
      <c r="H1697" s="72">
        <f t="shared" si="26"/>
        <v>0.0</v>
      </c>
    </row>
    <row r="1698" spans="8:8">
      <c r="H1698" s="72">
        <f t="shared" si="26"/>
        <v>0.0</v>
      </c>
    </row>
    <row r="1699" spans="8:8">
      <c r="H1699" s="72">
        <f t="shared" si="26"/>
        <v>0.0</v>
      </c>
    </row>
    <row r="1700" spans="8:8">
      <c r="H1700" s="72">
        <f t="shared" si="26"/>
        <v>0.0</v>
      </c>
    </row>
    <row r="1701" spans="8:8">
      <c r="H1701" s="72">
        <f t="shared" si="26"/>
        <v>0.0</v>
      </c>
    </row>
    <row r="1702" spans="8:8">
      <c r="H1702" s="72">
        <f t="shared" si="26"/>
        <v>0.0</v>
      </c>
    </row>
    <row r="1703" spans="8:8">
      <c r="H1703" s="72">
        <f t="shared" si="26"/>
        <v>0.0</v>
      </c>
    </row>
    <row r="1704" spans="8:8">
      <c r="H1704" s="72">
        <f t="shared" si="26"/>
        <v>0.0</v>
      </c>
    </row>
    <row r="1705" spans="8:8">
      <c r="H1705" s="72">
        <f t="shared" si="26"/>
        <v>0.0</v>
      </c>
    </row>
    <row r="1706" spans="8:8">
      <c r="H1706" s="72">
        <f t="shared" si="26"/>
        <v>0.0</v>
      </c>
    </row>
    <row r="1707" spans="8:8">
      <c r="H1707" s="72">
        <f t="shared" si="26"/>
        <v>0.0</v>
      </c>
    </row>
    <row r="1708" spans="8:8">
      <c r="H1708" s="72">
        <f t="shared" si="26"/>
        <v>0.0</v>
      </c>
    </row>
    <row r="1709" spans="8:8">
      <c r="H1709" s="72">
        <f t="shared" si="26"/>
        <v>0.0</v>
      </c>
    </row>
    <row r="1710" spans="8:8">
      <c r="H1710" s="72">
        <f t="shared" si="26"/>
        <v>0.0</v>
      </c>
    </row>
    <row r="1711" spans="8:8">
      <c r="H1711" s="72">
        <f t="shared" si="26"/>
        <v>0.0</v>
      </c>
    </row>
    <row r="1712" spans="8:8">
      <c r="H1712" s="72">
        <f t="shared" si="26"/>
        <v>0.0</v>
      </c>
    </row>
    <row r="1713" spans="8:8">
      <c r="H1713" s="72">
        <f t="shared" si="26"/>
        <v>0.0</v>
      </c>
    </row>
    <row r="1714" spans="8:8">
      <c r="H1714" s="72">
        <f t="shared" si="26"/>
        <v>0.0</v>
      </c>
    </row>
    <row r="1715" spans="8:8">
      <c r="H1715" s="72">
        <f t="shared" si="26"/>
        <v>0.0</v>
      </c>
    </row>
    <row r="1716" spans="8:8">
      <c r="H1716" s="72">
        <f t="shared" si="26"/>
        <v>0.0</v>
      </c>
    </row>
    <row r="1717" spans="8:8">
      <c r="H1717" s="72">
        <f t="shared" si="26"/>
        <v>0.0</v>
      </c>
    </row>
    <row r="1718" spans="8:8">
      <c r="H1718" s="72">
        <f t="shared" si="26"/>
        <v>0.0</v>
      </c>
    </row>
    <row r="1719" spans="8:8">
      <c r="H1719" s="72">
        <f t="shared" si="26"/>
        <v>0.0</v>
      </c>
    </row>
    <row r="1720" spans="8:8">
      <c r="H1720" s="72">
        <f t="shared" si="26"/>
        <v>0.0</v>
      </c>
    </row>
    <row r="1721" spans="8:8">
      <c r="H1721" s="72">
        <f t="shared" si="26"/>
        <v>0.0</v>
      </c>
    </row>
    <row r="1722" spans="8:8">
      <c r="H1722" s="72">
        <f t="shared" si="26"/>
        <v>0.0</v>
      </c>
    </row>
    <row r="1723" spans="8:8">
      <c r="H1723" s="72">
        <f t="shared" si="26"/>
        <v>0.0</v>
      </c>
    </row>
    <row r="1724" spans="8:8">
      <c r="H1724" s="72">
        <f t="shared" si="26"/>
        <v>0.0</v>
      </c>
    </row>
    <row r="1725" spans="8:8">
      <c r="H1725" s="72">
        <f t="shared" si="26"/>
        <v>0.0</v>
      </c>
    </row>
    <row r="1726" spans="8:8">
      <c r="H1726" s="72">
        <f t="shared" si="26"/>
        <v>0.0</v>
      </c>
    </row>
    <row r="1727" spans="8:8">
      <c r="H1727" s="72">
        <f t="shared" si="26"/>
        <v>0.0</v>
      </c>
    </row>
    <row r="1728" spans="8:8">
      <c r="H1728" s="72">
        <f t="shared" si="26"/>
        <v>0.0</v>
      </c>
    </row>
    <row r="1729" spans="8:8">
      <c r="H1729" s="72">
        <f t="shared" si="26"/>
        <v>0.0</v>
      </c>
    </row>
    <row r="1730" spans="8:8">
      <c r="H1730" s="72">
        <f t="shared" si="27" ref="H1730:H1793">A1730</f>
        <v>0.0</v>
      </c>
    </row>
    <row r="1731" spans="8:8">
      <c r="H1731" s="72">
        <f t="shared" si="27"/>
        <v>0.0</v>
      </c>
    </row>
    <row r="1732" spans="8:8">
      <c r="H1732" s="72">
        <f t="shared" si="27"/>
        <v>0.0</v>
      </c>
    </row>
    <row r="1733" spans="8:8">
      <c r="H1733" s="72">
        <f t="shared" si="27"/>
        <v>0.0</v>
      </c>
    </row>
    <row r="1734" spans="8:8">
      <c r="H1734" s="72">
        <f t="shared" si="27"/>
        <v>0.0</v>
      </c>
    </row>
    <row r="1735" spans="8:8">
      <c r="H1735" s="72">
        <f t="shared" si="27"/>
        <v>0.0</v>
      </c>
    </row>
    <row r="1736" spans="8:8">
      <c r="H1736" s="72">
        <f t="shared" si="27"/>
        <v>0.0</v>
      </c>
    </row>
    <row r="1737" spans="8:8">
      <c r="H1737" s="72">
        <f t="shared" si="27"/>
        <v>0.0</v>
      </c>
    </row>
    <row r="1738" spans="8:8">
      <c r="H1738" s="72">
        <f t="shared" si="27"/>
        <v>0.0</v>
      </c>
    </row>
    <row r="1739" spans="8:8">
      <c r="H1739" s="72">
        <f t="shared" si="27"/>
        <v>0.0</v>
      </c>
    </row>
    <row r="1740" spans="8:8">
      <c r="H1740" s="72">
        <f t="shared" si="27"/>
        <v>0.0</v>
      </c>
    </row>
    <row r="1741" spans="8:8">
      <c r="H1741" s="72">
        <f t="shared" si="27"/>
        <v>0.0</v>
      </c>
    </row>
    <row r="1742" spans="8:8">
      <c r="H1742" s="72">
        <f t="shared" si="27"/>
        <v>0.0</v>
      </c>
    </row>
    <row r="1743" spans="8:8">
      <c r="H1743" s="72">
        <f t="shared" si="27"/>
        <v>0.0</v>
      </c>
    </row>
    <row r="1744" spans="8:8">
      <c r="H1744" s="72">
        <f t="shared" si="27"/>
        <v>0.0</v>
      </c>
    </row>
    <row r="1745" spans="8:8">
      <c r="H1745" s="72">
        <f t="shared" si="27"/>
        <v>0.0</v>
      </c>
    </row>
    <row r="1746" spans="8:8">
      <c r="H1746" s="72">
        <f t="shared" si="27"/>
        <v>0.0</v>
      </c>
    </row>
    <row r="1747" spans="8:8">
      <c r="H1747" s="72">
        <f t="shared" si="27"/>
        <v>0.0</v>
      </c>
    </row>
    <row r="1748" spans="8:8">
      <c r="H1748" s="72">
        <f t="shared" si="27"/>
        <v>0.0</v>
      </c>
    </row>
    <row r="1749" spans="8:8">
      <c r="H1749" s="72">
        <f t="shared" si="27"/>
        <v>0.0</v>
      </c>
    </row>
    <row r="1750" spans="8:8">
      <c r="H1750" s="72">
        <f t="shared" si="27"/>
        <v>0.0</v>
      </c>
    </row>
    <row r="1751" spans="8:8">
      <c r="H1751" s="72">
        <f t="shared" si="27"/>
        <v>0.0</v>
      </c>
    </row>
    <row r="1752" spans="8:8">
      <c r="H1752" s="72">
        <f t="shared" si="27"/>
        <v>0.0</v>
      </c>
    </row>
    <row r="1753" spans="8:8">
      <c r="H1753" s="72">
        <f t="shared" si="27"/>
        <v>0.0</v>
      </c>
    </row>
    <row r="1754" spans="8:8">
      <c r="H1754" s="72">
        <f t="shared" si="27"/>
        <v>0.0</v>
      </c>
    </row>
    <row r="1755" spans="8:8">
      <c r="H1755" s="72">
        <f t="shared" si="27"/>
        <v>0.0</v>
      </c>
    </row>
    <row r="1756" spans="8:8">
      <c r="H1756" s="72">
        <f t="shared" si="27"/>
        <v>0.0</v>
      </c>
    </row>
    <row r="1757" spans="8:8">
      <c r="H1757" s="72">
        <f t="shared" si="27"/>
        <v>0.0</v>
      </c>
    </row>
    <row r="1758" spans="8:8">
      <c r="H1758" s="72">
        <f t="shared" si="27"/>
        <v>0.0</v>
      </c>
    </row>
    <row r="1759" spans="8:8">
      <c r="H1759" s="72">
        <f t="shared" si="27"/>
        <v>0.0</v>
      </c>
    </row>
    <row r="1760" spans="8:8">
      <c r="H1760" s="72">
        <f t="shared" si="27"/>
        <v>0.0</v>
      </c>
    </row>
    <row r="1761" spans="8:8">
      <c r="H1761" s="72">
        <f t="shared" si="27"/>
        <v>0.0</v>
      </c>
    </row>
    <row r="1762" spans="8:8">
      <c r="H1762" s="72">
        <f t="shared" si="27"/>
        <v>0.0</v>
      </c>
    </row>
    <row r="1763" spans="8:8">
      <c r="H1763" s="72">
        <f t="shared" si="27"/>
        <v>0.0</v>
      </c>
    </row>
    <row r="1764" spans="8:8">
      <c r="H1764" s="72">
        <f t="shared" si="27"/>
        <v>0.0</v>
      </c>
    </row>
    <row r="1765" spans="8:8">
      <c r="H1765" s="72">
        <f t="shared" si="27"/>
        <v>0.0</v>
      </c>
    </row>
    <row r="1766" spans="8:8">
      <c r="H1766" s="72">
        <f t="shared" si="27"/>
        <v>0.0</v>
      </c>
    </row>
    <row r="1767" spans="8:8">
      <c r="H1767" s="72">
        <f t="shared" si="27"/>
        <v>0.0</v>
      </c>
    </row>
    <row r="1768" spans="8:8">
      <c r="H1768" s="72">
        <f t="shared" si="27"/>
        <v>0.0</v>
      </c>
    </row>
    <row r="1769" spans="8:8">
      <c r="H1769" s="72">
        <f t="shared" si="27"/>
        <v>0.0</v>
      </c>
    </row>
    <row r="1770" spans="8:8">
      <c r="H1770" s="72">
        <f t="shared" si="27"/>
        <v>0.0</v>
      </c>
    </row>
    <row r="1771" spans="8:8">
      <c r="H1771" s="72">
        <f t="shared" si="27"/>
        <v>0.0</v>
      </c>
    </row>
    <row r="1772" spans="8:8">
      <c r="H1772" s="72">
        <f t="shared" si="27"/>
        <v>0.0</v>
      </c>
    </row>
    <row r="1773" spans="8:8">
      <c r="H1773" s="72">
        <f t="shared" si="27"/>
        <v>0.0</v>
      </c>
    </row>
    <row r="1774" spans="8:8">
      <c r="H1774" s="72">
        <f t="shared" si="27"/>
        <v>0.0</v>
      </c>
    </row>
    <row r="1775" spans="8:8">
      <c r="H1775" s="72">
        <f t="shared" si="27"/>
        <v>0.0</v>
      </c>
    </row>
    <row r="1776" spans="8:8">
      <c r="H1776" s="72">
        <f t="shared" si="27"/>
        <v>0.0</v>
      </c>
    </row>
    <row r="1777" spans="8:8">
      <c r="H1777" s="72">
        <f t="shared" si="27"/>
        <v>0.0</v>
      </c>
    </row>
    <row r="1778" spans="8:8">
      <c r="H1778" s="72">
        <f t="shared" si="27"/>
        <v>0.0</v>
      </c>
    </row>
    <row r="1779" spans="8:8">
      <c r="H1779" s="72">
        <f t="shared" si="27"/>
        <v>0.0</v>
      </c>
    </row>
    <row r="1780" spans="8:8">
      <c r="H1780" s="72">
        <f t="shared" si="27"/>
        <v>0.0</v>
      </c>
    </row>
    <row r="1781" spans="8:8">
      <c r="H1781" s="72">
        <f t="shared" si="27"/>
        <v>0.0</v>
      </c>
    </row>
    <row r="1782" spans="8:8">
      <c r="H1782" s="72">
        <f t="shared" si="27"/>
        <v>0.0</v>
      </c>
    </row>
    <row r="1783" spans="8:8">
      <c r="H1783" s="72">
        <f t="shared" si="27"/>
        <v>0.0</v>
      </c>
    </row>
    <row r="1784" spans="8:8">
      <c r="H1784" s="72">
        <f t="shared" si="27"/>
        <v>0.0</v>
      </c>
    </row>
    <row r="1785" spans="8:8">
      <c r="H1785" s="72">
        <f t="shared" si="27"/>
        <v>0.0</v>
      </c>
    </row>
    <row r="1786" spans="8:8">
      <c r="H1786" s="72">
        <f t="shared" si="27"/>
        <v>0.0</v>
      </c>
    </row>
    <row r="1787" spans="8:8">
      <c r="H1787" s="72">
        <f t="shared" si="27"/>
        <v>0.0</v>
      </c>
    </row>
    <row r="1788" spans="8:8">
      <c r="H1788" s="72">
        <f t="shared" si="27"/>
        <v>0.0</v>
      </c>
    </row>
    <row r="1789" spans="8:8">
      <c r="H1789" s="72">
        <f t="shared" si="27"/>
        <v>0.0</v>
      </c>
    </row>
    <row r="1790" spans="8:8">
      <c r="H1790" s="72">
        <f t="shared" si="27"/>
        <v>0.0</v>
      </c>
    </row>
    <row r="1791" spans="8:8">
      <c r="H1791" s="72">
        <f t="shared" si="27"/>
        <v>0.0</v>
      </c>
    </row>
    <row r="1792" spans="8:8">
      <c r="H1792" s="72">
        <f t="shared" si="27"/>
        <v>0.0</v>
      </c>
    </row>
    <row r="1793" spans="8:8">
      <c r="H1793" s="72">
        <f t="shared" si="27"/>
        <v>0.0</v>
      </c>
    </row>
    <row r="1794" spans="8:8">
      <c r="H1794" s="72">
        <f t="shared" si="28" ref="H1794:H1857">A1794</f>
        <v>0.0</v>
      </c>
    </row>
    <row r="1795" spans="8:8">
      <c r="H1795" s="72">
        <f t="shared" si="28"/>
        <v>0.0</v>
      </c>
    </row>
    <row r="1796" spans="8:8">
      <c r="H1796" s="72">
        <f t="shared" si="28"/>
        <v>0.0</v>
      </c>
    </row>
    <row r="1797" spans="8:8">
      <c r="H1797" s="72">
        <f t="shared" si="28"/>
        <v>0.0</v>
      </c>
    </row>
    <row r="1798" spans="8:8">
      <c r="H1798" s="72">
        <f t="shared" si="28"/>
        <v>0.0</v>
      </c>
    </row>
    <row r="1799" spans="8:8">
      <c r="H1799" s="72">
        <f t="shared" si="28"/>
        <v>0.0</v>
      </c>
    </row>
    <row r="1800" spans="8:8">
      <c r="H1800" s="72">
        <f t="shared" si="28"/>
        <v>0.0</v>
      </c>
    </row>
    <row r="1801" spans="8:8">
      <c r="H1801" s="72">
        <f t="shared" si="28"/>
        <v>0.0</v>
      </c>
    </row>
    <row r="1802" spans="8:8">
      <c r="H1802" s="72">
        <f t="shared" si="28"/>
        <v>0.0</v>
      </c>
    </row>
    <row r="1803" spans="8:8">
      <c r="H1803" s="72">
        <f t="shared" si="28"/>
        <v>0.0</v>
      </c>
    </row>
    <row r="1804" spans="8:8">
      <c r="H1804" s="72">
        <f t="shared" si="28"/>
        <v>0.0</v>
      </c>
    </row>
    <row r="1805" spans="8:8">
      <c r="H1805" s="72">
        <f t="shared" si="28"/>
        <v>0.0</v>
      </c>
    </row>
    <row r="1806" spans="8:8">
      <c r="H1806" s="72">
        <f t="shared" si="28"/>
        <v>0.0</v>
      </c>
    </row>
    <row r="1807" spans="8:8">
      <c r="H1807" s="72">
        <f t="shared" si="28"/>
        <v>0.0</v>
      </c>
    </row>
    <row r="1808" spans="8:8">
      <c r="H1808" s="72">
        <f t="shared" si="28"/>
        <v>0.0</v>
      </c>
    </row>
    <row r="1809" spans="8:8">
      <c r="H1809" s="72">
        <f t="shared" si="28"/>
        <v>0.0</v>
      </c>
    </row>
    <row r="1810" spans="8:8">
      <c r="H1810" s="72">
        <f t="shared" si="28"/>
        <v>0.0</v>
      </c>
    </row>
    <row r="1811" spans="8:8">
      <c r="H1811" s="72">
        <f t="shared" si="28"/>
        <v>0.0</v>
      </c>
    </row>
    <row r="1812" spans="8:8">
      <c r="H1812" s="72">
        <f t="shared" si="28"/>
        <v>0.0</v>
      </c>
    </row>
    <row r="1813" spans="8:8">
      <c r="H1813" s="72">
        <f t="shared" si="28"/>
        <v>0.0</v>
      </c>
    </row>
    <row r="1814" spans="8:8">
      <c r="H1814" s="72">
        <f t="shared" si="28"/>
        <v>0.0</v>
      </c>
    </row>
    <row r="1815" spans="8:8">
      <c r="H1815" s="72">
        <f t="shared" si="28"/>
        <v>0.0</v>
      </c>
    </row>
    <row r="1816" spans="8:8">
      <c r="H1816" s="72">
        <f t="shared" si="28"/>
        <v>0.0</v>
      </c>
    </row>
    <row r="1817" spans="8:8">
      <c r="H1817" s="72">
        <f t="shared" si="28"/>
        <v>0.0</v>
      </c>
    </row>
    <row r="1818" spans="8:8">
      <c r="H1818" s="72">
        <f t="shared" si="28"/>
        <v>0.0</v>
      </c>
    </row>
    <row r="1819" spans="8:8">
      <c r="H1819" s="72">
        <f t="shared" si="28"/>
        <v>0.0</v>
      </c>
    </row>
    <row r="1820" spans="8:8">
      <c r="H1820" s="72">
        <f t="shared" si="28"/>
        <v>0.0</v>
      </c>
    </row>
    <row r="1821" spans="8:8">
      <c r="H1821" s="72">
        <f t="shared" si="28"/>
        <v>0.0</v>
      </c>
    </row>
    <row r="1822" spans="8:8">
      <c r="H1822" s="72">
        <f t="shared" si="28"/>
        <v>0.0</v>
      </c>
    </row>
    <row r="1823" spans="8:8">
      <c r="H1823" s="72">
        <f t="shared" si="28"/>
        <v>0.0</v>
      </c>
    </row>
    <row r="1824" spans="8:8">
      <c r="H1824" s="72">
        <f t="shared" si="28"/>
        <v>0.0</v>
      </c>
    </row>
    <row r="1825" spans="8:8">
      <c r="H1825" s="72">
        <f t="shared" si="28"/>
        <v>0.0</v>
      </c>
    </row>
    <row r="1826" spans="8:8">
      <c r="H1826" s="72">
        <f t="shared" si="28"/>
        <v>0.0</v>
      </c>
    </row>
    <row r="1827" spans="8:8">
      <c r="H1827" s="72">
        <f t="shared" si="28"/>
        <v>0.0</v>
      </c>
    </row>
    <row r="1828" spans="8:8">
      <c r="H1828" s="72">
        <f t="shared" si="28"/>
        <v>0.0</v>
      </c>
    </row>
    <row r="1829" spans="8:8">
      <c r="H1829" s="72">
        <f t="shared" si="28"/>
        <v>0.0</v>
      </c>
    </row>
    <row r="1830" spans="8:8">
      <c r="H1830" s="72">
        <f t="shared" si="28"/>
        <v>0.0</v>
      </c>
    </row>
    <row r="1831" spans="8:8">
      <c r="H1831" s="72">
        <f t="shared" si="28"/>
        <v>0.0</v>
      </c>
    </row>
    <row r="1832" spans="8:8">
      <c r="H1832" s="72">
        <f t="shared" si="28"/>
        <v>0.0</v>
      </c>
    </row>
    <row r="1833" spans="8:8">
      <c r="H1833" s="72">
        <f t="shared" si="28"/>
        <v>0.0</v>
      </c>
    </row>
    <row r="1834" spans="8:8">
      <c r="H1834" s="72">
        <f t="shared" si="28"/>
        <v>0.0</v>
      </c>
    </row>
    <row r="1835" spans="8:8">
      <c r="H1835" s="72">
        <f t="shared" si="28"/>
        <v>0.0</v>
      </c>
    </row>
    <row r="1836" spans="8:8">
      <c r="H1836" s="72">
        <f t="shared" si="28"/>
        <v>0.0</v>
      </c>
    </row>
    <row r="1837" spans="8:8">
      <c r="H1837" s="72">
        <f t="shared" si="28"/>
        <v>0.0</v>
      </c>
    </row>
    <row r="1838" spans="8:8">
      <c r="H1838" s="72">
        <f t="shared" si="28"/>
        <v>0.0</v>
      </c>
    </row>
    <row r="1839" spans="8:8">
      <c r="H1839" s="72">
        <f t="shared" si="28"/>
        <v>0.0</v>
      </c>
    </row>
    <row r="1840" spans="8:8">
      <c r="H1840" s="72">
        <f t="shared" si="28"/>
        <v>0.0</v>
      </c>
    </row>
    <row r="1841" spans="8:8">
      <c r="H1841" s="72">
        <f t="shared" si="28"/>
        <v>0.0</v>
      </c>
    </row>
    <row r="1842" spans="8:8">
      <c r="H1842" s="72">
        <f t="shared" si="28"/>
        <v>0.0</v>
      </c>
    </row>
    <row r="1843" spans="8:8">
      <c r="H1843" s="72">
        <f t="shared" si="28"/>
        <v>0.0</v>
      </c>
    </row>
    <row r="1844" spans="8:8">
      <c r="H1844" s="72">
        <f t="shared" si="28"/>
        <v>0.0</v>
      </c>
    </row>
    <row r="1845" spans="8:8">
      <c r="H1845" s="72">
        <f t="shared" si="28"/>
        <v>0.0</v>
      </c>
    </row>
    <row r="1846" spans="8:8">
      <c r="H1846" s="72">
        <f t="shared" si="28"/>
        <v>0.0</v>
      </c>
    </row>
    <row r="1847" spans="8:8">
      <c r="H1847" s="72">
        <f t="shared" si="28"/>
        <v>0.0</v>
      </c>
    </row>
    <row r="1848" spans="8:8">
      <c r="H1848" s="72">
        <f t="shared" si="28"/>
        <v>0.0</v>
      </c>
    </row>
    <row r="1849" spans="8:8">
      <c r="H1849" s="72">
        <f t="shared" si="28"/>
        <v>0.0</v>
      </c>
    </row>
    <row r="1850" spans="8:8">
      <c r="H1850" s="72">
        <f t="shared" si="28"/>
        <v>0.0</v>
      </c>
    </row>
    <row r="1851" spans="8:8">
      <c r="H1851" s="72">
        <f t="shared" si="28"/>
        <v>0.0</v>
      </c>
    </row>
    <row r="1852" spans="8:8">
      <c r="H1852" s="72">
        <f t="shared" si="28"/>
        <v>0.0</v>
      </c>
    </row>
    <row r="1853" spans="8:8">
      <c r="H1853" s="72">
        <f t="shared" si="28"/>
        <v>0.0</v>
      </c>
    </row>
    <row r="1854" spans="8:8">
      <c r="H1854" s="72">
        <f t="shared" si="28"/>
        <v>0.0</v>
      </c>
    </row>
    <row r="1855" spans="8:8">
      <c r="H1855" s="72">
        <f t="shared" si="28"/>
        <v>0.0</v>
      </c>
    </row>
    <row r="1856" spans="8:8">
      <c r="H1856" s="72">
        <f t="shared" si="28"/>
        <v>0.0</v>
      </c>
    </row>
    <row r="1857" spans="8:8">
      <c r="H1857" s="72">
        <f t="shared" si="28"/>
        <v>0.0</v>
      </c>
    </row>
    <row r="1858" spans="8:8">
      <c r="H1858" s="72">
        <f t="shared" si="29" ref="H1858:H1921">A1858</f>
        <v>0.0</v>
      </c>
    </row>
    <row r="1859" spans="8:8">
      <c r="H1859" s="72">
        <f t="shared" si="29"/>
        <v>0.0</v>
      </c>
    </row>
    <row r="1860" spans="8:8">
      <c r="H1860" s="72">
        <f t="shared" si="29"/>
        <v>0.0</v>
      </c>
    </row>
    <row r="1861" spans="8:8">
      <c r="H1861" s="72">
        <f t="shared" si="29"/>
        <v>0.0</v>
      </c>
    </row>
    <row r="1862" spans="8:8">
      <c r="H1862" s="72">
        <f t="shared" si="29"/>
        <v>0.0</v>
      </c>
    </row>
    <row r="1863" spans="8:8">
      <c r="H1863" s="72">
        <f t="shared" si="29"/>
        <v>0.0</v>
      </c>
    </row>
    <row r="1864" spans="8:8">
      <c r="H1864" s="72">
        <f t="shared" si="29"/>
        <v>0.0</v>
      </c>
    </row>
    <row r="1865" spans="8:8">
      <c r="H1865" s="72">
        <f t="shared" si="29"/>
        <v>0.0</v>
      </c>
    </row>
    <row r="1866" spans="8:8">
      <c r="H1866" s="72">
        <f t="shared" si="29"/>
        <v>0.0</v>
      </c>
    </row>
    <row r="1867" spans="8:8">
      <c r="H1867" s="72">
        <f t="shared" si="29"/>
        <v>0.0</v>
      </c>
    </row>
    <row r="1868" spans="8:8">
      <c r="H1868" s="72">
        <f t="shared" si="29"/>
        <v>0.0</v>
      </c>
    </row>
    <row r="1869" spans="8:8">
      <c r="H1869" s="72">
        <f t="shared" si="29"/>
        <v>0.0</v>
      </c>
    </row>
    <row r="1870" spans="8:8">
      <c r="H1870" s="72">
        <f t="shared" si="29"/>
        <v>0.0</v>
      </c>
    </row>
    <row r="1871" spans="8:8">
      <c r="H1871" s="72">
        <f t="shared" si="29"/>
        <v>0.0</v>
      </c>
    </row>
    <row r="1872" spans="8:8">
      <c r="H1872" s="72">
        <f t="shared" si="29"/>
        <v>0.0</v>
      </c>
    </row>
    <row r="1873" spans="8:8">
      <c r="H1873" s="72">
        <f t="shared" si="29"/>
        <v>0.0</v>
      </c>
    </row>
    <row r="1874" spans="8:8">
      <c r="H1874" s="72">
        <f t="shared" si="29"/>
        <v>0.0</v>
      </c>
    </row>
    <row r="1875" spans="8:8">
      <c r="H1875" s="72">
        <f t="shared" si="29"/>
        <v>0.0</v>
      </c>
    </row>
    <row r="1876" spans="8:8">
      <c r="H1876" s="72">
        <f t="shared" si="29"/>
        <v>0.0</v>
      </c>
    </row>
    <row r="1877" spans="8:8">
      <c r="H1877" s="72">
        <f t="shared" si="29"/>
        <v>0.0</v>
      </c>
    </row>
    <row r="1878" spans="8:8">
      <c r="H1878" s="72">
        <f t="shared" si="29"/>
        <v>0.0</v>
      </c>
    </row>
    <row r="1879" spans="8:8">
      <c r="H1879" s="72">
        <f t="shared" si="29"/>
        <v>0.0</v>
      </c>
    </row>
    <row r="1880" spans="8:8">
      <c r="H1880" s="72">
        <f t="shared" si="29"/>
        <v>0.0</v>
      </c>
    </row>
    <row r="1881" spans="8:8">
      <c r="H1881" s="72">
        <f t="shared" si="29"/>
        <v>0.0</v>
      </c>
    </row>
    <row r="1882" spans="8:8">
      <c r="H1882" s="72">
        <f t="shared" si="29"/>
        <v>0.0</v>
      </c>
    </row>
    <row r="1883" spans="8:8">
      <c r="H1883" s="72">
        <f t="shared" si="29"/>
        <v>0.0</v>
      </c>
    </row>
    <row r="1884" spans="8:8">
      <c r="H1884" s="72">
        <f t="shared" si="29"/>
        <v>0.0</v>
      </c>
    </row>
    <row r="1885" spans="8:8">
      <c r="H1885" s="72">
        <f t="shared" si="29"/>
        <v>0.0</v>
      </c>
    </row>
    <row r="1886" spans="8:8">
      <c r="H1886" s="72">
        <f t="shared" si="29"/>
        <v>0.0</v>
      </c>
    </row>
    <row r="1887" spans="8:8">
      <c r="H1887" s="72">
        <f t="shared" si="29"/>
        <v>0.0</v>
      </c>
    </row>
    <row r="1888" spans="8:8">
      <c r="H1888" s="72">
        <f t="shared" si="29"/>
        <v>0.0</v>
      </c>
    </row>
    <row r="1889" spans="8:8">
      <c r="H1889" s="72">
        <f t="shared" si="29"/>
        <v>0.0</v>
      </c>
    </row>
    <row r="1890" spans="8:8">
      <c r="H1890" s="72">
        <f t="shared" si="29"/>
        <v>0.0</v>
      </c>
    </row>
    <row r="1891" spans="8:8">
      <c r="H1891" s="72">
        <f t="shared" si="29"/>
        <v>0.0</v>
      </c>
    </row>
    <row r="1892" spans="8:8">
      <c r="H1892" s="72">
        <f t="shared" si="29"/>
        <v>0.0</v>
      </c>
    </row>
    <row r="1893" spans="8:8">
      <c r="H1893" s="72">
        <f t="shared" si="29"/>
        <v>0.0</v>
      </c>
    </row>
    <row r="1894" spans="8:8">
      <c r="H1894" s="72">
        <f t="shared" si="29"/>
        <v>0.0</v>
      </c>
    </row>
    <row r="1895" spans="8:8">
      <c r="H1895" s="72">
        <f t="shared" si="29"/>
        <v>0.0</v>
      </c>
    </row>
    <row r="1896" spans="8:8">
      <c r="H1896" s="72">
        <f t="shared" si="29"/>
        <v>0.0</v>
      </c>
    </row>
    <row r="1897" spans="8:8">
      <c r="H1897" s="72">
        <f t="shared" si="29"/>
        <v>0.0</v>
      </c>
    </row>
    <row r="1898" spans="8:8">
      <c r="H1898" s="72">
        <f t="shared" si="29"/>
        <v>0.0</v>
      </c>
    </row>
    <row r="1899" spans="8:8">
      <c r="H1899" s="72">
        <f t="shared" si="29"/>
        <v>0.0</v>
      </c>
    </row>
    <row r="1900" spans="8:8">
      <c r="H1900" s="72">
        <f t="shared" si="29"/>
        <v>0.0</v>
      </c>
    </row>
    <row r="1901" spans="8:8">
      <c r="H1901" s="72">
        <f t="shared" si="29"/>
        <v>0.0</v>
      </c>
    </row>
    <row r="1902" spans="8:8">
      <c r="H1902" s="72">
        <f t="shared" si="29"/>
        <v>0.0</v>
      </c>
    </row>
    <row r="1903" spans="8:8">
      <c r="H1903" s="72">
        <f t="shared" si="29"/>
        <v>0.0</v>
      </c>
    </row>
    <row r="1904" spans="8:8">
      <c r="H1904" s="72">
        <f t="shared" si="29"/>
        <v>0.0</v>
      </c>
    </row>
    <row r="1905" spans="8:8">
      <c r="H1905" s="72">
        <f t="shared" si="29"/>
        <v>0.0</v>
      </c>
    </row>
    <row r="1906" spans="8:8">
      <c r="H1906" s="72">
        <f t="shared" si="29"/>
        <v>0.0</v>
      </c>
    </row>
    <row r="1907" spans="8:8">
      <c r="H1907" s="72">
        <f t="shared" si="29"/>
        <v>0.0</v>
      </c>
    </row>
    <row r="1908" spans="8:8">
      <c r="H1908" s="72">
        <f t="shared" si="29"/>
        <v>0.0</v>
      </c>
    </row>
    <row r="1909" spans="8:8">
      <c r="H1909" s="72">
        <f t="shared" si="29"/>
        <v>0.0</v>
      </c>
    </row>
    <row r="1910" spans="8:8">
      <c r="H1910" s="72">
        <f t="shared" si="29"/>
        <v>0.0</v>
      </c>
    </row>
    <row r="1911" spans="8:8">
      <c r="H1911" s="72">
        <f t="shared" si="29"/>
        <v>0.0</v>
      </c>
    </row>
    <row r="1912" spans="8:8">
      <c r="H1912" s="72">
        <f t="shared" si="29"/>
        <v>0.0</v>
      </c>
    </row>
    <row r="1913" spans="8:8">
      <c r="H1913" s="72">
        <f t="shared" si="29"/>
        <v>0.0</v>
      </c>
    </row>
    <row r="1914" spans="8:8">
      <c r="H1914" s="72">
        <f t="shared" si="29"/>
        <v>0.0</v>
      </c>
    </row>
    <row r="1915" spans="8:8">
      <c r="H1915" s="72">
        <f t="shared" si="29"/>
        <v>0.0</v>
      </c>
    </row>
    <row r="1916" spans="8:8">
      <c r="H1916" s="72">
        <f t="shared" si="29"/>
        <v>0.0</v>
      </c>
    </row>
    <row r="1917" spans="8:8">
      <c r="H1917" s="72">
        <f t="shared" si="29"/>
        <v>0.0</v>
      </c>
    </row>
    <row r="1918" spans="8:8">
      <c r="H1918" s="72">
        <f t="shared" si="29"/>
        <v>0.0</v>
      </c>
    </row>
    <row r="1919" spans="8:8">
      <c r="H1919" s="72">
        <f t="shared" si="29"/>
        <v>0.0</v>
      </c>
    </row>
    <row r="1920" spans="8:8">
      <c r="H1920" s="72">
        <f t="shared" si="29"/>
        <v>0.0</v>
      </c>
    </row>
    <row r="1921" spans="8:8">
      <c r="H1921" s="72">
        <f t="shared" si="29"/>
        <v>0.0</v>
      </c>
    </row>
    <row r="1922" spans="8:8">
      <c r="H1922" s="72">
        <f t="shared" si="30" ref="H1922:H1985">A1922</f>
        <v>0.0</v>
      </c>
    </row>
    <row r="1923" spans="8:8">
      <c r="H1923" s="72">
        <f t="shared" si="30"/>
        <v>0.0</v>
      </c>
    </row>
    <row r="1924" spans="8:8">
      <c r="H1924" s="72">
        <f t="shared" si="30"/>
        <v>0.0</v>
      </c>
    </row>
    <row r="1925" spans="8:8">
      <c r="H1925" s="72">
        <f t="shared" si="30"/>
        <v>0.0</v>
      </c>
    </row>
    <row r="1926" spans="8:8">
      <c r="H1926" s="72">
        <f t="shared" si="30"/>
        <v>0.0</v>
      </c>
    </row>
    <row r="1927" spans="8:8">
      <c r="H1927" s="72">
        <f t="shared" si="30"/>
        <v>0.0</v>
      </c>
    </row>
    <row r="1928" spans="8:8">
      <c r="H1928" s="72">
        <f t="shared" si="30"/>
        <v>0.0</v>
      </c>
    </row>
    <row r="1929" spans="8:8">
      <c r="H1929" s="72">
        <f t="shared" si="30"/>
        <v>0.0</v>
      </c>
    </row>
    <row r="1930" spans="8:8">
      <c r="H1930" s="72">
        <f t="shared" si="30"/>
        <v>0.0</v>
      </c>
    </row>
    <row r="1931" spans="8:8">
      <c r="H1931" s="72">
        <f t="shared" si="30"/>
        <v>0.0</v>
      </c>
    </row>
    <row r="1932" spans="8:8">
      <c r="H1932" s="72">
        <f t="shared" si="30"/>
        <v>0.0</v>
      </c>
    </row>
    <row r="1933" spans="8:8">
      <c r="H1933" s="72">
        <f t="shared" si="30"/>
        <v>0.0</v>
      </c>
    </row>
    <row r="1934" spans="8:8">
      <c r="H1934" s="72">
        <f t="shared" si="30"/>
        <v>0.0</v>
      </c>
    </row>
    <row r="1935" spans="8:8">
      <c r="H1935" s="72">
        <f t="shared" si="30"/>
        <v>0.0</v>
      </c>
    </row>
    <row r="1936" spans="8:8">
      <c r="H1936" s="72">
        <f t="shared" si="30"/>
        <v>0.0</v>
      </c>
    </row>
    <row r="1937" spans="8:8">
      <c r="H1937" s="72">
        <f t="shared" si="30"/>
        <v>0.0</v>
      </c>
    </row>
    <row r="1938" spans="8:8">
      <c r="H1938" s="72">
        <f t="shared" si="30"/>
        <v>0.0</v>
      </c>
    </row>
    <row r="1939" spans="8:8">
      <c r="H1939" s="72">
        <f t="shared" si="30"/>
        <v>0.0</v>
      </c>
    </row>
    <row r="1940" spans="8:8">
      <c r="H1940" s="72">
        <f t="shared" si="30"/>
        <v>0.0</v>
      </c>
    </row>
    <row r="1941" spans="8:8">
      <c r="H1941" s="72">
        <f t="shared" si="30"/>
        <v>0.0</v>
      </c>
    </row>
    <row r="1942" spans="8:8">
      <c r="H1942" s="72">
        <f t="shared" si="30"/>
        <v>0.0</v>
      </c>
    </row>
    <row r="1943" spans="8:8">
      <c r="H1943" s="72">
        <f t="shared" si="30"/>
        <v>0.0</v>
      </c>
    </row>
    <row r="1944" spans="8:8">
      <c r="H1944" s="72">
        <f t="shared" si="30"/>
        <v>0.0</v>
      </c>
    </row>
    <row r="1945" spans="8:8">
      <c r="H1945" s="72">
        <f t="shared" si="30"/>
        <v>0.0</v>
      </c>
    </row>
    <row r="1946" spans="8:8">
      <c r="H1946" s="72">
        <f t="shared" si="30"/>
        <v>0.0</v>
      </c>
    </row>
    <row r="1947" spans="8:8">
      <c r="H1947" s="72">
        <f t="shared" si="30"/>
        <v>0.0</v>
      </c>
    </row>
    <row r="1948" spans="8:8">
      <c r="H1948" s="72">
        <f t="shared" si="30"/>
        <v>0.0</v>
      </c>
    </row>
    <row r="1949" spans="8:8">
      <c r="H1949" s="72">
        <f t="shared" si="30"/>
        <v>0.0</v>
      </c>
    </row>
    <row r="1950" spans="8:8">
      <c r="H1950" s="72">
        <f t="shared" si="30"/>
        <v>0.0</v>
      </c>
    </row>
    <row r="1951" spans="8:8">
      <c r="H1951" s="72">
        <f t="shared" si="30"/>
        <v>0.0</v>
      </c>
    </row>
    <row r="1952" spans="8:8">
      <c r="H1952" s="72">
        <f t="shared" si="30"/>
        <v>0.0</v>
      </c>
    </row>
    <row r="1953" spans="8:8">
      <c r="H1953" s="72">
        <f t="shared" si="30"/>
        <v>0.0</v>
      </c>
    </row>
    <row r="1954" spans="8:8">
      <c r="H1954" s="72">
        <f t="shared" si="30"/>
        <v>0.0</v>
      </c>
    </row>
    <row r="1955" spans="8:8">
      <c r="H1955" s="72">
        <f t="shared" si="30"/>
        <v>0.0</v>
      </c>
    </row>
    <row r="1956" spans="8:8">
      <c r="H1956" s="72">
        <f t="shared" si="30"/>
        <v>0.0</v>
      </c>
    </row>
    <row r="1957" spans="8:8">
      <c r="H1957" s="72">
        <f t="shared" si="30"/>
        <v>0.0</v>
      </c>
    </row>
    <row r="1958" spans="8:8">
      <c r="H1958" s="72">
        <f t="shared" si="30"/>
        <v>0.0</v>
      </c>
    </row>
    <row r="1959" spans="8:8">
      <c r="H1959" s="72">
        <f t="shared" si="30"/>
        <v>0.0</v>
      </c>
    </row>
    <row r="1960" spans="8:8">
      <c r="H1960" s="72">
        <f t="shared" si="30"/>
        <v>0.0</v>
      </c>
    </row>
    <row r="1961" spans="8:8">
      <c r="H1961" s="72">
        <f t="shared" si="30"/>
        <v>0.0</v>
      </c>
    </row>
    <row r="1962" spans="8:8">
      <c r="H1962" s="72">
        <f t="shared" si="30"/>
        <v>0.0</v>
      </c>
    </row>
    <row r="1963" spans="8:8">
      <c r="H1963" s="72">
        <f t="shared" si="30"/>
        <v>0.0</v>
      </c>
    </row>
    <row r="1964" spans="8:8">
      <c r="H1964" s="72">
        <f t="shared" si="30"/>
        <v>0.0</v>
      </c>
    </row>
    <row r="1965" spans="8:8">
      <c r="H1965" s="72">
        <f t="shared" si="30"/>
        <v>0.0</v>
      </c>
    </row>
    <row r="1966" spans="8:8">
      <c r="H1966" s="72">
        <f t="shared" si="30"/>
        <v>0.0</v>
      </c>
    </row>
    <row r="1967" spans="8:8">
      <c r="H1967" s="72">
        <f t="shared" si="30"/>
        <v>0.0</v>
      </c>
    </row>
    <row r="1968" spans="8:8">
      <c r="H1968" s="72">
        <f t="shared" si="30"/>
        <v>0.0</v>
      </c>
    </row>
    <row r="1969" spans="8:8">
      <c r="H1969" s="72">
        <f t="shared" si="30"/>
        <v>0.0</v>
      </c>
    </row>
    <row r="1970" spans="8:8">
      <c r="H1970" s="72">
        <f t="shared" si="30"/>
        <v>0.0</v>
      </c>
    </row>
    <row r="1971" spans="8:8">
      <c r="H1971" s="72">
        <f t="shared" si="30"/>
        <v>0.0</v>
      </c>
    </row>
    <row r="1972" spans="8:8">
      <c r="H1972" s="72">
        <f t="shared" si="30"/>
        <v>0.0</v>
      </c>
    </row>
    <row r="1973" spans="8:8">
      <c r="H1973" s="72">
        <f t="shared" si="30"/>
        <v>0.0</v>
      </c>
    </row>
    <row r="1974" spans="8:8">
      <c r="H1974" s="72">
        <f t="shared" si="30"/>
        <v>0.0</v>
      </c>
    </row>
    <row r="1975" spans="8:8">
      <c r="H1975" s="72">
        <f t="shared" si="30"/>
        <v>0.0</v>
      </c>
    </row>
    <row r="1976" spans="8:8">
      <c r="H1976" s="72">
        <f t="shared" si="30"/>
        <v>0.0</v>
      </c>
    </row>
    <row r="1977" spans="8:8">
      <c r="H1977" s="72">
        <f t="shared" si="30"/>
        <v>0.0</v>
      </c>
    </row>
    <row r="1978" spans="8:8">
      <c r="H1978" s="72">
        <f t="shared" si="30"/>
        <v>0.0</v>
      </c>
    </row>
    <row r="1979" spans="8:8">
      <c r="H1979" s="72">
        <f t="shared" si="30"/>
        <v>0.0</v>
      </c>
    </row>
    <row r="1980" spans="8:8">
      <c r="H1980" s="72">
        <f t="shared" si="30"/>
        <v>0.0</v>
      </c>
    </row>
    <row r="1981" spans="8:8">
      <c r="H1981" s="72">
        <f t="shared" si="30"/>
        <v>0.0</v>
      </c>
    </row>
    <row r="1982" spans="8:8">
      <c r="H1982" s="72">
        <f t="shared" si="30"/>
        <v>0.0</v>
      </c>
    </row>
    <row r="1983" spans="8:8">
      <c r="H1983" s="72">
        <f t="shared" si="30"/>
        <v>0.0</v>
      </c>
    </row>
    <row r="1984" spans="8:8">
      <c r="H1984" s="72">
        <f t="shared" si="30"/>
        <v>0.0</v>
      </c>
    </row>
    <row r="1985" spans="8:8">
      <c r="H1985" s="72">
        <f t="shared" si="30"/>
        <v>0.0</v>
      </c>
    </row>
    <row r="1986" spans="8:8">
      <c r="H1986" s="72">
        <f t="shared" si="31" ref="H1986:H2049">A1986</f>
        <v>0.0</v>
      </c>
    </row>
    <row r="1987" spans="8:8">
      <c r="H1987" s="72">
        <f t="shared" si="31"/>
        <v>0.0</v>
      </c>
    </row>
    <row r="1988" spans="8:8">
      <c r="H1988" s="72">
        <f t="shared" si="31"/>
        <v>0.0</v>
      </c>
    </row>
    <row r="1989" spans="8:8">
      <c r="H1989" s="72">
        <f t="shared" si="31"/>
        <v>0.0</v>
      </c>
    </row>
    <row r="1990" spans="8:8">
      <c r="H1990" s="72">
        <f t="shared" si="31"/>
        <v>0.0</v>
      </c>
    </row>
    <row r="1991" spans="8:8">
      <c r="H1991" s="72">
        <f t="shared" si="31"/>
        <v>0.0</v>
      </c>
    </row>
    <row r="1992" spans="8:8">
      <c r="H1992" s="72">
        <f t="shared" si="31"/>
        <v>0.0</v>
      </c>
    </row>
    <row r="1993" spans="8:8">
      <c r="H1993" s="72">
        <f t="shared" si="31"/>
        <v>0.0</v>
      </c>
    </row>
    <row r="1994" spans="8:8">
      <c r="H1994" s="72">
        <f t="shared" si="31"/>
        <v>0.0</v>
      </c>
    </row>
    <row r="1995" spans="8:8">
      <c r="H1995" s="72">
        <f t="shared" si="31"/>
        <v>0.0</v>
      </c>
    </row>
    <row r="1996" spans="8:8">
      <c r="H1996" s="72">
        <f t="shared" si="31"/>
        <v>0.0</v>
      </c>
    </row>
    <row r="1997" spans="8:8">
      <c r="H1997" s="72">
        <f t="shared" si="31"/>
        <v>0.0</v>
      </c>
    </row>
    <row r="1998" spans="8:8">
      <c r="H1998" s="72">
        <f t="shared" si="31"/>
        <v>0.0</v>
      </c>
    </row>
    <row r="1999" spans="8:8">
      <c r="H1999" s="72">
        <f t="shared" si="31"/>
        <v>0.0</v>
      </c>
    </row>
    <row r="2000" spans="8:8">
      <c r="H2000" s="72">
        <f t="shared" si="31"/>
        <v>0.0</v>
      </c>
    </row>
    <row r="2001" spans="8:8">
      <c r="H2001" s="72">
        <f t="shared" si="31"/>
        <v>0.0</v>
      </c>
    </row>
    <row r="2002" spans="8:8">
      <c r="H2002" s="72">
        <f t="shared" si="31"/>
        <v>0.0</v>
      </c>
    </row>
    <row r="2003" spans="8:8">
      <c r="H2003" s="72">
        <f t="shared" si="31"/>
        <v>0.0</v>
      </c>
    </row>
    <row r="2004" spans="8:8">
      <c r="H2004" s="72">
        <f t="shared" si="31"/>
        <v>0.0</v>
      </c>
    </row>
    <row r="2005" spans="8:8">
      <c r="H2005" s="72">
        <f t="shared" si="31"/>
        <v>0.0</v>
      </c>
    </row>
    <row r="2006" spans="8:8">
      <c r="H2006" s="72">
        <f t="shared" si="31"/>
        <v>0.0</v>
      </c>
    </row>
    <row r="2007" spans="8:8">
      <c r="H2007" s="72">
        <f t="shared" si="31"/>
        <v>0.0</v>
      </c>
    </row>
    <row r="2008" spans="8:8">
      <c r="H2008" s="72">
        <f t="shared" si="31"/>
        <v>0.0</v>
      </c>
    </row>
    <row r="2009" spans="8:8">
      <c r="H2009" s="72">
        <f t="shared" si="31"/>
        <v>0.0</v>
      </c>
    </row>
    <row r="2010" spans="8:8">
      <c r="H2010" s="72">
        <f t="shared" si="31"/>
        <v>0.0</v>
      </c>
    </row>
    <row r="2011" spans="8:8">
      <c r="H2011" s="72">
        <f t="shared" si="31"/>
        <v>0.0</v>
      </c>
    </row>
    <row r="2012" spans="8:8">
      <c r="H2012" s="72">
        <f t="shared" si="31"/>
        <v>0.0</v>
      </c>
    </row>
    <row r="2013" spans="8:8">
      <c r="H2013" s="72">
        <f t="shared" si="31"/>
        <v>0.0</v>
      </c>
    </row>
    <row r="2014" spans="8:8">
      <c r="H2014" s="72">
        <f t="shared" si="31"/>
        <v>0.0</v>
      </c>
    </row>
    <row r="2015" spans="8:8">
      <c r="H2015" s="72">
        <f t="shared" si="31"/>
        <v>0.0</v>
      </c>
    </row>
    <row r="2016" spans="8:8">
      <c r="H2016" s="72">
        <f t="shared" si="31"/>
        <v>0.0</v>
      </c>
    </row>
    <row r="2017" spans="8:8">
      <c r="H2017" s="72">
        <f t="shared" si="31"/>
        <v>0.0</v>
      </c>
    </row>
    <row r="2018" spans="8:8">
      <c r="H2018" s="72">
        <f t="shared" si="31"/>
        <v>0.0</v>
      </c>
    </row>
    <row r="2019" spans="8:8">
      <c r="H2019" s="72">
        <f t="shared" si="31"/>
        <v>0.0</v>
      </c>
    </row>
    <row r="2020" spans="8:8">
      <c r="H2020" s="72">
        <f t="shared" si="31"/>
        <v>0.0</v>
      </c>
    </row>
    <row r="2021" spans="8:8">
      <c r="H2021" s="72">
        <f t="shared" si="31"/>
        <v>0.0</v>
      </c>
    </row>
    <row r="2022" spans="8:8">
      <c r="H2022" s="72">
        <f t="shared" si="31"/>
        <v>0.0</v>
      </c>
    </row>
    <row r="2023" spans="8:8">
      <c r="H2023" s="72">
        <f t="shared" si="31"/>
        <v>0.0</v>
      </c>
    </row>
    <row r="2024" spans="8:8">
      <c r="H2024" s="72">
        <f t="shared" si="31"/>
        <v>0.0</v>
      </c>
    </row>
    <row r="2025" spans="8:8">
      <c r="H2025" s="72">
        <f t="shared" si="31"/>
        <v>0.0</v>
      </c>
    </row>
    <row r="2026" spans="8:8">
      <c r="H2026" s="72">
        <f t="shared" si="31"/>
        <v>0.0</v>
      </c>
    </row>
    <row r="2027" spans="8:8">
      <c r="H2027" s="72">
        <f t="shared" si="31"/>
        <v>0.0</v>
      </c>
    </row>
    <row r="2028" spans="8:8">
      <c r="H2028" s="72">
        <f t="shared" si="31"/>
        <v>0.0</v>
      </c>
    </row>
    <row r="2029" spans="8:8">
      <c r="H2029" s="72">
        <f t="shared" si="31"/>
        <v>0.0</v>
      </c>
    </row>
    <row r="2030" spans="8:8">
      <c r="H2030" s="72">
        <f t="shared" si="31"/>
        <v>0.0</v>
      </c>
    </row>
    <row r="2031" spans="8:8">
      <c r="H2031" s="72">
        <f t="shared" si="31"/>
        <v>0.0</v>
      </c>
    </row>
    <row r="2032" spans="8:8">
      <c r="H2032" s="72">
        <f t="shared" si="31"/>
        <v>0.0</v>
      </c>
    </row>
    <row r="2033" spans="8:8">
      <c r="H2033" s="72">
        <f t="shared" si="31"/>
        <v>0.0</v>
      </c>
    </row>
    <row r="2034" spans="8:8">
      <c r="H2034" s="72">
        <f t="shared" si="31"/>
        <v>0.0</v>
      </c>
    </row>
    <row r="2035" spans="8:8">
      <c r="H2035" s="72">
        <f t="shared" si="31"/>
        <v>0.0</v>
      </c>
    </row>
    <row r="2036" spans="8:8">
      <c r="H2036" s="72">
        <f t="shared" si="31"/>
        <v>0.0</v>
      </c>
    </row>
    <row r="2037" spans="8:8">
      <c r="H2037" s="72">
        <f t="shared" si="31"/>
        <v>0.0</v>
      </c>
    </row>
    <row r="2038" spans="8:8">
      <c r="H2038" s="72">
        <f t="shared" si="31"/>
        <v>0.0</v>
      </c>
    </row>
    <row r="2039" spans="8:8">
      <c r="H2039" s="72">
        <f t="shared" si="31"/>
        <v>0.0</v>
      </c>
    </row>
    <row r="2040" spans="8:8">
      <c r="H2040" s="72">
        <f t="shared" si="31"/>
        <v>0.0</v>
      </c>
    </row>
    <row r="2041" spans="8:8">
      <c r="H2041" s="72">
        <f t="shared" si="31"/>
        <v>0.0</v>
      </c>
    </row>
    <row r="2042" spans="8:8">
      <c r="H2042" s="72">
        <f t="shared" si="31"/>
        <v>0.0</v>
      </c>
    </row>
    <row r="2043" spans="8:8">
      <c r="H2043" s="72">
        <f t="shared" si="31"/>
        <v>0.0</v>
      </c>
    </row>
    <row r="2044" spans="8:8">
      <c r="H2044" s="72">
        <f t="shared" si="31"/>
        <v>0.0</v>
      </c>
    </row>
    <row r="2045" spans="8:8">
      <c r="H2045" s="72">
        <f t="shared" si="31"/>
        <v>0.0</v>
      </c>
    </row>
    <row r="2046" spans="8:8">
      <c r="H2046" s="72">
        <f t="shared" si="31"/>
        <v>0.0</v>
      </c>
    </row>
    <row r="2047" spans="8:8">
      <c r="H2047" s="72">
        <f t="shared" si="31"/>
        <v>0.0</v>
      </c>
    </row>
    <row r="2048" spans="8:8">
      <c r="H2048" s="72">
        <f t="shared" si="31"/>
        <v>0.0</v>
      </c>
    </row>
    <row r="2049" spans="8:8">
      <c r="H2049" s="72">
        <f t="shared" si="31"/>
        <v>0.0</v>
      </c>
    </row>
    <row r="2050" spans="8:8">
      <c r="H2050" s="72">
        <f t="shared" si="32" ref="H2050:H2113">A2050</f>
        <v>0.0</v>
      </c>
    </row>
    <row r="2051" spans="8:8">
      <c r="H2051" s="72">
        <f t="shared" si="32"/>
        <v>0.0</v>
      </c>
    </row>
    <row r="2052" spans="8:8">
      <c r="H2052" s="72">
        <f t="shared" si="32"/>
        <v>0.0</v>
      </c>
    </row>
    <row r="2053" spans="8:8">
      <c r="H2053" s="72">
        <f t="shared" si="32"/>
        <v>0.0</v>
      </c>
    </row>
    <row r="2054" spans="8:8">
      <c r="H2054" s="72">
        <f t="shared" si="32"/>
        <v>0.0</v>
      </c>
    </row>
    <row r="2055" spans="8:8">
      <c r="H2055" s="72">
        <f t="shared" si="32"/>
        <v>0.0</v>
      </c>
    </row>
    <row r="2056" spans="8:8">
      <c r="H2056" s="72">
        <f t="shared" si="32"/>
        <v>0.0</v>
      </c>
    </row>
    <row r="2057" spans="8:8">
      <c r="H2057" s="72">
        <f t="shared" si="32"/>
        <v>0.0</v>
      </c>
    </row>
    <row r="2058" spans="8:8">
      <c r="H2058" s="72">
        <f t="shared" si="32"/>
        <v>0.0</v>
      </c>
    </row>
    <row r="2059" spans="8:8">
      <c r="H2059" s="72">
        <f t="shared" si="32"/>
        <v>0.0</v>
      </c>
    </row>
    <row r="2060" spans="8:8">
      <c r="H2060" s="72">
        <f t="shared" si="32"/>
        <v>0.0</v>
      </c>
    </row>
    <row r="2061" spans="8:8">
      <c r="H2061" s="72">
        <f t="shared" si="32"/>
        <v>0.0</v>
      </c>
    </row>
    <row r="2062" spans="8:8">
      <c r="H2062" s="72">
        <f t="shared" si="32"/>
        <v>0.0</v>
      </c>
    </row>
    <row r="2063" spans="8:8">
      <c r="H2063" s="72">
        <f t="shared" si="32"/>
        <v>0.0</v>
      </c>
    </row>
    <row r="2064" spans="8:8">
      <c r="H2064" s="72">
        <f t="shared" si="32"/>
        <v>0.0</v>
      </c>
    </row>
    <row r="2065" spans="8:8">
      <c r="H2065" s="72">
        <f t="shared" si="32"/>
        <v>0.0</v>
      </c>
    </row>
    <row r="2066" spans="8:8">
      <c r="H2066" s="72">
        <f t="shared" si="32"/>
        <v>0.0</v>
      </c>
    </row>
    <row r="2067" spans="8:8">
      <c r="H2067" s="72">
        <f t="shared" si="32"/>
        <v>0.0</v>
      </c>
    </row>
    <row r="2068" spans="8:8">
      <c r="H2068" s="72">
        <f t="shared" si="32"/>
        <v>0.0</v>
      </c>
    </row>
    <row r="2069" spans="8:8">
      <c r="H2069" s="72">
        <f t="shared" si="32"/>
        <v>0.0</v>
      </c>
    </row>
    <row r="2070" spans="8:8">
      <c r="H2070" s="72">
        <f t="shared" si="32"/>
        <v>0.0</v>
      </c>
    </row>
    <row r="2071" spans="8:8">
      <c r="H2071" s="72">
        <f t="shared" si="32"/>
        <v>0.0</v>
      </c>
    </row>
    <row r="2072" spans="8:8">
      <c r="H2072" s="72">
        <f t="shared" si="32"/>
        <v>0.0</v>
      </c>
    </row>
    <row r="2073" spans="8:8">
      <c r="H2073" s="72">
        <f t="shared" si="32"/>
        <v>0.0</v>
      </c>
    </row>
    <row r="2074" spans="8:8">
      <c r="H2074" s="72">
        <f t="shared" si="32"/>
        <v>0.0</v>
      </c>
    </row>
    <row r="2075" spans="8:8">
      <c r="H2075" s="72">
        <f t="shared" si="32"/>
        <v>0.0</v>
      </c>
    </row>
    <row r="2076" spans="8:8">
      <c r="H2076" s="72">
        <f t="shared" si="32"/>
        <v>0.0</v>
      </c>
    </row>
    <row r="2077" spans="8:8">
      <c r="H2077" s="72">
        <f t="shared" si="32"/>
        <v>0.0</v>
      </c>
    </row>
    <row r="2078" spans="8:8">
      <c r="H2078" s="72">
        <f t="shared" si="32"/>
        <v>0.0</v>
      </c>
    </row>
    <row r="2079" spans="8:8">
      <c r="H2079" s="72">
        <f t="shared" si="32"/>
        <v>0.0</v>
      </c>
    </row>
    <row r="2080" spans="8:8">
      <c r="H2080" s="72">
        <f t="shared" si="32"/>
        <v>0.0</v>
      </c>
    </row>
    <row r="2081" spans="8:8">
      <c r="H2081" s="72">
        <f t="shared" si="32"/>
        <v>0.0</v>
      </c>
    </row>
    <row r="2082" spans="8:8">
      <c r="H2082" s="72">
        <f t="shared" si="32"/>
        <v>0.0</v>
      </c>
    </row>
    <row r="2083" spans="8:8">
      <c r="H2083" s="72">
        <f t="shared" si="32"/>
        <v>0.0</v>
      </c>
    </row>
    <row r="2084" spans="8:8">
      <c r="H2084" s="72">
        <f t="shared" si="32"/>
        <v>0.0</v>
      </c>
    </row>
    <row r="2085" spans="8:8">
      <c r="H2085" s="72">
        <f t="shared" si="32"/>
        <v>0.0</v>
      </c>
    </row>
    <row r="2086" spans="8:8">
      <c r="H2086" s="72">
        <f t="shared" si="32"/>
        <v>0.0</v>
      </c>
    </row>
    <row r="2087" spans="8:8">
      <c r="H2087" s="72">
        <f t="shared" si="32"/>
        <v>0.0</v>
      </c>
    </row>
    <row r="2088" spans="8:8">
      <c r="H2088" s="72">
        <f t="shared" si="32"/>
        <v>0.0</v>
      </c>
    </row>
    <row r="2089" spans="8:8">
      <c r="H2089" s="72">
        <f t="shared" si="32"/>
        <v>0.0</v>
      </c>
    </row>
    <row r="2090" spans="8:8">
      <c r="H2090" s="72">
        <f t="shared" si="32"/>
        <v>0.0</v>
      </c>
    </row>
    <row r="2091" spans="8:8">
      <c r="H2091" s="72">
        <f t="shared" si="32"/>
        <v>0.0</v>
      </c>
    </row>
    <row r="2092" spans="8:8">
      <c r="H2092" s="72">
        <f t="shared" si="32"/>
        <v>0.0</v>
      </c>
    </row>
    <row r="2093" spans="8:8">
      <c r="H2093" s="72">
        <f t="shared" si="32"/>
        <v>0.0</v>
      </c>
    </row>
    <row r="2094" spans="8:8">
      <c r="H2094" s="72">
        <f t="shared" si="32"/>
        <v>0.0</v>
      </c>
    </row>
    <row r="2095" spans="8:8">
      <c r="H2095" s="72">
        <f t="shared" si="32"/>
        <v>0.0</v>
      </c>
    </row>
    <row r="2096" spans="8:8">
      <c r="H2096" s="72">
        <f t="shared" si="32"/>
        <v>0.0</v>
      </c>
    </row>
    <row r="2097" spans="8:8">
      <c r="H2097" s="72">
        <f t="shared" si="32"/>
        <v>0.0</v>
      </c>
    </row>
    <row r="2098" spans="8:8">
      <c r="H2098" s="72">
        <f t="shared" si="32"/>
        <v>0.0</v>
      </c>
    </row>
    <row r="2099" spans="8:8">
      <c r="H2099" s="72">
        <f t="shared" si="32"/>
        <v>0.0</v>
      </c>
    </row>
    <row r="2100" spans="8:8">
      <c r="H2100" s="72">
        <f t="shared" si="32"/>
        <v>0.0</v>
      </c>
    </row>
    <row r="2101" spans="8:8">
      <c r="H2101" s="72">
        <f t="shared" si="32"/>
        <v>0.0</v>
      </c>
    </row>
    <row r="2102" spans="8:8">
      <c r="H2102" s="72">
        <f t="shared" si="32"/>
        <v>0.0</v>
      </c>
    </row>
    <row r="2103" spans="8:8">
      <c r="H2103" s="72">
        <f t="shared" si="32"/>
        <v>0.0</v>
      </c>
    </row>
    <row r="2104" spans="8:8">
      <c r="H2104" s="72">
        <f t="shared" si="32"/>
        <v>0.0</v>
      </c>
    </row>
    <row r="2105" spans="8:8">
      <c r="H2105" s="72">
        <f t="shared" si="32"/>
        <v>0.0</v>
      </c>
    </row>
    <row r="2106" spans="8:8">
      <c r="H2106" s="72">
        <f t="shared" si="32"/>
        <v>0.0</v>
      </c>
    </row>
    <row r="2107" spans="8:8">
      <c r="H2107" s="72">
        <f t="shared" si="32"/>
        <v>0.0</v>
      </c>
    </row>
    <row r="2108" spans="8:8">
      <c r="H2108" s="72">
        <f t="shared" si="32"/>
        <v>0.0</v>
      </c>
    </row>
    <row r="2109" spans="8:8">
      <c r="H2109" s="72">
        <f t="shared" si="32"/>
        <v>0.0</v>
      </c>
    </row>
    <row r="2110" spans="8:8">
      <c r="H2110" s="72">
        <f t="shared" si="32"/>
        <v>0.0</v>
      </c>
    </row>
    <row r="2111" spans="8:8">
      <c r="H2111" s="72">
        <f t="shared" si="32"/>
        <v>0.0</v>
      </c>
    </row>
    <row r="2112" spans="8:8">
      <c r="H2112" s="72">
        <f t="shared" si="32"/>
        <v>0.0</v>
      </c>
    </row>
    <row r="2113" spans="8:8">
      <c r="H2113" s="72">
        <f t="shared" si="32"/>
        <v>0.0</v>
      </c>
    </row>
    <row r="2114" spans="8:8">
      <c r="H2114" s="72">
        <f t="shared" si="33" ref="H2114:H2177">A2114</f>
        <v>0.0</v>
      </c>
    </row>
    <row r="2115" spans="8:8">
      <c r="H2115" s="72">
        <f t="shared" si="33"/>
        <v>0.0</v>
      </c>
    </row>
    <row r="2116" spans="8:8">
      <c r="H2116" s="72">
        <f t="shared" si="33"/>
        <v>0.0</v>
      </c>
    </row>
    <row r="2117" spans="8:8">
      <c r="H2117" s="72">
        <f t="shared" si="33"/>
        <v>0.0</v>
      </c>
    </row>
    <row r="2118" spans="8:8">
      <c r="H2118" s="72">
        <f t="shared" si="33"/>
        <v>0.0</v>
      </c>
    </row>
    <row r="2119" spans="8:8">
      <c r="H2119" s="72">
        <f t="shared" si="33"/>
        <v>0.0</v>
      </c>
    </row>
    <row r="2120" spans="8:8">
      <c r="H2120" s="72">
        <f t="shared" si="33"/>
        <v>0.0</v>
      </c>
    </row>
    <row r="2121" spans="8:8">
      <c r="H2121" s="72">
        <f t="shared" si="33"/>
        <v>0.0</v>
      </c>
    </row>
    <row r="2122" spans="8:8">
      <c r="H2122" s="72">
        <f t="shared" si="33"/>
        <v>0.0</v>
      </c>
    </row>
    <row r="2123" spans="8:8">
      <c r="H2123" s="72">
        <f t="shared" si="33"/>
        <v>0.0</v>
      </c>
    </row>
    <row r="2124" spans="8:8">
      <c r="H2124" s="72">
        <f t="shared" si="33"/>
        <v>0.0</v>
      </c>
    </row>
    <row r="2125" spans="8:8">
      <c r="H2125" s="72">
        <f t="shared" si="33"/>
        <v>0.0</v>
      </c>
    </row>
    <row r="2126" spans="8:8">
      <c r="H2126" s="72">
        <f t="shared" si="33"/>
        <v>0.0</v>
      </c>
    </row>
    <row r="2127" spans="8:8">
      <c r="H2127" s="72">
        <f t="shared" si="33"/>
        <v>0.0</v>
      </c>
    </row>
    <row r="2128" spans="8:8">
      <c r="H2128" s="72">
        <f t="shared" si="33"/>
        <v>0.0</v>
      </c>
    </row>
    <row r="2129" spans="8:8">
      <c r="H2129" s="72">
        <f t="shared" si="33"/>
        <v>0.0</v>
      </c>
    </row>
    <row r="2130" spans="8:8">
      <c r="H2130" s="72">
        <f t="shared" si="33"/>
        <v>0.0</v>
      </c>
    </row>
    <row r="2131" spans="8:8">
      <c r="H2131" s="72">
        <f t="shared" si="33"/>
        <v>0.0</v>
      </c>
    </row>
    <row r="2132" spans="8:8">
      <c r="H2132" s="72">
        <f t="shared" si="33"/>
        <v>0.0</v>
      </c>
    </row>
    <row r="2133" spans="8:8">
      <c r="H2133" s="72">
        <f t="shared" si="33"/>
        <v>0.0</v>
      </c>
    </row>
    <row r="2134" spans="8:8">
      <c r="H2134" s="72">
        <f t="shared" si="33"/>
        <v>0.0</v>
      </c>
    </row>
    <row r="2135" spans="8:8">
      <c r="H2135" s="72">
        <f t="shared" si="33"/>
        <v>0.0</v>
      </c>
    </row>
    <row r="2136" spans="8:8">
      <c r="H2136" s="72">
        <f t="shared" si="33"/>
        <v>0.0</v>
      </c>
    </row>
    <row r="2137" spans="8:8">
      <c r="H2137" s="72">
        <f t="shared" si="33"/>
        <v>0.0</v>
      </c>
    </row>
    <row r="2138" spans="8:8">
      <c r="H2138" s="72">
        <f t="shared" si="33"/>
        <v>0.0</v>
      </c>
    </row>
    <row r="2139" spans="8:8">
      <c r="H2139" s="72">
        <f t="shared" si="33"/>
        <v>0.0</v>
      </c>
    </row>
    <row r="2140" spans="8:8">
      <c r="H2140" s="72">
        <f t="shared" si="33"/>
        <v>0.0</v>
      </c>
    </row>
    <row r="2141" spans="8:8">
      <c r="H2141" s="72">
        <f t="shared" si="33"/>
        <v>0.0</v>
      </c>
    </row>
    <row r="2142" spans="8:8">
      <c r="H2142" s="72">
        <f t="shared" si="33"/>
        <v>0.0</v>
      </c>
    </row>
    <row r="2143" spans="8:8">
      <c r="H2143" s="72">
        <f t="shared" si="33"/>
        <v>0.0</v>
      </c>
    </row>
    <row r="2144" spans="8:8">
      <c r="H2144" s="72">
        <f t="shared" si="33"/>
        <v>0.0</v>
      </c>
    </row>
    <row r="2145" spans="8:8">
      <c r="H2145" s="72">
        <f t="shared" si="33"/>
        <v>0.0</v>
      </c>
    </row>
    <row r="2146" spans="8:8">
      <c r="H2146" s="72">
        <f t="shared" si="33"/>
        <v>0.0</v>
      </c>
    </row>
    <row r="2147" spans="8:8">
      <c r="H2147" s="72">
        <f t="shared" si="33"/>
        <v>0.0</v>
      </c>
    </row>
    <row r="2148" spans="8:8">
      <c r="H2148" s="72">
        <f t="shared" si="33"/>
        <v>0.0</v>
      </c>
    </row>
    <row r="2149" spans="8:8">
      <c r="H2149" s="72">
        <f t="shared" si="33"/>
        <v>0.0</v>
      </c>
    </row>
    <row r="2150" spans="8:8">
      <c r="H2150" s="72">
        <f t="shared" si="33"/>
        <v>0.0</v>
      </c>
    </row>
    <row r="2151" spans="8:8">
      <c r="H2151" s="72">
        <f t="shared" si="33"/>
        <v>0.0</v>
      </c>
    </row>
    <row r="2152" spans="8:8">
      <c r="H2152" s="72">
        <f t="shared" si="33"/>
        <v>0.0</v>
      </c>
    </row>
    <row r="2153" spans="8:8">
      <c r="H2153" s="72">
        <f t="shared" si="33"/>
        <v>0.0</v>
      </c>
    </row>
    <row r="2154" spans="8:8">
      <c r="H2154" s="72">
        <f t="shared" si="33"/>
        <v>0.0</v>
      </c>
    </row>
    <row r="2155" spans="8:8">
      <c r="H2155" s="72">
        <f t="shared" si="33"/>
        <v>0.0</v>
      </c>
    </row>
    <row r="2156" spans="8:8">
      <c r="H2156" s="72">
        <f t="shared" si="33"/>
        <v>0.0</v>
      </c>
    </row>
    <row r="2157" spans="8:8">
      <c r="H2157" s="72">
        <f t="shared" si="33"/>
        <v>0.0</v>
      </c>
    </row>
    <row r="2158" spans="8:8">
      <c r="H2158" s="72">
        <f t="shared" si="33"/>
        <v>0.0</v>
      </c>
    </row>
    <row r="2159" spans="8:8">
      <c r="H2159" s="72">
        <f t="shared" si="33"/>
        <v>0.0</v>
      </c>
    </row>
    <row r="2160" spans="8:8">
      <c r="H2160" s="72">
        <f t="shared" si="33"/>
        <v>0.0</v>
      </c>
    </row>
    <row r="2161" spans="8:8">
      <c r="H2161" s="72">
        <f t="shared" si="33"/>
        <v>0.0</v>
      </c>
    </row>
    <row r="2162" spans="8:8">
      <c r="H2162" s="72">
        <f t="shared" si="33"/>
        <v>0.0</v>
      </c>
    </row>
    <row r="2163" spans="8:8">
      <c r="H2163" s="72">
        <f t="shared" si="33"/>
        <v>0.0</v>
      </c>
    </row>
    <row r="2164" spans="8:8">
      <c r="H2164" s="72">
        <f t="shared" si="33"/>
        <v>0.0</v>
      </c>
    </row>
    <row r="2165" spans="8:8">
      <c r="H2165" s="72">
        <f t="shared" si="33"/>
        <v>0.0</v>
      </c>
    </row>
    <row r="2166" spans="8:8">
      <c r="H2166" s="72">
        <f t="shared" si="33"/>
        <v>0.0</v>
      </c>
    </row>
    <row r="2167" spans="8:8">
      <c r="H2167" s="72">
        <f t="shared" si="33"/>
        <v>0.0</v>
      </c>
    </row>
    <row r="2168" spans="8:8">
      <c r="H2168" s="72">
        <f t="shared" si="33"/>
        <v>0.0</v>
      </c>
    </row>
    <row r="2169" spans="8:8">
      <c r="H2169" s="72">
        <f t="shared" si="33"/>
        <v>0.0</v>
      </c>
    </row>
    <row r="2170" spans="8:8">
      <c r="H2170" s="72">
        <f t="shared" si="33"/>
        <v>0.0</v>
      </c>
    </row>
    <row r="2171" spans="8:8">
      <c r="H2171" s="72">
        <f t="shared" si="33"/>
        <v>0.0</v>
      </c>
    </row>
    <row r="2172" spans="8:8">
      <c r="H2172" s="72">
        <f t="shared" si="33"/>
        <v>0.0</v>
      </c>
    </row>
    <row r="2173" spans="8:8">
      <c r="H2173" s="72">
        <f t="shared" si="33"/>
        <v>0.0</v>
      </c>
    </row>
    <row r="2174" spans="8:8">
      <c r="H2174" s="72">
        <f t="shared" si="33"/>
        <v>0.0</v>
      </c>
    </row>
    <row r="2175" spans="8:8">
      <c r="H2175" s="72">
        <f t="shared" si="33"/>
        <v>0.0</v>
      </c>
    </row>
    <row r="2176" spans="8:8">
      <c r="H2176" s="72">
        <f t="shared" si="33"/>
        <v>0.0</v>
      </c>
    </row>
    <row r="2177" spans="8:8">
      <c r="H2177" s="72">
        <f t="shared" si="33"/>
        <v>0.0</v>
      </c>
    </row>
    <row r="2178" spans="8:8">
      <c r="H2178" s="72">
        <f t="shared" si="34" ref="H2178:H2228">A2178</f>
        <v>0.0</v>
      </c>
    </row>
    <row r="2179" spans="8:8">
      <c r="H2179" s="72">
        <f t="shared" si="34"/>
        <v>0.0</v>
      </c>
    </row>
    <row r="2180" spans="8:8">
      <c r="H2180" s="72">
        <f t="shared" si="34"/>
        <v>0.0</v>
      </c>
    </row>
    <row r="2181" spans="8:8">
      <c r="H2181" s="72">
        <f t="shared" si="34"/>
        <v>0.0</v>
      </c>
    </row>
    <row r="2182" spans="8:8">
      <c r="H2182" s="72">
        <f t="shared" si="34"/>
        <v>0.0</v>
      </c>
    </row>
    <row r="2183" spans="8:8">
      <c r="H2183" s="72">
        <f t="shared" si="34"/>
        <v>0.0</v>
      </c>
    </row>
    <row r="2184" spans="8:8">
      <c r="H2184" s="72">
        <f t="shared" si="34"/>
        <v>0.0</v>
      </c>
    </row>
    <row r="2185" spans="8:8">
      <c r="H2185" s="72">
        <f t="shared" si="34"/>
        <v>0.0</v>
      </c>
    </row>
    <row r="2186" spans="8:8">
      <c r="H2186" s="72">
        <f t="shared" si="34"/>
        <v>0.0</v>
      </c>
    </row>
    <row r="2187" spans="8:8">
      <c r="H2187" s="72">
        <f t="shared" si="34"/>
        <v>0.0</v>
      </c>
    </row>
    <row r="2188" spans="8:8">
      <c r="H2188" s="72">
        <f t="shared" si="34"/>
        <v>0.0</v>
      </c>
    </row>
    <row r="2189" spans="8:8">
      <c r="H2189" s="72">
        <f t="shared" si="34"/>
        <v>0.0</v>
      </c>
    </row>
    <row r="2190" spans="8:8">
      <c r="H2190" s="72">
        <f t="shared" si="34"/>
        <v>0.0</v>
      </c>
    </row>
    <row r="2191" spans="8:8">
      <c r="H2191" s="72">
        <f t="shared" si="34"/>
        <v>0.0</v>
      </c>
    </row>
    <row r="2192" spans="8:8">
      <c r="H2192" s="72">
        <f t="shared" si="34"/>
        <v>0.0</v>
      </c>
    </row>
    <row r="2193" spans="8:8">
      <c r="H2193" s="72">
        <f t="shared" si="34"/>
        <v>0.0</v>
      </c>
    </row>
    <row r="2194" spans="8:8">
      <c r="H2194" s="72">
        <f t="shared" si="34"/>
        <v>0.0</v>
      </c>
    </row>
    <row r="2195" spans="8:8">
      <c r="H2195" s="72">
        <f t="shared" si="34"/>
        <v>0.0</v>
      </c>
    </row>
    <row r="2196" spans="8:8">
      <c r="H2196" s="72">
        <f t="shared" si="34"/>
        <v>0.0</v>
      </c>
    </row>
    <row r="2197" spans="8:8">
      <c r="H2197" s="72">
        <f t="shared" si="34"/>
        <v>0.0</v>
      </c>
    </row>
    <row r="2198" spans="8:8">
      <c r="H2198" s="72">
        <f t="shared" si="34"/>
        <v>0.0</v>
      </c>
    </row>
    <row r="2199" spans="8:8">
      <c r="H2199" s="72">
        <f t="shared" si="34"/>
        <v>0.0</v>
      </c>
    </row>
    <row r="2200" spans="8:8">
      <c r="H2200" s="72">
        <f t="shared" si="34"/>
        <v>0.0</v>
      </c>
    </row>
    <row r="2201" spans="8:8">
      <c r="H2201" s="72">
        <f t="shared" si="34"/>
        <v>0.0</v>
      </c>
    </row>
    <row r="2202" spans="8:8">
      <c r="H2202" s="72">
        <f t="shared" si="34"/>
        <v>0.0</v>
      </c>
    </row>
    <row r="2203" spans="8:8">
      <c r="H2203" s="72">
        <f t="shared" si="34"/>
        <v>0.0</v>
      </c>
    </row>
    <row r="2204" spans="8:8">
      <c r="H2204" s="72">
        <f t="shared" si="34"/>
        <v>0.0</v>
      </c>
    </row>
    <row r="2205" spans="8:8">
      <c r="H2205" s="72">
        <f t="shared" si="34"/>
        <v>0.0</v>
      </c>
    </row>
    <row r="2206" spans="8:8">
      <c r="H2206" s="72">
        <f t="shared" si="34"/>
        <v>0.0</v>
      </c>
    </row>
    <row r="2207" spans="8:8">
      <c r="H2207" s="72">
        <f t="shared" si="34"/>
        <v>0.0</v>
      </c>
    </row>
    <row r="2208" spans="8:8">
      <c r="H2208" s="72">
        <f t="shared" si="34"/>
        <v>0.0</v>
      </c>
    </row>
    <row r="2209" spans="8:8">
      <c r="H2209" s="72">
        <f t="shared" si="34"/>
        <v>0.0</v>
      </c>
    </row>
    <row r="2210" spans="8:8">
      <c r="H2210" s="72">
        <f t="shared" si="34"/>
        <v>0.0</v>
      </c>
    </row>
    <row r="2211" spans="8:8">
      <c r="H2211" s="72">
        <f t="shared" si="34"/>
        <v>0.0</v>
      </c>
    </row>
    <row r="2212" spans="8:8">
      <c r="H2212" s="72">
        <f t="shared" si="34"/>
        <v>0.0</v>
      </c>
    </row>
    <row r="2213" spans="8:8">
      <c r="H2213" s="72">
        <f t="shared" si="34"/>
        <v>0.0</v>
      </c>
    </row>
    <row r="2214" spans="8:8">
      <c r="H2214" s="72">
        <f t="shared" si="34"/>
        <v>0.0</v>
      </c>
    </row>
    <row r="2215" spans="8:8">
      <c r="H2215" s="72">
        <f t="shared" si="34"/>
        <v>0.0</v>
      </c>
    </row>
    <row r="2216" spans="8:8">
      <c r="H2216" s="72">
        <f t="shared" si="34"/>
        <v>0.0</v>
      </c>
    </row>
    <row r="2217" spans="8:8">
      <c r="H2217" s="72">
        <f t="shared" si="34"/>
        <v>0.0</v>
      </c>
    </row>
    <row r="2218" spans="8:8">
      <c r="H2218" s="72">
        <f t="shared" si="34"/>
        <v>0.0</v>
      </c>
    </row>
    <row r="2219" spans="8:8">
      <c r="H2219" s="72">
        <f t="shared" si="34"/>
        <v>0.0</v>
      </c>
    </row>
    <row r="2220" spans="8:8">
      <c r="H2220" s="72">
        <f t="shared" si="34"/>
        <v>0.0</v>
      </c>
    </row>
    <row r="2221" spans="8:8">
      <c r="H2221" s="72">
        <f t="shared" si="34"/>
        <v>0.0</v>
      </c>
    </row>
    <row r="2222" spans="8:8">
      <c r="H2222" s="72">
        <f t="shared" si="34"/>
        <v>0.0</v>
      </c>
    </row>
    <row r="2223" spans="8:8">
      <c r="H2223" s="72">
        <f t="shared" si="34"/>
        <v>0.0</v>
      </c>
    </row>
    <row r="2224" spans="8:8">
      <c r="H2224" s="72">
        <f t="shared" si="34"/>
        <v>0.0</v>
      </c>
    </row>
    <row r="2225" spans="8:8">
      <c r="H2225" s="72">
        <f t="shared" si="34"/>
        <v>0.0</v>
      </c>
    </row>
    <row r="2226" spans="8:8">
      <c r="H2226" s="72">
        <f t="shared" si="34"/>
        <v>0.0</v>
      </c>
    </row>
    <row r="2227" spans="8:8">
      <c r="H2227" s="72">
        <f t="shared" si="34"/>
        <v>0.0</v>
      </c>
    </row>
    <row r="2228" spans="8:8">
      <c r="H2228" s="72">
        <f t="shared" si="34"/>
        <v>0.0</v>
      </c>
    </row>
  </sheetData>
  <sheetProtection algorithmName="SHA-512" hashValue="mFM1ErN1g1EL+BdBv2gV/CvgLfRRgnOrldPeXa0e4m8Ctw6k7tbJU1PX/MkXOlR7ASQWhz9d3urK1E6C0csc1w==" saltValue="0bS1UYin1McVLbZbRdjkMg==" spinCount="100000" sheet="1" formatCells="0" formatColumns="0" formatRows="0"/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G28"/>
  <sheetViews>
    <sheetView workbookViewId="0" zoomScale="128">
      <selection activeCell="E30" sqref="E30"/>
    </sheetView>
  </sheetViews>
  <sheetFormatPr defaultRowHeight="13.0" defaultColWidth="11"/>
  <cols>
    <col min="1" max="1" customWidth="0" width="10.832031" style="82"/>
  </cols>
  <sheetData>
    <row r="1" spans="8:8">
      <c r="A1" s="83" t="s">
        <v>20</v>
      </c>
      <c r="D1" t="s">
        <v>25</v>
      </c>
      <c r="E1" s="84">
        <v>0.9166666666666666</v>
      </c>
      <c r="F1" s="84">
        <v>1.0</v>
      </c>
    </row>
    <row r="2" spans="8:8">
      <c r="A2" s="82">
        <v>501.0</v>
      </c>
      <c r="D2" t="s">
        <v>24</v>
      </c>
      <c r="E2" s="84">
        <v>1.0</v>
      </c>
      <c r="F2" s="84">
        <v>0.25</v>
      </c>
    </row>
    <row r="3" spans="8:8">
      <c r="A3" s="83" t="s">
        <v>41</v>
      </c>
      <c r="D3" s="80"/>
      <c r="E3" s="84"/>
      <c r="F3" s="84"/>
    </row>
    <row r="4" spans="8:8">
      <c r="A4" s="83" t="s">
        <v>42</v>
      </c>
      <c r="D4" s="80" t="s">
        <v>445</v>
      </c>
      <c r="E4">
        <v>5.5</v>
      </c>
    </row>
    <row r="5" spans="8:8">
      <c r="A5" s="83" t="s">
        <v>43</v>
      </c>
      <c r="D5" s="80" t="s">
        <v>446</v>
      </c>
      <c r="E5">
        <v>9.5</v>
      </c>
    </row>
    <row r="6" spans="8:8">
      <c r="A6" s="83" t="s">
        <v>44</v>
      </c>
      <c r="D6" s="80"/>
    </row>
    <row r="7" spans="8:8">
      <c r="A7" s="83" t="s">
        <v>45</v>
      </c>
      <c r="D7" s="80"/>
    </row>
    <row r="8" spans="8:8">
      <c r="A8" s="83" t="s">
        <v>26</v>
      </c>
      <c r="D8" s="80"/>
    </row>
    <row r="9" spans="8:8">
      <c r="A9" s="83" t="s">
        <v>29</v>
      </c>
      <c r="D9" s="80"/>
    </row>
    <row r="10" spans="8:8">
      <c r="A10" s="83" t="s">
        <v>46</v>
      </c>
      <c r="D10" s="80"/>
    </row>
    <row r="11" spans="8:8">
      <c r="A11" s="83" t="s">
        <v>47</v>
      </c>
      <c r="D11" s="80"/>
    </row>
    <row r="12" spans="8:8">
      <c r="A12" s="83" t="s">
        <v>23</v>
      </c>
      <c r="D12" s="80"/>
    </row>
    <row r="13" spans="8:8">
      <c r="A13" s="83" t="s">
        <v>30</v>
      </c>
      <c r="D13" s="80"/>
    </row>
    <row r="14" spans="8:8">
      <c r="A14" s="83" t="s">
        <v>48</v>
      </c>
      <c r="D14" s="80"/>
    </row>
    <row r="15" spans="8:8">
      <c r="A15" s="83" t="s">
        <v>49</v>
      </c>
      <c r="D15" s="80"/>
    </row>
    <row r="16" spans="8:8">
      <c r="A16" s="83" t="s">
        <v>27</v>
      </c>
      <c r="D16" s="80"/>
    </row>
    <row r="17" spans="8:8">
      <c r="A17" s="83" t="s">
        <v>50</v>
      </c>
      <c r="D17" s="80"/>
    </row>
    <row r="18" spans="8:8">
      <c r="A18" s="83" t="s">
        <v>51</v>
      </c>
      <c r="D18" s="80"/>
    </row>
    <row r="19" spans="8:8">
      <c r="A19" s="83" t="s">
        <v>28</v>
      </c>
      <c r="D19" s="80"/>
    </row>
    <row r="20" spans="8:8">
      <c r="A20" s="83" t="s">
        <v>52</v>
      </c>
      <c r="D20" s="80"/>
    </row>
    <row r="21" spans="8:8">
      <c r="A21" s="83" t="s">
        <v>535</v>
      </c>
      <c r="D21" s="80"/>
    </row>
    <row r="22" spans="8:8">
      <c r="A22" s="83" t="s">
        <v>619</v>
      </c>
    </row>
    <row r="23" spans="8:8">
      <c r="A23" s="83" t="s">
        <v>906</v>
      </c>
    </row>
    <row r="24" spans="8:8">
      <c r="A24" s="83" t="s">
        <v>907</v>
      </c>
    </row>
    <row r="25" spans="8:8">
      <c r="A25" s="83" t="s">
        <v>892</v>
      </c>
    </row>
    <row r="26" spans="8:8">
      <c r="A26" s="83" t="s">
        <v>53</v>
      </c>
    </row>
    <row r="27" spans="8:8">
      <c r="A27" s="83" t="s">
        <v>966</v>
      </c>
    </row>
    <row r="28" spans="8:8">
      <c r="A28" s="83" t="s">
        <v>1021</v>
      </c>
    </row>
  </sheetData>
  <sheetProtection sheet="0" selectLockedCells="1" selectUnlockedCells="1"/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C37"/>
  <sheetViews>
    <sheetView workbookViewId="0" topLeftCell="A13" zoomScale="164">
      <selection activeCell="C32" sqref="C32"/>
    </sheetView>
  </sheetViews>
  <sheetFormatPr defaultRowHeight="13.0" defaultColWidth="11"/>
  <cols>
    <col min="1" max="1" customWidth="1" bestFit="1" width="18.164062" style="0"/>
  </cols>
  <sheetData>
    <row r="1" spans="8:8">
      <c r="A1" t="s">
        <v>12</v>
      </c>
      <c r="B1" t="s">
        <v>13</v>
      </c>
    </row>
    <row r="2" spans="8:8">
      <c r="A2" s="81">
        <v>44562.0</v>
      </c>
      <c r="B2" t="s">
        <v>14</v>
      </c>
    </row>
    <row r="3" spans="8:8">
      <c r="A3" s="81">
        <v>44927.0</v>
      </c>
      <c r="B3" t="s">
        <v>14</v>
      </c>
    </row>
    <row r="4" spans="8:8">
      <c r="A4" s="81">
        <v>45292.0</v>
      </c>
      <c r="B4" t="s">
        <v>14</v>
      </c>
    </row>
    <row r="5" spans="8:8">
      <c r="A5" s="81">
        <v>44564.0</v>
      </c>
      <c r="B5" t="s">
        <v>16</v>
      </c>
    </row>
    <row r="6" spans="8:8">
      <c r="A6" s="81">
        <v>44928.0</v>
      </c>
      <c r="B6" t="s">
        <v>16</v>
      </c>
    </row>
    <row r="7" spans="8:8">
      <c r="A7" s="81">
        <v>44587.0</v>
      </c>
      <c r="B7" t="s">
        <v>15</v>
      </c>
    </row>
    <row r="8" spans="8:8">
      <c r="A8" s="81">
        <v>44952.0</v>
      </c>
      <c r="B8" t="s">
        <v>15</v>
      </c>
    </row>
    <row r="9" spans="8:8">
      <c r="A9" s="81">
        <v>45317.0</v>
      </c>
      <c r="B9" t="s">
        <v>15</v>
      </c>
    </row>
    <row r="10" spans="8:8">
      <c r="A10" s="81">
        <v>44666.0</v>
      </c>
      <c r="B10" t="s">
        <v>17</v>
      </c>
    </row>
    <row r="11" spans="8:8">
      <c r="A11" s="81">
        <v>45023.0</v>
      </c>
      <c r="B11" t="s">
        <v>17</v>
      </c>
    </row>
    <row r="12" spans="8:8">
      <c r="A12" s="81">
        <v>45380.0</v>
      </c>
      <c r="B12" t="s">
        <v>17</v>
      </c>
    </row>
    <row r="13" spans="8:8">
      <c r="A13" s="81">
        <v>44667.0</v>
      </c>
      <c r="B13" t="s">
        <v>33</v>
      </c>
    </row>
    <row r="14" spans="8:8">
      <c r="A14" s="81">
        <v>45024.0</v>
      </c>
      <c r="B14" t="s">
        <v>33</v>
      </c>
    </row>
    <row r="15" spans="8:8">
      <c r="A15" s="81">
        <v>45381.0</v>
      </c>
      <c r="B15" t="s">
        <v>33</v>
      </c>
    </row>
    <row r="16" spans="8:8">
      <c r="A16" s="81">
        <v>44668.0</v>
      </c>
      <c r="B16" t="s">
        <v>34</v>
      </c>
    </row>
    <row r="17" spans="8:8">
      <c r="A17" s="81">
        <v>45025.0</v>
      </c>
      <c r="B17" s="80" t="s">
        <v>735</v>
      </c>
    </row>
    <row r="18" spans="8:8">
      <c r="A18" s="81">
        <v>45382.0</v>
      </c>
      <c r="B18" s="80" t="s">
        <v>34</v>
      </c>
    </row>
    <row r="19" spans="8:8">
      <c r="A19" s="81">
        <v>45026.0</v>
      </c>
      <c r="B19" s="80" t="s">
        <v>34</v>
      </c>
    </row>
    <row r="20" spans="8:8">
      <c r="A20" s="81">
        <v>44676.0</v>
      </c>
      <c r="B20" t="s">
        <v>35</v>
      </c>
    </row>
    <row r="21" spans="8:8">
      <c r="A21" s="81">
        <v>45041.0</v>
      </c>
      <c r="B21" t="s">
        <v>35</v>
      </c>
    </row>
    <row r="22" spans="8:8">
      <c r="A22" s="81">
        <v>45407.0</v>
      </c>
      <c r="B22" t="s">
        <v>35</v>
      </c>
    </row>
    <row r="23" spans="8:8">
      <c r="A23" s="81">
        <v>44725.0</v>
      </c>
      <c r="B23" t="s">
        <v>36</v>
      </c>
    </row>
    <row r="24" spans="8:8">
      <c r="A24" s="81">
        <v>45089.0</v>
      </c>
      <c r="B24" t="s">
        <v>36</v>
      </c>
    </row>
    <row r="25" spans="8:8">
      <c r="A25" s="81">
        <v>45453.0</v>
      </c>
      <c r="B25" t="s">
        <v>36</v>
      </c>
    </row>
    <row r="26" spans="8:8">
      <c r="A26" s="81">
        <v>44837.0</v>
      </c>
      <c r="B26" t="s">
        <v>37</v>
      </c>
    </row>
    <row r="27" spans="8:8">
      <c r="A27" s="81">
        <v>45201.0</v>
      </c>
      <c r="B27" t="s">
        <v>37</v>
      </c>
    </row>
    <row r="28" spans="8:8">
      <c r="A28" s="81">
        <v>45572.0</v>
      </c>
      <c r="B28" t="s">
        <v>37</v>
      </c>
    </row>
    <row r="29" spans="8:8">
      <c r="A29" s="81">
        <v>44920.0</v>
      </c>
      <c r="B29" t="s">
        <v>38</v>
      </c>
    </row>
    <row r="30" spans="8:8">
      <c r="A30" s="81">
        <v>45285.0</v>
      </c>
      <c r="B30" t="s">
        <v>38</v>
      </c>
    </row>
    <row r="31" spans="8:8">
      <c r="A31" s="81">
        <v>45651.0</v>
      </c>
      <c r="B31" t="s">
        <v>38</v>
      </c>
    </row>
    <row r="32" spans="8:8">
      <c r="A32" s="81">
        <v>44922.0</v>
      </c>
      <c r="B32" t="s">
        <v>16</v>
      </c>
    </row>
    <row r="33" spans="8:8">
      <c r="A33" s="81">
        <v>44921.0</v>
      </c>
      <c r="B33" t="s">
        <v>39</v>
      </c>
    </row>
    <row r="34" spans="8:8">
      <c r="A34" s="81">
        <v>45286.0</v>
      </c>
      <c r="B34" t="s">
        <v>39</v>
      </c>
    </row>
    <row r="35" spans="8:8">
      <c r="A35" s="81">
        <v>45652.0</v>
      </c>
      <c r="B35" t="s">
        <v>39</v>
      </c>
    </row>
    <row r="36" spans="8:8">
      <c r="A36" s="81">
        <v>44826.0</v>
      </c>
      <c r="B36" s="80" t="s">
        <v>477</v>
      </c>
    </row>
    <row r="37" spans="8:8">
      <c r="A37" s="81"/>
    </row>
  </sheetData>
  <sheetProtection algorithmName="SHA-512" hashValue="769uPKd37FZtSLIKsX8O4TFr5RaWvYCYzDJJ9vnWfuSVBsOQNnBcB4hShSh4wrrra8ieIlF2IRS4/zfUNjxrfg==" saltValue="okGh+UMQwV/PBdiyOlA4RA==" spinCount="100000" sheet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Gong Cha</dc:creator>
  <cp:lastModifiedBy>Operations Gongcha</cp:lastModifiedBy>
  <dcterms:created xsi:type="dcterms:W3CDTF">2018-08-21T20:29:13Z</dcterms:created>
  <dcterms:modified xsi:type="dcterms:W3CDTF">2024-05-13T00:39:35Z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f4c0b73d157d4f5ea85afd753635dd83</vt:lpwstr>
  </property>
</Properties>
</file>