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y/Developer/Python/roster-consolidation/"/>
    </mc:Choice>
  </mc:AlternateContent>
  <xr:revisionPtr revIDLastSave="0" documentId="13_ncr:1_{01FFAA79-A247-064E-8C0E-7FB7C184B36F}" xr6:coauthVersionLast="47" xr6:coauthVersionMax="47" xr10:uidLastSave="{00000000-0000-0000-0000-000000000000}"/>
  <bookViews>
    <workbookView xWindow="7420" yWindow="600" windowWidth="29400" windowHeight="17080" activeTab="3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U23" i="18"/>
  <c r="BV23" i="18" s="1"/>
  <c r="R23" i="18" s="1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W22" i="18" s="1"/>
  <c r="BX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A20" i="18"/>
  <c r="CB20" i="18" s="1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U19" i="18"/>
  <c r="BV19" i="18" s="1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D17" i="18"/>
  <c r="CC17" i="18"/>
  <c r="BZ17" i="18"/>
  <c r="CA17" i="18" s="1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U15" i="18"/>
  <c r="BV15" i="18" s="1"/>
  <c r="R15" i="18" s="1"/>
  <c r="BT15" i="18"/>
  <c r="BS15" i="18"/>
  <c r="BP15" i="18"/>
  <c r="BQ15" i="18" s="1"/>
  <c r="BR15" i="18" s="1"/>
  <c r="BO15" i="18"/>
  <c r="BK15" i="18"/>
  <c r="BL15" i="18" s="1"/>
  <c r="L15" i="18" s="1"/>
  <c r="BJ15" i="18"/>
  <c r="BI15" i="18"/>
  <c r="BF15" i="18"/>
  <c r="BE15" i="18"/>
  <c r="BD15" i="18"/>
  <c r="BA15" i="18"/>
  <c r="BB15" i="18" s="1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E13" i="18"/>
  <c r="CF13" i="18" s="1"/>
  <c r="CD13" i="18"/>
  <c r="CC13" i="18"/>
  <c r="BZ13" i="18"/>
  <c r="CA13" i="18" s="1"/>
  <c r="BY13" i="18"/>
  <c r="BX13" i="18"/>
  <c r="BU13" i="18"/>
  <c r="BV13" i="18" s="1"/>
  <c r="R13" i="18" s="1"/>
  <c r="BT13" i="18"/>
  <c r="BS13" i="18"/>
  <c r="BQ13" i="18"/>
  <c r="BP13" i="18"/>
  <c r="BO13" i="18"/>
  <c r="BL13" i="18"/>
  <c r="BK13" i="18"/>
  <c r="BJ13" i="18"/>
  <c r="BI13" i="18"/>
  <c r="BF13" i="18"/>
  <c r="BG13" i="18" s="1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F12" i="18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U11" i="18"/>
  <c r="BV11" i="18" s="1"/>
  <c r="BT11" i="18"/>
  <c r="BS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E9" i="18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F3" i="18" s="1"/>
  <c r="CI2" i="18"/>
  <c r="CH2" i="18"/>
  <c r="CE2" i="18"/>
  <c r="CD2" i="18"/>
  <c r="CC2" i="18"/>
  <c r="BZ2" i="18"/>
  <c r="CA2" i="18" s="1"/>
  <c r="BY2" i="18"/>
  <c r="BX2" i="18"/>
  <c r="BV2" i="18"/>
  <c r="BU2" i="18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BZ19" i="2"/>
  <c r="CA19" i="2" s="1"/>
  <c r="U19" i="2" s="1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U18" i="2"/>
  <c r="BV18" i="2" s="1"/>
  <c r="R18" i="2" s="1"/>
  <c r="BT18" i="2"/>
  <c r="BS18" i="2"/>
  <c r="BP18" i="2"/>
  <c r="BO18" i="2"/>
  <c r="BK18" i="2"/>
  <c r="BL18" i="2" s="1"/>
  <c r="BM18" i="2" s="1"/>
  <c r="BJ18" i="2"/>
  <c r="BI18" i="2"/>
  <c r="BF18" i="2"/>
  <c r="BG18" i="2" s="1"/>
  <c r="BH18" i="2" s="1"/>
  <c r="BE18" i="2"/>
  <c r="BD18" i="2"/>
  <c r="BA18" i="2"/>
  <c r="CI17" i="2"/>
  <c r="CE17" i="2"/>
  <c r="CF17" i="2" s="1"/>
  <c r="BZ17" i="2"/>
  <c r="BX17" i="2"/>
  <c r="BU17" i="2"/>
  <c r="BT17" i="2"/>
  <c r="BS17" i="2"/>
  <c r="BP17" i="2"/>
  <c r="BQ17" i="2" s="1"/>
  <c r="BO17" i="2"/>
  <c r="BK17" i="2"/>
  <c r="BJ17" i="2"/>
  <c r="BI17" i="2"/>
  <c r="BF17" i="2"/>
  <c r="BG17" i="2" s="1"/>
  <c r="BE17" i="2"/>
  <c r="BD17" i="2"/>
  <c r="BA17" i="2"/>
  <c r="CI16" i="2"/>
  <c r="CE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E15" i="2"/>
  <c r="CF15" i="2" s="1"/>
  <c r="BZ15" i="2"/>
  <c r="BX15" i="2"/>
  <c r="BU15" i="2"/>
  <c r="BV15" i="2" s="1"/>
  <c r="R15" i="2" s="1"/>
  <c r="BT15" i="2"/>
  <c r="BS15" i="2"/>
  <c r="BP15" i="2"/>
  <c r="BO15" i="2"/>
  <c r="BK15" i="2"/>
  <c r="BJ15" i="2"/>
  <c r="BI15" i="2"/>
  <c r="BF15" i="2"/>
  <c r="BG15" i="2" s="1"/>
  <c r="I15" i="2" s="1"/>
  <c r="BE15" i="2"/>
  <c r="BD15" i="2"/>
  <c r="BA15" i="2"/>
  <c r="CI14" i="2"/>
  <c r="CE14" i="2"/>
  <c r="CF14" i="2" s="1"/>
  <c r="BZ14" i="2"/>
  <c r="BX14" i="2"/>
  <c r="BU14" i="2"/>
  <c r="BT14" i="2"/>
  <c r="BS14" i="2"/>
  <c r="BP14" i="2"/>
  <c r="BO14" i="2"/>
  <c r="BK14" i="2"/>
  <c r="BL14" i="2" s="1"/>
  <c r="L14" i="2" s="1"/>
  <c r="BJ14" i="2"/>
  <c r="BI14" i="2"/>
  <c r="BF14" i="2"/>
  <c r="BE14" i="2"/>
  <c r="BD14" i="2"/>
  <c r="BA14" i="2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L13" i="2" s="1"/>
  <c r="BJ13" i="2"/>
  <c r="BI13" i="2"/>
  <c r="BG13" i="2"/>
  <c r="BF13" i="2"/>
  <c r="BE13" i="2"/>
  <c r="BD13" i="2"/>
  <c r="BA13" i="2"/>
  <c r="CI12" i="2"/>
  <c r="CE12" i="2"/>
  <c r="CF12" i="2" s="1"/>
  <c r="BZ12" i="2"/>
  <c r="BX12" i="2"/>
  <c r="BU12" i="2"/>
  <c r="BV12" i="2" s="1"/>
  <c r="BT12" i="2"/>
  <c r="BS12" i="2"/>
  <c r="BP12" i="2"/>
  <c r="BO12" i="2"/>
  <c r="BK12" i="2"/>
  <c r="BJ12" i="2"/>
  <c r="BI12" i="2"/>
  <c r="BF12" i="2"/>
  <c r="BG12" i="2" s="1"/>
  <c r="I12" i="2" s="1"/>
  <c r="BE12" i="2"/>
  <c r="BD12" i="2"/>
  <c r="BA12" i="2"/>
  <c r="CI11" i="2"/>
  <c r="CE11" i="2"/>
  <c r="BZ11" i="2"/>
  <c r="CA11" i="2" s="1"/>
  <c r="U11" i="2" s="1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B11" i="2"/>
  <c r="BA11" i="2"/>
  <c r="CI10" i="2"/>
  <c r="CE10" i="2"/>
  <c r="CF10" i="2" s="1"/>
  <c r="X10" i="2" s="1"/>
  <c r="BZ10" i="2"/>
  <c r="BX10" i="2"/>
  <c r="BU10" i="2"/>
  <c r="BV10" i="2" s="1"/>
  <c r="R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A9" i="2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K160" i="19" s="1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J149" i="19" s="1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K132" i="19" s="1"/>
  <c r="AH131" i="19"/>
  <c r="V131" i="19"/>
  <c r="A131" i="19"/>
  <c r="U131" i="19"/>
  <c r="A130" i="19"/>
  <c r="AI130" i="19"/>
  <c r="A129" i="19"/>
  <c r="AH128" i="19"/>
  <c r="AG128" i="19"/>
  <c r="W128" i="19"/>
  <c r="K128" i="19" s="1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 s="1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K92" i="19" s="1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J89" i="19" s="1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I44" i="19" s="1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G34" i="19" s="1"/>
  <c r="A33" i="19"/>
  <c r="AH33" i="19" s="1"/>
  <c r="AG32" i="19"/>
  <c r="W32" i="19"/>
  <c r="A32" i="19"/>
  <c r="AH32" i="19" s="1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AG30" i="19"/>
  <c r="AI34" i="19"/>
  <c r="AG36" i="19"/>
  <c r="W42" i="19"/>
  <c r="V53" i="19"/>
  <c r="AI58" i="19"/>
  <c r="AG58" i="19"/>
  <c r="U60" i="19"/>
  <c r="AH64" i="19"/>
  <c r="U72" i="19"/>
  <c r="U80" i="19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AH36" i="19"/>
  <c r="AI40" i="19"/>
  <c r="U40" i="19"/>
  <c r="V51" i="19"/>
  <c r="J51" i="19" s="1"/>
  <c r="AI56" i="19"/>
  <c r="AG56" i="19"/>
  <c r="U58" i="19"/>
  <c r="W60" i="19"/>
  <c r="AH62" i="19"/>
  <c r="V67" i="19"/>
  <c r="J67" i="19" s="1"/>
  <c r="AI70" i="19"/>
  <c r="AG70" i="19"/>
  <c r="W70" i="19"/>
  <c r="V75" i="19"/>
  <c r="J75" i="19" s="1"/>
  <c r="AI78" i="19"/>
  <c r="AG78" i="19"/>
  <c r="W78" i="19"/>
  <c r="AH80" i="19"/>
  <c r="AH85" i="19"/>
  <c r="J85" i="19" s="1"/>
  <c r="AI88" i="19"/>
  <c r="W88" i="19"/>
  <c r="U88" i="19"/>
  <c r="AG94" i="19"/>
  <c r="AH96" i="19"/>
  <c r="U101" i="19"/>
  <c r="V103" i="19"/>
  <c r="J103" i="19" s="1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K148" i="19" s="1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AH48" i="19"/>
  <c r="AI54" i="19"/>
  <c r="AG54" i="19"/>
  <c r="AH16" i="19"/>
  <c r="U26" i="19"/>
  <c r="AI32" i="19"/>
  <c r="U32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I106" i="19" s="1"/>
  <c r="U124" i="19"/>
  <c r="U140" i="19"/>
  <c r="U142" i="19"/>
  <c r="U149" i="19"/>
  <c r="U158" i="19"/>
  <c r="I158" i="19" s="1"/>
  <c r="U165" i="19"/>
  <c r="U186" i="19"/>
  <c r="W158" i="19"/>
  <c r="W186" i="19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J11" i="19" s="1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J5" i="19" s="1"/>
  <c r="V9" i="19"/>
  <c r="W23" i="19"/>
  <c r="K23" i="19" s="1"/>
  <c r="AG31" i="19"/>
  <c r="U31" i="19"/>
  <c r="AH31" i="19"/>
  <c r="V31" i="19"/>
  <c r="W31" i="19"/>
  <c r="U4" i="19"/>
  <c r="Z4" i="19"/>
  <c r="AD4" i="19"/>
  <c r="AH4" i="19"/>
  <c r="U6" i="19"/>
  <c r="AH6" i="19"/>
  <c r="U8" i="19"/>
  <c r="I8" i="19" s="1"/>
  <c r="AH8" i="19"/>
  <c r="U10" i="19"/>
  <c r="AH10" i="19"/>
  <c r="U12" i="19"/>
  <c r="I12" i="19" s="1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V35" i="19"/>
  <c r="V37" i="19"/>
  <c r="V39" i="19"/>
  <c r="J39" i="19" s="1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J18" i="19" s="1"/>
  <c r="V20" i="19"/>
  <c r="J20" i="19" s="1"/>
  <c r="V22" i="19"/>
  <c r="J22" i="19" s="1"/>
  <c r="V26" i="19"/>
  <c r="V30" i="19"/>
  <c r="V32" i="19"/>
  <c r="V36" i="19"/>
  <c r="J36" i="19" s="1"/>
  <c r="V38" i="19"/>
  <c r="V40" i="19"/>
  <c r="J40" i="19" s="1"/>
  <c r="V42" i="19"/>
  <c r="J42" i="19" s="1"/>
  <c r="V44" i="19"/>
  <c r="V46" i="19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I174" i="19" s="1"/>
  <c r="W174" i="19"/>
  <c r="K174" i="19" s="1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J84" i="19" s="1"/>
  <c r="V86" i="19"/>
  <c r="J86" i="19" s="1"/>
  <c r="V88" i="19"/>
  <c r="V90" i="19"/>
  <c r="J90" i="19" s="1"/>
  <c r="V92" i="19"/>
  <c r="V94" i="19"/>
  <c r="V96" i="19"/>
  <c r="V98" i="19"/>
  <c r="V100" i="19"/>
  <c r="V102" i="19"/>
  <c r="J102" i="19" s="1"/>
  <c r="V104" i="19"/>
  <c r="J104" i="19" s="1"/>
  <c r="V106" i="19"/>
  <c r="J106" i="19" s="1"/>
  <c r="V108" i="19"/>
  <c r="V110" i="19"/>
  <c r="V112" i="19"/>
  <c r="V114" i="19"/>
  <c r="V116" i="19"/>
  <c r="V118" i="19"/>
  <c r="V120" i="19"/>
  <c r="V122" i="19"/>
  <c r="J122" i="19" s="1"/>
  <c r="V124" i="19"/>
  <c r="V126" i="19"/>
  <c r="V128" i="19"/>
  <c r="V130" i="19"/>
  <c r="V132" i="19"/>
  <c r="J132" i="19" s="1"/>
  <c r="V134" i="19"/>
  <c r="V136" i="19"/>
  <c r="J136" i="19" s="1"/>
  <c r="V138" i="19"/>
  <c r="J138" i="19" s="1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I182" i="19" s="1"/>
  <c r="W182" i="19"/>
  <c r="K182" i="19" s="1"/>
  <c r="AG185" i="19"/>
  <c r="AH185" i="19"/>
  <c r="W185" i="19"/>
  <c r="U187" i="19"/>
  <c r="AG189" i="19"/>
  <c r="AH189" i="19"/>
  <c r="V189" i="19"/>
  <c r="U189" i="19"/>
  <c r="W189" i="19"/>
  <c r="K189" i="19" s="1"/>
  <c r="V142" i="19"/>
  <c r="J142" i="19" s="1"/>
  <c r="V144" i="19"/>
  <c r="V146" i="19"/>
  <c r="V148" i="19"/>
  <c r="V150" i="19"/>
  <c r="V152" i="19"/>
  <c r="V154" i="19"/>
  <c r="V156" i="19"/>
  <c r="V158" i="19"/>
  <c r="J158" i="19" s="1"/>
  <c r="V160" i="19"/>
  <c r="V162" i="19"/>
  <c r="V164" i="19"/>
  <c r="V166" i="19"/>
  <c r="V168" i="19"/>
  <c r="J168" i="19" s="1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J190" i="19" s="1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J196" i="19" s="1"/>
  <c r="AI196" i="19"/>
  <c r="V198" i="19"/>
  <c r="AI198" i="19"/>
  <c r="V200" i="19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68" i="18"/>
  <c r="I61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Z23" i="19"/>
  <c r="AC23" i="19"/>
  <c r="AB23" i="19"/>
  <c r="AE23" i="19"/>
  <c r="AA23" i="19"/>
  <c r="AD23" i="19"/>
  <c r="U28" i="19"/>
  <c r="I28" i="19" s="1"/>
  <c r="AH28" i="19"/>
  <c r="W28" i="19"/>
  <c r="AI28" i="19"/>
  <c r="V28" i="19"/>
  <c r="U13" i="2"/>
  <c r="U5" i="2"/>
  <c r="AG27" i="19"/>
  <c r="AH27" i="19"/>
  <c r="U27" i="19"/>
  <c r="AI27" i="19"/>
  <c r="W27" i="19"/>
  <c r="L10" i="2"/>
  <c r="V24" i="19"/>
  <c r="AI24" i="19"/>
  <c r="AH24" i="19"/>
  <c r="AG24" i="19"/>
  <c r="AH23" i="19"/>
  <c r="U23" i="19"/>
  <c r="V23" i="19"/>
  <c r="AG23" i="19"/>
  <c r="U24" i="19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36" i="18"/>
  <c r="U28" i="18"/>
  <c r="U52" i="18"/>
  <c r="O63" i="18"/>
  <c r="O18" i="18"/>
  <c r="F19" i="18"/>
  <c r="U20" i="18"/>
  <c r="O22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F41" i="2"/>
  <c r="X43" i="2"/>
  <c r="F9" i="2"/>
  <c r="L63" i="2"/>
  <c r="J83" i="19"/>
  <c r="X81" i="18"/>
  <c r="L97" i="18"/>
  <c r="O90" i="18"/>
  <c r="A35" i="18"/>
  <c r="AV35" i="12" s="1"/>
  <c r="O13" i="18"/>
  <c r="U32" i="18"/>
  <c r="O34" i="18"/>
  <c r="L37" i="18"/>
  <c r="L77" i="18"/>
  <c r="O78" i="18"/>
  <c r="R22" i="18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48" i="2"/>
  <c r="I37" i="2"/>
  <c r="U41" i="2"/>
  <c r="L46" i="2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L16" i="2"/>
  <c r="F19" i="2"/>
  <c r="U28" i="2"/>
  <c r="I20" i="2"/>
  <c r="L21" i="2"/>
  <c r="O22" i="2"/>
  <c r="R23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V34" i="19" l="1"/>
  <c r="AH34" i="19"/>
  <c r="W34" i="19"/>
  <c r="K34" i="19" s="1"/>
  <c r="U34" i="19"/>
  <c r="I34" i="19" s="1"/>
  <c r="U33" i="19"/>
  <c r="AG33" i="19"/>
  <c r="AI33" i="19"/>
  <c r="W33" i="19"/>
  <c r="K33" i="19" s="1"/>
  <c r="V33" i="19"/>
  <c r="J33" i="19" s="1"/>
  <c r="CB17" i="18"/>
  <c r="U17" i="18"/>
  <c r="BW19" i="18"/>
  <c r="R19" i="18"/>
  <c r="BW16" i="18"/>
  <c r="CA24" i="2"/>
  <c r="U24" i="2" s="1"/>
  <c r="CG9" i="18"/>
  <c r="CG17" i="18"/>
  <c r="BW11" i="18"/>
  <c r="R11" i="18"/>
  <c r="CG17" i="2"/>
  <c r="X17" i="2"/>
  <c r="I32" i="19"/>
  <c r="I1" i="2"/>
  <c r="BH1" i="2" s="1"/>
  <c r="BE1" i="2" s="1"/>
  <c r="BR17" i="2"/>
  <c r="O17" i="2"/>
  <c r="BW4" i="2"/>
  <c r="BB14" i="2"/>
  <c r="F14" i="2" s="1"/>
  <c r="BH12" i="2"/>
  <c r="BH15" i="2"/>
  <c r="BQ14" i="2"/>
  <c r="O14" i="2" s="1"/>
  <c r="BC11" i="2"/>
  <c r="CF9" i="2"/>
  <c r="X9" i="2" s="1"/>
  <c r="CA16" i="2"/>
  <c r="U16" i="2" s="1"/>
  <c r="CB11" i="2"/>
  <c r="BC9" i="2"/>
  <c r="BM13" i="2"/>
  <c r="I107" i="19"/>
  <c r="I118" i="19"/>
  <c r="J52" i="19"/>
  <c r="K104" i="19"/>
  <c r="K72" i="19"/>
  <c r="I17" i="19"/>
  <c r="I185" i="19"/>
  <c r="J141" i="19"/>
  <c r="CB9" i="18"/>
  <c r="U9" i="18"/>
  <c r="BW13" i="18"/>
  <c r="BR13" i="18"/>
  <c r="BR11" i="18"/>
  <c r="BM13" i="18"/>
  <c r="J99" i="19"/>
  <c r="I200" i="19"/>
  <c r="BG12" i="18"/>
  <c r="I12" i="18" s="1"/>
  <c r="J181" i="19"/>
  <c r="I42" i="19"/>
  <c r="K16" i="19"/>
  <c r="J87" i="19"/>
  <c r="K18" i="19"/>
  <c r="BH13" i="18"/>
  <c r="I13" i="18"/>
  <c r="CA12" i="18"/>
  <c r="U12" i="18" s="1"/>
  <c r="BW12" i="18"/>
  <c r="BW7" i="18"/>
  <c r="I68" i="19"/>
  <c r="K84" i="19"/>
  <c r="J156" i="19"/>
  <c r="I141" i="19"/>
  <c r="J53" i="19"/>
  <c r="I192" i="19"/>
  <c r="K200" i="19"/>
  <c r="J118" i="19"/>
  <c r="J192" i="19"/>
  <c r="J175" i="19"/>
  <c r="K46" i="19"/>
  <c r="J35" i="19"/>
  <c r="I4" i="19"/>
  <c r="K177" i="19"/>
  <c r="K149" i="19"/>
  <c r="K38" i="19"/>
  <c r="K50" i="19"/>
  <c r="J197" i="19"/>
  <c r="J191" i="19"/>
  <c r="K135" i="19"/>
  <c r="I181" i="19"/>
  <c r="J128" i="19"/>
  <c r="I53" i="19"/>
  <c r="K14" i="19"/>
  <c r="J14" i="19"/>
  <c r="K186" i="19"/>
  <c r="J150" i="19"/>
  <c r="K11" i="19"/>
  <c r="J80" i="19"/>
  <c r="I124" i="19"/>
  <c r="J143" i="19"/>
  <c r="J198" i="19"/>
  <c r="I178" i="19"/>
  <c r="J162" i="19"/>
  <c r="J146" i="19"/>
  <c r="J126" i="19"/>
  <c r="J110" i="19"/>
  <c r="J94" i="19"/>
  <c r="J78" i="19"/>
  <c r="J46" i="19"/>
  <c r="J30" i="19"/>
  <c r="I14" i="19"/>
  <c r="I6" i="19"/>
  <c r="K158" i="19"/>
  <c r="J95" i="19"/>
  <c r="I26" i="19"/>
  <c r="I136" i="19"/>
  <c r="I170" i="19"/>
  <c r="I60" i="19"/>
  <c r="K119" i="19"/>
  <c r="J96" i="19"/>
  <c r="K96" i="19"/>
  <c r="I193" i="19"/>
  <c r="J160" i="19"/>
  <c r="J144" i="19"/>
  <c r="K185" i="19"/>
  <c r="J140" i="19"/>
  <c r="J124" i="19"/>
  <c r="J92" i="19"/>
  <c r="J76" i="19"/>
  <c r="J26" i="19"/>
  <c r="J81" i="19"/>
  <c r="I39" i="19"/>
  <c r="J41" i="19"/>
  <c r="I186" i="19"/>
  <c r="J159" i="19"/>
  <c r="I109" i="19"/>
  <c r="BW15" i="2"/>
  <c r="CG12" i="2"/>
  <c r="X12" i="2"/>
  <c r="BM8" i="2"/>
  <c r="L8" i="2"/>
  <c r="BM5" i="2"/>
  <c r="L5" i="2"/>
  <c r="I188" i="19"/>
  <c r="K98" i="19"/>
  <c r="J119" i="19"/>
  <c r="K64" i="19"/>
  <c r="I127" i="19"/>
  <c r="I97" i="19"/>
  <c r="K44" i="19"/>
  <c r="J57" i="19"/>
  <c r="I139" i="19"/>
  <c r="K183" i="19"/>
  <c r="I151" i="19"/>
  <c r="I91" i="19"/>
  <c r="I153" i="19"/>
  <c r="BW8" i="18"/>
  <c r="R8" i="18"/>
  <c r="BR4" i="18"/>
  <c r="BM2" i="18"/>
  <c r="L2" i="18"/>
  <c r="I128" i="19"/>
  <c r="K4" i="19"/>
  <c r="J7" i="19"/>
  <c r="I80" i="19"/>
  <c r="J171" i="19"/>
  <c r="I24" i="19"/>
  <c r="I51" i="19"/>
  <c r="I20" i="19"/>
  <c r="J147" i="19"/>
  <c r="K25" i="19"/>
  <c r="J37" i="19"/>
  <c r="K166" i="19"/>
  <c r="K48" i="19"/>
  <c r="I114" i="19"/>
  <c r="K124" i="19"/>
  <c r="K126" i="19"/>
  <c r="K97" i="19"/>
  <c r="K55" i="19"/>
  <c r="K41" i="19"/>
  <c r="I148" i="19"/>
  <c r="I64" i="19"/>
  <c r="K196" i="19"/>
  <c r="K176" i="19"/>
  <c r="I196" i="19"/>
  <c r="I184" i="19"/>
  <c r="J15" i="19"/>
  <c r="J12" i="19"/>
  <c r="J28" i="19"/>
  <c r="I199" i="19"/>
  <c r="J186" i="19"/>
  <c r="J189" i="19"/>
  <c r="J176" i="19"/>
  <c r="I179" i="19"/>
  <c r="K95" i="19"/>
  <c r="J49" i="19"/>
  <c r="J13" i="19"/>
  <c r="I7" i="19"/>
  <c r="I159" i="19"/>
  <c r="J111" i="19"/>
  <c r="J101" i="19"/>
  <c r="I96" i="19"/>
  <c r="I102" i="19"/>
  <c r="J182" i="19"/>
  <c r="K127" i="19"/>
  <c r="K111" i="19"/>
  <c r="K71" i="19"/>
  <c r="I27" i="19"/>
  <c r="J200" i="19"/>
  <c r="J109" i="19"/>
  <c r="I55" i="19"/>
  <c r="K192" i="19"/>
  <c r="K194" i="19"/>
  <c r="K157" i="19"/>
  <c r="I37" i="19"/>
  <c r="J88" i="19"/>
  <c r="J164" i="19"/>
  <c r="J148" i="19"/>
  <c r="J32" i="19"/>
  <c r="I43" i="19"/>
  <c r="J29" i="19"/>
  <c r="I33" i="19"/>
  <c r="K56" i="19"/>
  <c r="I58" i="19"/>
  <c r="BQ6" i="2"/>
  <c r="BR6" i="2" s="1"/>
  <c r="BM10" i="2"/>
  <c r="I50" i="19"/>
  <c r="K125" i="19"/>
  <c r="I135" i="19"/>
  <c r="K13" i="19"/>
  <c r="I56" i="19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O1" i="2" s="1"/>
  <c r="BR1" i="2" s="1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4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A11" i="18"/>
  <c r="U11" i="18" s="1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B15" i="2"/>
  <c r="BC15" i="2" s="1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CA9" i="2"/>
  <c r="U9" i="2" s="1"/>
  <c r="CF13" i="2"/>
  <c r="X13" i="2" s="1"/>
  <c r="CA14" i="2"/>
  <c r="U14" i="2" s="1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BW13" i="2" s="1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BW22" i="2" s="1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X11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CB18" i="18" l="1"/>
  <c r="U15" i="2"/>
  <c r="CB24" i="2"/>
  <c r="CB14" i="18"/>
  <c r="BW14" i="18"/>
  <c r="CG13" i="2"/>
  <c r="P1" i="2"/>
  <c r="N1" i="2"/>
  <c r="CG9" i="2"/>
  <c r="BW14" i="2"/>
  <c r="R13" i="2"/>
  <c r="CK14" i="2"/>
  <c r="AP14" i="2" s="1"/>
  <c r="R11" i="2"/>
  <c r="AB11" i="2" s="1"/>
  <c r="BR15" i="2"/>
  <c r="BW8" i="2"/>
  <c r="BR14" i="2"/>
  <c r="O4" i="2"/>
  <c r="U18" i="2"/>
  <c r="BM12" i="2"/>
  <c r="BH4" i="2"/>
  <c r="BC14" i="2"/>
  <c r="O13" i="2"/>
  <c r="CB16" i="2"/>
  <c r="CG12" i="18"/>
  <c r="CB11" i="18"/>
  <c r="BR10" i="18"/>
  <c r="BM11" i="18"/>
  <c r="BH12" i="18"/>
  <c r="BH15" i="18"/>
  <c r="BC13" i="18"/>
  <c r="CB12" i="18"/>
  <c r="CG4" i="18"/>
  <c r="CB17" i="2"/>
  <c r="BM6" i="2"/>
  <c r="X3" i="2"/>
  <c r="U7" i="2"/>
  <c r="CB8" i="2"/>
  <c r="R5" i="2"/>
  <c r="AB5" i="2" s="1"/>
  <c r="O5" i="2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CK13" i="2" l="1"/>
  <c r="AP13" i="2" s="1"/>
  <c r="AB7" i="2"/>
  <c r="CK5" i="2"/>
  <c r="AP5" i="2" s="1"/>
  <c r="AB13" i="2"/>
  <c r="CK4" i="2"/>
  <c r="AP4" i="2" s="1"/>
  <c r="AB3" i="2"/>
  <c r="CK6" i="18"/>
  <c r="AP6" i="18" s="1"/>
  <c r="AF8" i="19" s="1"/>
  <c r="AF27" i="19"/>
  <c r="CK7" i="2"/>
  <c r="AP7" i="2" s="1"/>
  <c r="CK89" i="18"/>
  <c r="AP89" i="18" s="1"/>
  <c r="AB89" i="18"/>
  <c r="AF72" i="19"/>
  <c r="AF187" i="19"/>
  <c r="AF126" i="19"/>
  <c r="AF179" i="19"/>
  <c r="AF134" i="19"/>
  <c r="AF39" i="19"/>
  <c r="AF65" i="19"/>
  <c r="AF157" i="19"/>
  <c r="AF79" i="19"/>
  <c r="AF61" i="19"/>
  <c r="AF66" i="19"/>
  <c r="AF165" i="19"/>
  <c r="AF167" i="19"/>
  <c r="AF71" i="19"/>
  <c r="AF189" i="19"/>
  <c r="AF30" i="19"/>
  <c r="AF45" i="19"/>
  <c r="AF31" i="19"/>
  <c r="AF104" i="19"/>
  <c r="AF63" i="19"/>
  <c r="AF109" i="19"/>
  <c r="AF164" i="19"/>
  <c r="AF151" i="19"/>
  <c r="AF176" i="19"/>
  <c r="AF166" i="19"/>
  <c r="AF159" i="19"/>
  <c r="AF37" i="19"/>
  <c r="AF97" i="19"/>
  <c r="AF135" i="19"/>
  <c r="AF137" i="19"/>
  <c r="AF69" i="19"/>
  <c r="AF50" i="19"/>
  <c r="AF150" i="19"/>
  <c r="AF131" i="19"/>
  <c r="AF125" i="19"/>
  <c r="AF119" i="19"/>
  <c r="AF121" i="19"/>
  <c r="AF51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182" i="19" l="1"/>
  <c r="AF90" i="19"/>
  <c r="AF76" i="19"/>
  <c r="AF148" i="19"/>
  <c r="AF82" i="19"/>
  <c r="AF107" i="19"/>
  <c r="AF96" i="19"/>
  <c r="AF91" i="19"/>
  <c r="AF44" i="19"/>
  <c r="AF57" i="19"/>
  <c r="AF38" i="19"/>
  <c r="AF87" i="19"/>
  <c r="AF191" i="19"/>
  <c r="AF89" i="19"/>
  <c r="AF112" i="19"/>
  <c r="AF99" i="19"/>
  <c r="AF103" i="19"/>
  <c r="AF114" i="19"/>
  <c r="AF184" i="19"/>
  <c r="AF143" i="19"/>
  <c r="AF88" i="19"/>
  <c r="AF53" i="19"/>
  <c r="AF118" i="19"/>
  <c r="AF196" i="19"/>
  <c r="AF197" i="19"/>
  <c r="AF120" i="19"/>
  <c r="AF132" i="19"/>
  <c r="AF130" i="19"/>
  <c r="AF105" i="19"/>
  <c r="AF141" i="19"/>
  <c r="AF183" i="19"/>
  <c r="AF42" i="19"/>
  <c r="AF35" i="19"/>
  <c r="AF136" i="19"/>
  <c r="AF178" i="19"/>
  <c r="AF110" i="19"/>
  <c r="AF177" i="19"/>
  <c r="AF149" i="19"/>
  <c r="AF52" i="19"/>
  <c r="AF56" i="19"/>
  <c r="AF186" i="19"/>
  <c r="AF192" i="19"/>
  <c r="AF70" i="19"/>
  <c r="AF158" i="19"/>
  <c r="AF116" i="19"/>
  <c r="AF153" i="19"/>
  <c r="AF181" i="19"/>
  <c r="AF124" i="19"/>
  <c r="AF62" i="19"/>
  <c r="AF190" i="19"/>
  <c r="AF80" i="19"/>
  <c r="AF78" i="19"/>
  <c r="AF43" i="19"/>
  <c r="AF83" i="19"/>
  <c r="AF122" i="19"/>
  <c r="AF73" i="19"/>
  <c r="AF40" i="19"/>
  <c r="AF74" i="19"/>
  <c r="AF142" i="19"/>
  <c r="AF95" i="19"/>
  <c r="AF128" i="19"/>
  <c r="AF55" i="19"/>
  <c r="AF46" i="19"/>
  <c r="AF84" i="19"/>
  <c r="AF145" i="19"/>
  <c r="AF171" i="19"/>
  <c r="AF64" i="19"/>
  <c r="AF58" i="19"/>
  <c r="AF147" i="19"/>
  <c r="AF49" i="19"/>
  <c r="AF68" i="19"/>
  <c r="T8" i="19"/>
  <c r="H8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T100" i="19"/>
  <c r="H100" i="19" s="1"/>
  <c r="T130" i="19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T84" i="19"/>
  <c r="T148" i="19"/>
  <c r="H148" i="19" s="1"/>
  <c r="T192" i="19"/>
  <c r="T145" i="19"/>
  <c r="T182" i="19"/>
  <c r="H182" i="19" s="1"/>
  <c r="T52" i="19"/>
  <c r="H52" i="19" s="1"/>
  <c r="T147" i="19"/>
  <c r="T194" i="19"/>
  <c r="H194" i="19" s="1"/>
  <c r="T99" i="19"/>
  <c r="T32" i="19"/>
  <c r="H32" i="19" s="1"/>
  <c r="T131" i="19"/>
  <c r="H131" i="19" s="1"/>
  <c r="T123" i="19"/>
  <c r="H123" i="19" s="1"/>
  <c r="T114" i="19"/>
  <c r="H114" i="19" s="1"/>
  <c r="T55" i="19"/>
  <c r="T185" i="19"/>
  <c r="H185" i="19" s="1"/>
  <c r="T177" i="19"/>
  <c r="T83" i="19"/>
  <c r="T128" i="19"/>
  <c r="T58" i="19"/>
  <c r="T181" i="19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T50" i="19"/>
  <c r="H50" i="19" s="1"/>
  <c r="T81" i="19"/>
  <c r="H81" i="19" s="1"/>
  <c r="T158" i="19"/>
  <c r="H158" i="19" s="1"/>
  <c r="T183" i="19"/>
  <c r="H183" i="19" s="1"/>
  <c r="T43" i="19"/>
  <c r="T142" i="19"/>
  <c r="T47" i="19"/>
  <c r="H47" i="19" s="1"/>
  <c r="T119" i="19"/>
  <c r="H119" i="19" s="1"/>
  <c r="T164" i="19"/>
  <c r="H164" i="19" s="1"/>
  <c r="T190" i="19"/>
  <c r="T149" i="19"/>
  <c r="T140" i="19"/>
  <c r="H140" i="19" s="1"/>
  <c r="T72" i="19"/>
  <c r="H72" i="19" s="1"/>
  <c r="T110" i="19"/>
  <c r="T62" i="19"/>
  <c r="H62" i="19" s="1"/>
  <c r="T129" i="19"/>
  <c r="H129" i="19" s="1"/>
  <c r="T112" i="19"/>
  <c r="T95" i="19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T34" i="19"/>
  <c r="H34" i="19" s="1"/>
  <c r="T180" i="19"/>
  <c r="H180" i="19" s="1"/>
  <c r="T105" i="19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T165" i="19"/>
  <c r="H165" i="19" s="1"/>
  <c r="T150" i="19"/>
  <c r="H150" i="19" s="1"/>
  <c r="T166" i="19"/>
  <c r="H166" i="19" s="1"/>
  <c r="T80" i="19"/>
  <c r="T44" i="19"/>
  <c r="H44" i="19" s="1"/>
  <c r="T53" i="19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46" i="19" l="1"/>
  <c r="H112" i="19"/>
  <c r="H105" i="19"/>
  <c r="H95" i="19"/>
  <c r="H181" i="19"/>
  <c r="H53" i="19"/>
  <c r="H91" i="19"/>
  <c r="H99" i="19"/>
  <c r="H110" i="19"/>
  <c r="H177" i="19"/>
  <c r="H56" i="19"/>
  <c r="H42" i="19"/>
  <c r="H149" i="19"/>
  <c r="H116" i="19"/>
  <c r="H55" i="19"/>
  <c r="H124" i="19"/>
  <c r="H128" i="19"/>
  <c r="H130" i="19"/>
  <c r="H84" i="19"/>
  <c r="H74" i="19"/>
  <c r="H190" i="19"/>
  <c r="H145" i="19"/>
  <c r="H192" i="19"/>
  <c r="H83" i="19"/>
  <c r="H80" i="19"/>
  <c r="H142" i="19"/>
  <c r="H171" i="19"/>
  <c r="H78" i="19"/>
  <c r="H64" i="19"/>
  <c r="H43" i="19"/>
  <c r="H147" i="19"/>
  <c r="H58" i="19"/>
  <c r="H49" i="19"/>
  <c r="H68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X3" i="12"/>
  <c r="AE3" i="12"/>
  <c r="AF3" i="12"/>
  <c r="AQ3" i="12"/>
  <c r="A4" i="12" a="1"/>
  <c r="P8" i="19" l="1"/>
  <c r="S8" i="19"/>
  <c r="Q8" i="19"/>
  <c r="N8" i="19"/>
  <c r="R8" i="19"/>
  <c r="O8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8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6" i="12" a="1"/>
  <c r="AE30" i="18" l="1"/>
  <c r="AK32" i="18"/>
  <c r="AM31" i="18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K5" i="12" s="1"/>
  <c r="M5" i="12" s="1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T62" i="18" l="1"/>
  <c r="AN5" i="12"/>
  <c r="P5" i="12" s="1"/>
  <c r="Z8" i="19"/>
  <c r="B8" i="19" s="1"/>
  <c r="AM5" i="12"/>
  <c r="O5" i="12" s="1"/>
  <c r="AN4" i="12"/>
  <c r="P4" i="12" s="1"/>
  <c r="AJ5" i="12"/>
  <c r="L5" i="12" s="1"/>
  <c r="AM4" i="12"/>
  <c r="O4" i="12" s="1"/>
  <c r="AK4" i="12"/>
  <c r="M4" i="12" s="1"/>
  <c r="AJ4" i="12"/>
  <c r="L4" i="12" s="1"/>
  <c r="AL5" i="12"/>
  <c r="N5" i="12" s="1"/>
  <c r="AI5" i="12"/>
  <c r="K5" i="12" s="1"/>
  <c r="AC8" i="19"/>
  <c r="E8" i="19" s="1"/>
  <c r="AE8" i="19"/>
  <c r="G8" i="19" s="1"/>
  <c r="AA8" i="19"/>
  <c r="C8" i="19" s="1"/>
  <c r="AB8" i="19"/>
  <c r="D8" i="19" s="1"/>
  <c r="AD8" i="19"/>
  <c r="F8" i="19" s="1"/>
  <c r="AI3" i="12"/>
  <c r="K3" i="12" s="1"/>
  <c r="AK3" i="12"/>
  <c r="M3" i="12" s="1"/>
  <c r="AN3" i="12"/>
  <c r="P3" i="12" s="1"/>
  <c r="AL3" i="12"/>
  <c r="N3" i="12" s="1"/>
  <c r="AJ3" i="12"/>
  <c r="L3" i="12" s="1"/>
  <c r="K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S4" i="12" l="1"/>
  <c r="U5" i="12"/>
  <c r="U4" i="12"/>
  <c r="AS5" i="12"/>
  <c r="L8" i="19"/>
  <c r="AJ8" i="19"/>
  <c r="U3" i="12"/>
  <c r="AS3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M7" i="12" s="1"/>
  <c r="AJ7" i="12"/>
  <c r="AF7" i="12"/>
  <c r="I7" i="12"/>
  <c r="C7" i="12"/>
  <c r="X7" i="12"/>
  <c r="AM7" i="12"/>
  <c r="W7" i="12"/>
  <c r="K7" i="12" s="1"/>
  <c r="AD7" i="12"/>
  <c r="E7" i="12"/>
  <c r="G7" i="12" s="1"/>
  <c r="AQ7" i="12"/>
  <c r="AB7" i="12"/>
  <c r="A8" i="12"/>
  <c r="N7" i="12" l="1"/>
  <c r="O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O9" i="12" s="1"/>
  <c r="AR9" i="12"/>
  <c r="Y9" i="12"/>
  <c r="AL9" i="12"/>
  <c r="Z9" i="12"/>
  <c r="A10" i="12"/>
  <c r="F9" i="12"/>
  <c r="G9" i="12"/>
  <c r="L9" i="12" l="1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B13" i="12"/>
  <c r="AL13" i="12" s="1"/>
  <c r="A14" i="12" a="1"/>
  <c r="X13" i="12" l="1"/>
  <c r="E13" i="12"/>
  <c r="G13" i="12" s="1"/>
  <c r="AC13" i="12"/>
  <c r="AP13" i="12"/>
  <c r="AJ13" i="12"/>
  <c r="AD13" i="12"/>
  <c r="I13" i="12"/>
  <c r="AO13" i="12"/>
  <c r="J13" i="12"/>
  <c r="AK13" i="12"/>
  <c r="AE13" i="12"/>
  <c r="AQ13" i="12"/>
  <c r="AB13" i="12"/>
  <c r="Y13" i="12"/>
  <c r="Z13" i="12"/>
  <c r="N13" i="12" s="1"/>
  <c r="C13" i="12"/>
  <c r="AA13" i="12"/>
  <c r="AI13" i="12"/>
  <c r="AN13" i="12"/>
  <c r="W13" i="12"/>
  <c r="AF13" i="12"/>
  <c r="AR13" i="12"/>
  <c r="D13" i="12"/>
  <c r="AM13" i="12"/>
  <c r="U12" i="12"/>
  <c r="A14" i="12"/>
  <c r="M13" i="12" l="1"/>
  <c r="F13" i="12"/>
  <c r="H13" i="12" s="1"/>
  <c r="S13" i="12"/>
  <c r="Q13" i="12"/>
  <c r="L13" i="12"/>
  <c r="R13" i="12"/>
  <c r="P13" i="12"/>
  <c r="O13" i="12"/>
  <c r="AS13" i="12"/>
  <c r="T13" i="12"/>
  <c r="K13" i="12"/>
  <c r="AG13" i="12"/>
  <c r="B14" i="12"/>
  <c r="AL14" i="12" s="1"/>
  <c r="A15" i="12" a="1"/>
  <c r="U13" i="12" l="1"/>
  <c r="D14" i="12"/>
  <c r="Z14" i="12"/>
  <c r="N14" i="12" s="1"/>
  <c r="AI14" i="12"/>
  <c r="AO14" i="12"/>
  <c r="AK14" i="12"/>
  <c r="AA14" i="12"/>
  <c r="J14" i="12"/>
  <c r="AQ14" i="12"/>
  <c r="AM14" i="12"/>
  <c r="Y14" i="12"/>
  <c r="E14" i="12"/>
  <c r="G14" i="12" s="1"/>
  <c r="I14" i="12"/>
  <c r="AJ14" i="12"/>
  <c r="AN14" i="12"/>
  <c r="W14" i="12"/>
  <c r="C14" i="12"/>
  <c r="AF14" i="12"/>
  <c r="AP14" i="12"/>
  <c r="AC14" i="12"/>
  <c r="AR14" i="12"/>
  <c r="AD14" i="12"/>
  <c r="AB14" i="12"/>
  <c r="X14" i="12"/>
  <c r="AE14" i="12"/>
  <c r="A15" i="12"/>
  <c r="M14" i="12" l="1"/>
  <c r="O14" i="12"/>
  <c r="K14" i="12"/>
  <c r="F14" i="12"/>
  <c r="H14" i="12" s="1"/>
  <c r="S14" i="12"/>
  <c r="P14" i="12"/>
  <c r="L14" i="12"/>
  <c r="Q14" i="12"/>
  <c r="AS14" i="12"/>
  <c r="T14" i="12"/>
  <c r="AG14" i="12"/>
  <c r="R14" i="12"/>
  <c r="B15" i="12"/>
  <c r="AC15" i="12" s="1"/>
  <c r="A16" i="12" a="1"/>
  <c r="U14" i="12" l="1"/>
  <c r="E15" i="12"/>
  <c r="G15" i="12" s="1"/>
  <c r="AQ15" i="12"/>
  <c r="AD15" i="12"/>
  <c r="AL15" i="12"/>
  <c r="AR15" i="12"/>
  <c r="D15" i="12"/>
  <c r="X15" i="12"/>
  <c r="AF15" i="12"/>
  <c r="AE15" i="12"/>
  <c r="AI15" i="12"/>
  <c r="I15" i="12"/>
  <c r="W15" i="12"/>
  <c r="J15" i="12"/>
  <c r="AN15" i="12"/>
  <c r="Z15" i="12"/>
  <c r="Y15" i="12"/>
  <c r="AB15" i="12"/>
  <c r="AJ15" i="12"/>
  <c r="AP15" i="12"/>
  <c r="AM15" i="12"/>
  <c r="AK15" i="12"/>
  <c r="AO15" i="12"/>
  <c r="Q15" i="12" s="1"/>
  <c r="C15" i="12"/>
  <c r="AA15" i="12"/>
  <c r="A16" i="12"/>
  <c r="F15" i="12"/>
  <c r="S15" i="12" l="1"/>
  <c r="K15" i="12"/>
  <c r="L15" i="12"/>
  <c r="R15" i="12"/>
  <c r="O15" i="12"/>
  <c r="N15" i="12"/>
  <c r="AS15" i="12"/>
  <c r="H15" i="12"/>
  <c r="P15" i="12"/>
  <c r="T15" i="12"/>
  <c r="M15" i="12"/>
  <c r="AG15" i="12"/>
  <c r="B16" i="12"/>
  <c r="AC16" i="12" s="1"/>
  <c r="A17" i="12" a="1"/>
  <c r="U15" i="12" l="1"/>
  <c r="AR16" i="12"/>
  <c r="J16" i="12"/>
  <c r="C16" i="12"/>
  <c r="AQ16" i="12"/>
  <c r="AF16" i="12"/>
  <c r="T16" i="12" s="1"/>
  <c r="AJ16" i="12"/>
  <c r="D16" i="12"/>
  <c r="I16" i="12"/>
  <c r="AK16" i="12"/>
  <c r="Z16" i="12"/>
  <c r="Y16" i="12"/>
  <c r="M16" i="12" s="1"/>
  <c r="AI16" i="12"/>
  <c r="AL16" i="12"/>
  <c r="E16" i="12"/>
  <c r="G16" i="12" s="1"/>
  <c r="AB16" i="12"/>
  <c r="AM16" i="12"/>
  <c r="AO16" i="12"/>
  <c r="Q16" i="12" s="1"/>
  <c r="X16" i="12"/>
  <c r="AE16" i="12"/>
  <c r="AP16" i="12"/>
  <c r="AN16" i="12"/>
  <c r="W16" i="12"/>
  <c r="AD16" i="12"/>
  <c r="AA16" i="12"/>
  <c r="A17" i="12"/>
  <c r="K16" i="12" l="1"/>
  <c r="R16" i="12"/>
  <c r="O16" i="12"/>
  <c r="S16" i="12"/>
  <c r="L16" i="12"/>
  <c r="N16" i="12"/>
  <c r="P16" i="12"/>
  <c r="F16" i="12"/>
  <c r="H16" i="12" s="1"/>
  <c r="AG16" i="12"/>
  <c r="AS16" i="12"/>
  <c r="B17" i="12"/>
  <c r="AF17" i="12" s="1"/>
  <c r="A18" i="12" a="1"/>
  <c r="U16" i="12" l="1"/>
  <c r="AQ17" i="12"/>
  <c r="D17" i="12"/>
  <c r="J17" i="12"/>
  <c r="X17" i="12"/>
  <c r="Z17" i="12"/>
  <c r="AP17" i="12"/>
  <c r="AK17" i="12"/>
  <c r="AL17" i="12"/>
  <c r="AC17" i="12"/>
  <c r="AA17" i="12"/>
  <c r="AI17" i="12"/>
  <c r="E17" i="12"/>
  <c r="G17" i="12" s="1"/>
  <c r="AO17" i="12"/>
  <c r="Q17" i="12" s="1"/>
  <c r="C17" i="12"/>
  <c r="W17" i="12"/>
  <c r="AR17" i="12"/>
  <c r="T17" i="12" s="1"/>
  <c r="AJ17" i="12"/>
  <c r="AB17" i="12"/>
  <c r="Y17" i="12"/>
  <c r="I17" i="12"/>
  <c r="AM17" i="12"/>
  <c r="AD17" i="12"/>
  <c r="AN17" i="12"/>
  <c r="AE17" i="12"/>
  <c r="A18" i="12"/>
  <c r="O17" i="12" l="1"/>
  <c r="P17" i="12"/>
  <c r="S17" i="12"/>
  <c r="K17" i="12"/>
  <c r="L17" i="12"/>
  <c r="R17" i="12"/>
  <c r="N17" i="12"/>
  <c r="M17" i="12"/>
  <c r="AS17" i="12"/>
  <c r="F17" i="12"/>
  <c r="H17" i="12" s="1"/>
  <c r="AG17" i="12"/>
  <c r="B18" i="12"/>
  <c r="AE18" i="12" s="1"/>
  <c r="A19" i="12" a="1"/>
  <c r="U17" i="12" l="1"/>
  <c r="AD18" i="12"/>
  <c r="J18" i="12"/>
  <c r="AN18" i="12"/>
  <c r="AI18" i="12"/>
  <c r="W18" i="12"/>
  <c r="E18" i="12"/>
  <c r="F18" i="12" s="1"/>
  <c r="AF18" i="12"/>
  <c r="AJ18" i="12"/>
  <c r="AL18" i="12"/>
  <c r="AO18" i="12"/>
  <c r="AR18" i="12"/>
  <c r="Z18" i="12"/>
  <c r="AQ18" i="12"/>
  <c r="S18" i="12" s="1"/>
  <c r="AM18" i="12"/>
  <c r="AP18" i="12"/>
  <c r="R18" i="12" s="1"/>
  <c r="AC18" i="12"/>
  <c r="X18" i="12"/>
  <c r="AB18" i="12"/>
  <c r="D18" i="12"/>
  <c r="AA18" i="12"/>
  <c r="I18" i="12"/>
  <c r="C18" i="12"/>
  <c r="Y18" i="12"/>
  <c r="AK18" i="12"/>
  <c r="A19" i="12"/>
  <c r="P18" i="12" l="1"/>
  <c r="T18" i="12"/>
  <c r="Q18" i="12"/>
  <c r="K18" i="12"/>
  <c r="G18" i="12"/>
  <c r="H18" i="12" s="1"/>
  <c r="AS18" i="12"/>
  <c r="O18" i="12"/>
  <c r="L18" i="12"/>
  <c r="N18" i="12"/>
  <c r="M18" i="12"/>
  <c r="AG18" i="12"/>
  <c r="B19" i="12"/>
  <c r="AI19" i="12" s="1"/>
  <c r="A20" i="12" a="1"/>
  <c r="U18" i="12" l="1"/>
  <c r="AB19" i="12"/>
  <c r="AJ19" i="12"/>
  <c r="Y19" i="12"/>
  <c r="D19" i="12"/>
  <c r="AN19" i="12"/>
  <c r="P19" i="12" s="1"/>
  <c r="X19" i="12"/>
  <c r="AD19" i="12"/>
  <c r="AP19" i="12"/>
  <c r="AO19" i="12"/>
  <c r="C19" i="12"/>
  <c r="AF19" i="12"/>
  <c r="J19" i="12"/>
  <c r="AM19" i="12"/>
  <c r="I19" i="12"/>
  <c r="Z19" i="12"/>
  <c r="AK19" i="12"/>
  <c r="AC19" i="12"/>
  <c r="W19" i="12"/>
  <c r="K19" i="12" s="1"/>
  <c r="AL19" i="12"/>
  <c r="AE19" i="12"/>
  <c r="AQ19" i="12"/>
  <c r="AA19" i="12"/>
  <c r="AR19" i="12"/>
  <c r="E19" i="12"/>
  <c r="F19" i="12" s="1"/>
  <c r="A20" i="12"/>
  <c r="Q19" i="12" l="1"/>
  <c r="L19" i="12"/>
  <c r="N19" i="12"/>
  <c r="T19" i="12"/>
  <c r="M19" i="12"/>
  <c r="R19" i="12"/>
  <c r="O19" i="12"/>
  <c r="AS19" i="12"/>
  <c r="S19" i="12"/>
  <c r="G19" i="12"/>
  <c r="H19" i="12" s="1"/>
  <c r="AG19" i="12"/>
  <c r="B20" i="12"/>
  <c r="AK20" i="12" s="1"/>
  <c r="A21" i="12" a="1"/>
  <c r="AL20" i="12" l="1"/>
  <c r="U19" i="12"/>
  <c r="AJ20" i="12"/>
  <c r="AN20" i="12"/>
  <c r="X20" i="12"/>
  <c r="E20" i="12"/>
  <c r="G20" i="12" s="1"/>
  <c r="AC20" i="12"/>
  <c r="Y20" i="12"/>
  <c r="M20" i="12" s="1"/>
  <c r="J20" i="12"/>
  <c r="C20" i="12"/>
  <c r="AB20" i="12"/>
  <c r="AE20" i="12"/>
  <c r="Z20" i="12"/>
  <c r="AR20" i="12"/>
  <c r="AA20" i="12"/>
  <c r="AM20" i="12"/>
  <c r="I20" i="12"/>
  <c r="AQ20" i="12"/>
  <c r="AO20" i="12"/>
  <c r="AF20" i="12"/>
  <c r="D20" i="12"/>
  <c r="AI20" i="12"/>
  <c r="W20" i="12"/>
  <c r="AP20" i="12"/>
  <c r="AD20" i="12"/>
  <c r="A21" i="12"/>
  <c r="L20" i="12" l="1"/>
  <c r="O20" i="12"/>
  <c r="F20" i="12"/>
  <c r="H20" i="12" s="1"/>
  <c r="Q20" i="12"/>
  <c r="P20" i="12"/>
  <c r="T20" i="12"/>
  <c r="R20" i="12"/>
  <c r="S20" i="12"/>
  <c r="AS20" i="12"/>
  <c r="AG20" i="12"/>
  <c r="K20" i="12"/>
  <c r="N20" i="12"/>
  <c r="B21" i="12"/>
  <c r="Z21" i="12" s="1"/>
  <c r="A22" i="12" a="1"/>
  <c r="U20" i="12" l="1"/>
  <c r="AF21" i="12"/>
  <c r="AM21" i="12"/>
  <c r="AK21" i="12"/>
  <c r="AB21" i="12"/>
  <c r="AD21" i="12"/>
  <c r="AP21" i="12"/>
  <c r="AC21" i="12"/>
  <c r="AL21" i="12"/>
  <c r="N21" i="12" s="1"/>
  <c r="X21" i="12"/>
  <c r="C21" i="12"/>
  <c r="AO21" i="12"/>
  <c r="AI21" i="12"/>
  <c r="AQ21" i="12"/>
  <c r="AN21" i="12"/>
  <c r="I21" i="12"/>
  <c r="AJ21" i="12"/>
  <c r="W21" i="12"/>
  <c r="J21" i="12"/>
  <c r="AE21" i="12"/>
  <c r="AR21" i="12"/>
  <c r="T21" i="12" s="1"/>
  <c r="E21" i="12"/>
  <c r="F21" i="12" s="1"/>
  <c r="AA21" i="12"/>
  <c r="Y21" i="12"/>
  <c r="D21" i="12"/>
  <c r="A22" i="12"/>
  <c r="O21" i="12" l="1"/>
  <c r="K21" i="12"/>
  <c r="S21" i="12"/>
  <c r="L21" i="12"/>
  <c r="P21" i="12"/>
  <c r="Q21" i="12"/>
  <c r="AS21" i="12"/>
  <c r="AG21" i="12"/>
  <c r="R21" i="12"/>
  <c r="G21" i="12"/>
  <c r="H21" i="12" s="1"/>
  <c r="M21" i="12"/>
  <c r="B22" i="12"/>
  <c r="Y22" i="12" s="1"/>
  <c r="A23" i="12" a="1"/>
  <c r="U21" i="12" l="1"/>
  <c r="AE22" i="12"/>
  <c r="C22" i="12"/>
  <c r="AL22" i="12"/>
  <c r="AF22" i="12"/>
  <c r="AB22" i="12"/>
  <c r="AR22" i="12"/>
  <c r="AJ22" i="12"/>
  <c r="AD22" i="12"/>
  <c r="AK22" i="12"/>
  <c r="M22" i="12" s="1"/>
  <c r="AC22" i="12"/>
  <c r="AP22" i="12"/>
  <c r="D22" i="12"/>
  <c r="Z22" i="12"/>
  <c r="X22" i="12"/>
  <c r="J22" i="12"/>
  <c r="AA22" i="12"/>
  <c r="AO22" i="12"/>
  <c r="AI22" i="12"/>
  <c r="AN22" i="12"/>
  <c r="AQ22" i="12"/>
  <c r="AM22" i="12"/>
  <c r="I22" i="12"/>
  <c r="E22" i="12"/>
  <c r="F22" i="12" s="1"/>
  <c r="W22" i="12"/>
  <c r="A23" i="12"/>
  <c r="S22" i="12" l="1"/>
  <c r="N22" i="12"/>
  <c r="K22" i="12"/>
  <c r="R22" i="12"/>
  <c r="P22" i="12"/>
  <c r="Q22" i="12"/>
  <c r="L22" i="12"/>
  <c r="T22" i="12"/>
  <c r="O22" i="12"/>
  <c r="AS22" i="12"/>
  <c r="AG22" i="12"/>
  <c r="G22" i="12"/>
  <c r="H22" i="12" s="1"/>
  <c r="B23" i="12"/>
  <c r="AM23" i="12" s="1"/>
  <c r="A24" i="12" a="1"/>
  <c r="U22" i="12" l="1"/>
  <c r="AO23" i="12"/>
  <c r="E23" i="12"/>
  <c r="G23" i="12" s="1"/>
  <c r="AJ23" i="12"/>
  <c r="C23" i="12"/>
  <c r="AC23" i="12"/>
  <c r="Q23" i="12" s="1"/>
  <c r="AI23" i="12"/>
  <c r="AR23" i="12"/>
  <c r="AN23" i="12"/>
  <c r="X23" i="12"/>
  <c r="AP23" i="12"/>
  <c r="AB23" i="12"/>
  <c r="W23" i="12"/>
  <c r="AF23" i="12"/>
  <c r="Y23" i="12"/>
  <c r="AQ23" i="12"/>
  <c r="AK23" i="12"/>
  <c r="AD23" i="12"/>
  <c r="AE23" i="12"/>
  <c r="D23" i="12"/>
  <c r="AA23" i="12"/>
  <c r="O23" i="12" s="1"/>
  <c r="J23" i="12"/>
  <c r="AL23" i="12"/>
  <c r="Z23" i="12"/>
  <c r="I23" i="12"/>
  <c r="A24" i="12"/>
  <c r="F23" i="12" l="1"/>
  <c r="K23" i="12"/>
  <c r="AS23" i="12"/>
  <c r="N23" i="12"/>
  <c r="T23" i="12"/>
  <c r="R23" i="12"/>
  <c r="AG23" i="12"/>
  <c r="H23" i="12"/>
  <c r="P23" i="12"/>
  <c r="S23" i="12"/>
  <c r="M23" i="12"/>
  <c r="L23" i="12"/>
  <c r="B24" i="12"/>
  <c r="AN24" i="12" s="1"/>
  <c r="A25" i="12" a="1"/>
  <c r="U23" i="12" l="1"/>
  <c r="D24" i="12"/>
  <c r="AM24" i="12"/>
  <c r="AA24" i="12"/>
  <c r="X24" i="12"/>
  <c r="AF24" i="12"/>
  <c r="J24" i="12"/>
  <c r="Y24" i="12"/>
  <c r="AJ24" i="12"/>
  <c r="AC24" i="12"/>
  <c r="AP24" i="12"/>
  <c r="AL24" i="12"/>
  <c r="AE24" i="12"/>
  <c r="AI24" i="12"/>
  <c r="AK24" i="12"/>
  <c r="E24" i="12"/>
  <c r="F24" i="12" s="1"/>
  <c r="C24" i="12"/>
  <c r="AO24" i="12"/>
  <c r="AD24" i="12"/>
  <c r="I24" i="12"/>
  <c r="AB24" i="12"/>
  <c r="P24" i="12" s="1"/>
  <c r="AR24" i="12"/>
  <c r="AQ24" i="12"/>
  <c r="W24" i="12"/>
  <c r="Z24" i="12"/>
  <c r="A25" i="12"/>
  <c r="O24" i="12" l="1"/>
  <c r="L24" i="12"/>
  <c r="Q24" i="12"/>
  <c r="R24" i="12"/>
  <c r="T24" i="12"/>
  <c r="K24" i="12"/>
  <c r="AS24" i="12"/>
  <c r="S24" i="12"/>
  <c r="M24" i="12"/>
  <c r="G24" i="12"/>
  <c r="H24" i="12" s="1"/>
  <c r="N24" i="12"/>
  <c r="AG24" i="12"/>
  <c r="B25" i="12"/>
  <c r="AR25" i="12" s="1"/>
  <c r="A26" i="12" a="1"/>
  <c r="U24" i="12" l="1"/>
  <c r="AA25" i="12"/>
  <c r="X25" i="12"/>
  <c r="E25" i="12"/>
  <c r="F25" i="12" s="1"/>
  <c r="AD25" i="12"/>
  <c r="AC25" i="12"/>
  <c r="Z25" i="12"/>
  <c r="C25" i="12"/>
  <c r="W25" i="12"/>
  <c r="AL25" i="12"/>
  <c r="AO25" i="12"/>
  <c r="AP25" i="12"/>
  <c r="I25" i="12"/>
  <c r="AM25" i="12"/>
  <c r="O25" i="12" s="1"/>
  <c r="AJ25" i="12"/>
  <c r="AQ25" i="12"/>
  <c r="Y25" i="12"/>
  <c r="J25" i="12"/>
  <c r="AN25" i="12"/>
  <c r="AF25" i="12"/>
  <c r="T25" i="12" s="1"/>
  <c r="AI25" i="12"/>
  <c r="AE25" i="12"/>
  <c r="D25" i="12"/>
  <c r="AK25" i="12"/>
  <c r="AB25" i="12"/>
  <c r="A26" i="12"/>
  <c r="L25" i="12" l="1"/>
  <c r="R25" i="12"/>
  <c r="P25" i="12"/>
  <c r="G25" i="12"/>
  <c r="H25" i="12" s="1"/>
  <c r="M25" i="12"/>
  <c r="Q25" i="12"/>
  <c r="N25" i="12"/>
  <c r="AS25" i="12"/>
  <c r="AG25" i="12"/>
  <c r="K25" i="12"/>
  <c r="S25" i="12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U25" i="12" l="1"/>
  <c r="N26" i="12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P87" i="12" s="1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S87" i="12" l="1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L101" i="12" s="1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P101" i="12" l="1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L103" i="12" l="1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O106" i="12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N120" i="12" l="1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N131" i="12" s="1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Q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O135" i="12" s="1"/>
  <c r="Y135" i="12"/>
  <c r="D135" i="12"/>
  <c r="J135" i="12"/>
  <c r="B135" i="12"/>
  <c r="AP135" i="12"/>
  <c r="Z135" i="12"/>
  <c r="A136" i="12" a="1"/>
  <c r="M135" i="12" l="1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N151" i="12" s="1"/>
  <c r="AQ151" i="12"/>
  <c r="X151" i="12"/>
  <c r="AO151" i="12"/>
  <c r="J151" i="12"/>
  <c r="E151" i="12"/>
  <c r="A152" i="12" a="1"/>
  <c r="O151" i="12" l="1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N159" i="12" s="1"/>
  <c r="AM159" i="12"/>
  <c r="AC159" i="12"/>
  <c r="AJ159" i="12"/>
  <c r="A160" i="12" a="1"/>
  <c r="P159" i="12" l="1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N160" i="12" s="1"/>
  <c r="I160" i="12"/>
  <c r="AD160" i="12"/>
  <c r="AJ160" i="12"/>
  <c r="J160" i="12"/>
  <c r="AP160" i="12"/>
  <c r="AM160" i="12"/>
  <c r="A161" i="12" a="1"/>
  <c r="R160" i="12" l="1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Q163" i="12" s="1"/>
  <c r="J163" i="12"/>
  <c r="D163" i="12"/>
  <c r="AR163" i="12"/>
  <c r="AK163" i="12"/>
  <c r="A164" i="12" a="1"/>
  <c r="P163" i="12" l="1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L164" i="12" s="1"/>
  <c r="AN164" i="12"/>
  <c r="I164" i="12"/>
  <c r="AR164" i="12"/>
  <c r="AI164" i="12"/>
  <c r="AF164" i="12"/>
  <c r="A165" i="12" a="1"/>
  <c r="S164" i="12" l="1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N180" i="12" l="1"/>
  <c r="Q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M205" i="12" s="1"/>
  <c r="AN205" i="12"/>
  <c r="B205" i="12"/>
  <c r="AA205" i="12"/>
  <c r="J205" i="12"/>
  <c r="AO205" i="12"/>
  <c r="A206" i="12" a="1"/>
  <c r="N205" i="12" l="1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N213" i="12" s="1"/>
  <c r="AO213" i="12"/>
  <c r="B213" i="12"/>
  <c r="AQ213" i="12"/>
  <c r="AR213" i="12"/>
  <c r="A214" i="12" a="1"/>
  <c r="M213" i="12" l="1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N221" i="12" s="1"/>
  <c r="AD221" i="12"/>
  <c r="I221" i="12"/>
  <c r="AI221" i="12"/>
  <c r="AL221" i="12"/>
  <c r="B221" i="12"/>
  <c r="A222" i="12" a="1"/>
  <c r="R221" i="12" l="1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L233" i="12" s="1"/>
  <c r="A234" i="12" a="1"/>
  <c r="R233" i="12" l="1"/>
  <c r="P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P239" i="12" l="1"/>
  <c r="M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R244" i="12" s="1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T244" i="12" l="1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O258" i="12" l="1"/>
  <c r="T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L273" i="12" s="1"/>
  <c r="AQ273" i="12"/>
  <c r="D273" i="12"/>
  <c r="AC273" i="12"/>
  <c r="AL273" i="12"/>
  <c r="AD273" i="12"/>
  <c r="AM273" i="12"/>
  <c r="A274" i="12" a="1"/>
  <c r="T273" i="12" l="1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Q282" i="12" s="1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N282" i="12" l="1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N291" i="12" s="1"/>
  <c r="E291" i="12"/>
  <c r="AA291" i="12"/>
  <c r="AK291" i="12"/>
  <c r="I291" i="12"/>
  <c r="D291" i="12"/>
  <c r="A292" i="12" a="1"/>
  <c r="M291" i="12" l="1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R295" i="12" s="1"/>
  <c r="AO295" i="12"/>
  <c r="AC295" i="12"/>
  <c r="B295" i="12"/>
  <c r="AP295" i="12"/>
  <c r="A296" i="12" a="1"/>
  <c r="P295" i="12" l="1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P298" i="12" l="1"/>
  <c r="O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<sst xmlns="http://schemas.openxmlformats.org/spreadsheetml/2006/main" count="2145" uniqueCount="1304">
  <si>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</si>
  <si>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</si>
  <si>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</si>
  <si>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</si>
  <si>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</si>
  <si>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</si>
  <si>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</si>
  <si>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</si>
  <si>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</si>
  <si>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</si>
  <si>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</si>
  <si>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</si>
  <si>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</si>
  <si>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</si>
  <si>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</si>
  <si>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</si>
  <si>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</si>
  <si>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</si>
  <si>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</si>
  <si>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</si>
  <si>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</si>
  <si>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</si>
  <si>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</si>
  <si>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</si>
  <si>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</si>
  <si>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</si>
  <si>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</si>
  <si>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</si>
  <si>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</si>
  <si>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</si>
  <si>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</si>
  <si>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</si>
  <si>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</si>
  <si>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</si>
  <si>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</si>
  <si>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</si>
  <si>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</si>
  <si>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</si>
  <si>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</si>
  <si>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</si>
  <si>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</si>
  <si>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</si>
  <si>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</si>
  <si>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</si>
  <si>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</si>
  <si>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</si>
  <si>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</si>
  <si>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</si>
  <si>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</si>
  <si>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</si>
  <si>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</si>
  <si>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</si>
  <si>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</si>
  <si>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</si>
  <si>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</si>
  <si>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</si>
  <si>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</si>
  <si>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</si>
  <si>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</si>
  <si>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</si>
  <si>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</si>
  <si>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</si>
  <si>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</si>
  <si>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</si>
  <si>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</si>
  <si>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</si>
  <si>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</si>
  <si>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</si>
  <si>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</si>
  <si>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</si>
  <si>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</si>
  <si>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</si>
  <si>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</si>
  <si>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</si>
  <si>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</si>
  <si>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</si>
  <si>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</si>
  <si>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</si>
  <si>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</si>
  <si>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</si>
  <si>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</si>
  <si>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</si>
  <si>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</si>
  <si>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</si>
  <si>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</si>
  <si>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</si>
  <si>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</si>
  <si>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</si>
  <si>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</si>
  <si>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</si>
  <si>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</si>
  <si>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</si>
  <si>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</si>
  <si>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</si>
  <si>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</si>
  <si>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</si>
  <si>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</si>
  <si>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</si>
  <si>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</si>
  <si>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</si>
  <si>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</si>
  <si>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</si>
  <si>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</si>
  <si>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</si>
  <si>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</si>
  <si>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</si>
  <si>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</si>
  <si>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</si>
  <si>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</si>
  <si>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</si>
  <si>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</si>
  <si>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</si>
  <si>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</si>
  <si>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</si>
  <si>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</si>
  <si>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</si>
  <si>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</si>
  <si>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</si>
  <si>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</si>
  <si>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</si>
  <si>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</si>
  <si>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</si>
  <si>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</si>
  <si>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</si>
  <si>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</si>
  <si>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</si>
  <si>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</si>
  <si>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</si>
  <si>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</si>
  <si>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</si>
  <si>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</si>
  <si>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</si>
  <si>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</si>
  <si>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</si>
  <si>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</si>
  <si>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</si>
  <si>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</si>
  <si>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</si>
  <si>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</si>
  <si>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</si>
  <si>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</si>
  <si>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</si>
  <si>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</si>
  <si>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</si>
  <si>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</si>
  <si>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</si>
  <si>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</si>
  <si>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</si>
  <si>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</si>
  <si>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</si>
  <si>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</si>
  <si>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</si>
  <si>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</si>
  <si>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</si>
  <si>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</si>
  <si>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</si>
  <si>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</si>
  <si>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</si>
  <si>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</si>
  <si>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</si>
  <si>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</si>
  <si>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</si>
  <si>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</si>
  <si>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</si>
  <si>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</si>
  <si>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</si>
  <si>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</si>
  <si>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</si>
  <si>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</si>
  <si>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</si>
  <si>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</si>
  <si>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</si>
  <si>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</si>
  <si>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</si>
  <si>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</si>
  <si>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</si>
  <si>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</si>
  <si>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</si>
  <si>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</si>
  <si>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</si>
  <si>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</si>
  <si>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</si>
  <si>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</si>
  <si>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</si>
  <si>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</si>
  <si>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</si>
  <si>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</si>
  <si>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</si>
  <si>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</si>
  <si>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</si>
  <si>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</si>
  <si>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</si>
  <si>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</si>
  <si>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</si>
  <si>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</si>
  <si>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</si>
  <si>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</si>
  <si>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</si>
  <si>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</si>
  <si>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</si>
  <si>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</si>
  <si>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</si>
  <si>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</si>
  <si>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</si>
  <si>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</si>
  <si>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</si>
  <si>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</si>
  <si>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</si>
  <si>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</si>
  <si>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</si>
  <si>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</si>
  <si>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</si>
  <si>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</si>
  <si>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</si>
  <si>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</si>
  <si>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</si>
  <si>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</si>
  <si>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</si>
  <si>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</si>
  <si>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</si>
  <si>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</si>
  <si>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</si>
  <si>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</si>
  <si>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</si>
  <si>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</si>
  <si>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</si>
  <si>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</si>
  <si>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</si>
  <si>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</si>
  <si>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</si>
  <si>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</si>
  <si>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</si>
  <si>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</si>
  <si>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</si>
  <si>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</si>
  <si>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</si>
  <si>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</si>
  <si>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</si>
  <si>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</si>
  <si>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</si>
  <si>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</si>
  <si>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</si>
  <si>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</si>
  <si>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</si>
  <si>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</si>
  <si>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</si>
  <si>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</si>
  <si>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</si>
  <si>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</si>
  <si>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</si>
  <si>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</si>
  <si>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</si>
  <si>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</si>
  <si>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</si>
  <si>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</si>
  <si>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</si>
  <si>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</si>
  <si>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</si>
  <si>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</si>
  <si>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</si>
  <si>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</si>
  <si>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</si>
  <si>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</si>
  <si>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</si>
  <si>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</si>
  <si>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</si>
  <si>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</si>
  <si>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</si>
  <si>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</si>
  <si>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</si>
  <si>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</si>
  <si>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</si>
  <si>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</si>
  <si>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</si>
  <si>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</si>
  <si>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</si>
  <si>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</si>
  <si>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</si>
  <si>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</si>
  <si>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</si>
  <si>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</si>
  <si>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</si>
  <si>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</si>
  <si>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</si>
  <si>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</si>
  <si>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</si>
  <si>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</si>
  <si>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</si>
  <si>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</si>
  <si>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</si>
  <si>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</si>
  <si>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</si>
  <si>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</si>
  <si>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</si>
  <si>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</si>
  <si>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</si>
  <si>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</si>
  <si>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</si>
  <si>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</si>
  <si>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</si>
  <si>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</si>
  <si>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</si>
  <si>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</si>
  <si>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</si>
  <si>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</si>
  <si>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</si>
  <si>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</si>
  <si>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</si>
  <si>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</si>
  <si>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</si>
  <si>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</si>
  <si>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</si>
  <si>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</si>
  <si>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</si>
  <si>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</si>
  <si>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</si>
  <si>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</si>
  <si>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</si>
  <si>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</si>
  <si>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</si>
  <si>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</si>
  <si>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</si>
  <si>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</si>
  <si>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</si>
  <si>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</si>
  <si>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</si>
  <si>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</si>
  <si>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</si>
  <si>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</si>
  <si>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</si>
  <si>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</si>
  <si>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</si>
  <si>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</si>
  <si>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</si>
  <si>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</si>
  <si>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</si>
  <si>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</si>
  <si>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</si>
  <si>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</si>
  <si>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</si>
  <si>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</si>
  <si>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</si>
  <si>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</si>
  <si>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</si>
  <si>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</si>
  <si>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</si>
  <si>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</si>
  <si>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</si>
  <si>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</si>
  <si>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</si>
  <si>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</si>
  <si>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</si>
  <si>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</si>
  <si>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</si>
  <si>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</si>
  <si>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</si>
  <si>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</si>
  <si>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</si>
  <si>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</si>
  <si>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</si>
  <si>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</si>
  <si>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</si>
  <si>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</si>
  <si>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</si>
  <si>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</si>
  <si>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</si>
  <si>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</si>
  <si>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</si>
  <si>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</si>
  <si>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</si>
  <si>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</si>
  <si>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</si>
  <si>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</si>
  <si>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</si>
  <si>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</si>
  <si>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</si>
  <si>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</si>
  <si>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</si>
  <si>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</si>
  <si>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</si>
  <si>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</si>
  <si>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</si>
  <si>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</si>
  <si>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</si>
  <si>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</si>
  <si>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</si>
  <si>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</si>
  <si>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</si>
  <si>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</si>
  <si>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</si>
  <si>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</si>
  <si>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</si>
  <si>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</si>
  <si>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</si>
  <si>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</si>
  <si>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</si>
  <si>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</si>
  <si>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</si>
  <si>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</si>
  <si>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</si>
  <si>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</si>
  <si>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</si>
  <si>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</si>
  <si>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</si>
  <si>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</si>
  <si>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</si>
  <si>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</si>
  <si>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</si>
  <si>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</si>
  <si>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</si>
  <si>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</si>
  <si>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</si>
  <si>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</si>
  <si>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</si>
  <si>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</si>
  <si>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</si>
  <si>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</si>
  <si>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</si>
  <si>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</si>
  <si>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</si>
  <si>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</si>
  <si>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</si>
  <si>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</si>
  <si>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</si>
  <si>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</si>
  <si>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</si>
  <si>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</si>
  <si>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</si>
  <si>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</si>
  <si>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</si>
  <si>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</si>
  <si>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</si>
  <si>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</si>
  <si>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</si>
  <si>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</si>
  <si>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</si>
  <si>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</si>
  <si>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</si>
  <si>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</si>
  <si>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</si>
  <si>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</si>
  <si>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</si>
  <si>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</si>
  <si>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</si>
  <si>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</si>
  <si>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</si>
  <si>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</si>
  <si>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</si>
  <si>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</si>
  <si>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</si>
  <si>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</si>
  <si>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</si>
  <si>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</si>
  <si>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</si>
  <si>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</si>
  <si>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</si>
  <si>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</si>
  <si>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</si>
  <si>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</si>
  <si>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</si>
  <si>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</si>
  <si>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</si>
  <si>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</si>
  <si>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</si>
  <si>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</si>
  <si>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</si>
  <si>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</si>
  <si>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</si>
  <si>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</si>
  <si>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</si>
  <si>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</si>
  <si>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</si>
  <si>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</si>
  <si>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</si>
  <si>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</si>
  <si>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</si>
  <si>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</si>
  <si>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</si>
  <si>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</si>
  <si>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</si>
  <si>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</si>
  <si>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</si>
  <si>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</si>
  <si>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</si>
  <si>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</si>
  <si>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</si>
  <si>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</si>
  <si>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</si>
  <si>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</si>
  <si>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</si>
  <si>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</si>
  <si>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</si>
  <si>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</si>
  <si>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</si>
  <si>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</si>
  <si>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</si>
  <si>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</si>
  <si>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</si>
  <si>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</si>
  <si>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</si>
  <si>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</si>
  <si>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</si>
  <si>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</si>
  <si>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</si>
  <si>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</si>
  <si>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</si>
  <si>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</si>
  <si>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</si>
  <si>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</si>
  <si>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</si>
  <si>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</si>
  <si>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</si>
  <si>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</si>
  <si>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</si>
  <si>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</si>
  <si>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</si>
  <si>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</si>
  <si>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</si>
  <si>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</si>
  <si>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</si>
  <si>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</si>
  <si>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</si>
  <si>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</si>
  <si>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</si>
  <si>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</si>
  <si>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</si>
  <si>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</si>
  <si>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</si>
  <si>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</si>
  <si>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</si>
  <si>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</si>
  <si>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</si>
  <si>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</si>
  <si>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</si>
  <si>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</si>
  <si>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</si>
  <si>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</si>
  <si>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</si>
  <si>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</si>
  <si>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</si>
  <si>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</si>
  <si>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</si>
  <si>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</si>
  <si>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</si>
  <si>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</si>
  <si>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</si>
  <si>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</si>
  <si>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</si>
  <si>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</si>
  <si>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</si>
  <si>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</si>
  <si>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</si>
  <si>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</si>
  <si>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</si>
  <si>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</si>
  <si>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</si>
  <si>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</si>
  <si>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</si>
  <si>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</si>
  <si>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</si>
  <si>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</si>
  <si>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</si>
  <si>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</si>
  <si>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</si>
  <si>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</si>
  <si>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</si>
  <si>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</si>
  <si>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</si>
  <si>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</si>
  <si>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</si>
  <si>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</si>
  <si>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</si>
  <si>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</si>
  <si>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</si>
  <si>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</si>
  <si>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</si>
  <si>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</si>
  <si>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</si>
  <si>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</si>
  <si>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</si>
  <si>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</si>
  <si>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</si>
  <si>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</si>
  <si>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</si>
  <si>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</si>
  <si>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</si>
  <si>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</si>
  <si>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</si>
  <si>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</si>
  <si>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</si>
  <si>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</si>
  <si>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</si>
  <si>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</si>
  <si>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</si>
  <si>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</si>
  <si>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</si>
  <si>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</si>
  <si>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</si>
  <si>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</si>
  <si>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</si>
  <si>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</si>
  <si>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</si>
  <si>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</si>
  <si>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</si>
  <si>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</si>
  <si>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</si>
  <si>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</si>
  <si>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</si>
  <si>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</si>
  <si>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</si>
  <si>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</si>
  <si>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</si>
  <si>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</si>
  <si>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</si>
  <si>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</si>
  <si>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</si>
  <si>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</si>
  <si>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</si>
  <si>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</si>
  <si>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</si>
  <si>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</si>
  <si>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</si>
  <si>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</si>
  <si>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</si>
  <si>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</si>
  <si>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</si>
  <si>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</si>
  <si>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</si>
  <si>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</si>
  <si>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</si>
  <si>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</si>
  <si>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</si>
  <si>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</si>
  <si>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</si>
  <si>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</si>
  <si>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</si>
  <si>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</si>
  <si>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</si>
  <si>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</si>
  <si>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</si>
  <si>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</si>
  <si>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</si>
  <si>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</si>
  <si>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</si>
  <si>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</si>
  <si>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</si>
  <si>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</si>
  <si>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</si>
  <si>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</si>
  <si>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</si>
  <si>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</si>
  <si>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</si>
  <si>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</si>
  <si>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</si>
  <si>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</si>
  <si>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</si>
  <si>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</si>
  <si>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</si>
  <si>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</si>
  <si>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</si>
  <si>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</si>
  <si>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</si>
  <si>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</si>
  <si>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</si>
  <si>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</si>
  <si>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</si>
  <si>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</si>
  <si>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</si>
  <si>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</si>
  <si>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</si>
  <si>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</si>
  <si>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</si>
  <si>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</si>
  <si>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</si>
  <si>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</si>
  <si>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</si>
  <si>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</si>
  <si>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</si>
  <si>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</si>
  <si>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</si>
  <si>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</si>
  <si>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</si>
  <si>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</si>
  <si>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</si>
  <si>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</si>
  <si>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</si>
  <si>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</si>
  <si>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</si>
  <si>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</si>
  <si>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</si>
  <si>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</si>
  <si>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</si>
  <si>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</si>
  <si>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</si>
  <si>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</si>
  <si>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</si>
  <si>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</si>
  <si>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</si>
  <si>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</si>
  <si>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</si>
  <si>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</si>
  <si>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</si>
  <si>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</si>
  <si>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</si>
  <si>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</si>
  <si>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</si>
  <si>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</si>
  <si>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</si>
  <si>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</si>
  <si>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</si>
  <si>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</si>
  <si>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</si>
  <si>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</si>
  <si>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</si>
  <si>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</si>
  <si>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</si>
  <si>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</si>
  <si>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</si>
  <si>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</si>
  <si>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</si>
  <si>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</si>
  <si>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</si>
  <si>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</si>
  <si>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</si>
  <si>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</si>
  <si>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</si>
  <si>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</si>
  <si>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</si>
  <si>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</si>
  <si>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</si>
  <si>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</si>
  <si>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</si>
  <si>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</si>
  <si>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</si>
  <si>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</si>
  <si>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</si>
  <si>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</si>
  <si>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</si>
  <si>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</si>
  <si>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</si>
  <si>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</si>
  <si>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</si>
  <si>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</si>
  <si>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</si>
  <si>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</si>
  <si>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</si>
  <si>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</si>
  <si>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</si>
  <si>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</si>
  <si>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</si>
  <si>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</si>
  <si>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</si>
  <si>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</si>
  <si>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</si>
  <si>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</si>
  <si>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</si>
  <si>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</si>
  <si>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</si>
  <si>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</si>
  <si>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</si>
  <si>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</si>
  <si>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</si>
  <si>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</si>
  <si>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</si>
  <si>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</si>
  <si>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</si>
  <si>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</si>
  <si>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</si>
  <si>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</si>
  <si>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</si>
  <si>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</si>
  <si>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</si>
  <si>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</si>
  <si>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</si>
  <si>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</si>
  <si>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</si>
  <si>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</si>
  <si>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</si>
  <si>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</si>
  <si>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</si>
  <si>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</si>
  <si>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</si>
  <si>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</si>
  <si>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</si>
  <si>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</si>
  <si>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</si>
  <si>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</si>
  <si>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</si>
  <si>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</si>
  <si>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</si>
  <si>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</si>
  <si>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</si>
  <si>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</si>
  <si>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</si>
  <si>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</si>
  <si>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</si>
  <si>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</si>
  <si>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</si>
  <si>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</si>
  <si>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</si>
  <si>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</si>
  <si>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</si>
  <si>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</si>
  <si>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</si>
  <si>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</si>
  <si>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</si>
  <si>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</si>
  <si>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</si>
  <si>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</si>
  <si>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</si>
  <si>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</si>
  <si>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</si>
  <si>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</si>
  <si>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</si>
  <si>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</si>
  <si>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</si>
  <si>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</si>
  <si>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</si>
  <si>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</si>
  <si>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</si>
  <si>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</si>
  <si>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</si>
  <si>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</si>
  <si>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</si>
  <si>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</si>
  <si>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</si>
  <si>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</si>
  <si>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</si>
  <si>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</si>
  <si>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</si>
  <si>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</si>
  <si>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</si>
  <si>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</si>
  <si>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</si>
  <si>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</si>
  <si>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</si>
  <si>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</si>
  <si>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</si>
  <si>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</si>
  <si>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</si>
  <si>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</si>
  <si>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</si>
  <si>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</si>
  <si>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</si>
  <si>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</si>
  <si>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</si>
  <si>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</si>
  <si>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</si>
  <si>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</si>
  <si>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</si>
  <si>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</si>
  <si>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</si>
  <si>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</si>
  <si>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</si>
  <si>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</si>
  <si>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</si>
  <si>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</si>
  <si>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</si>
  <si>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</si>
  <si>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</si>
  <si>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</si>
  <si>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</si>
  <si>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</si>
  <si>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</si>
  <si>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</si>
  <si>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</si>
  <si>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</si>
  <si>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</si>
  <si>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</si>
  <si>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</si>
  <si>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</si>
  <si>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</si>
  <si>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</si>
  <si>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</si>
  <si>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</si>
  <si>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</si>
  <si>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</si>
  <si>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</si>
  <si>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</si>
  <si>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</si>
  <si>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</si>
  <si>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</si>
  <si>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</si>
  <si>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</si>
  <si>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</si>
  <si>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</si>
  <si>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</si>
  <si>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</si>
  <si>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</si>
  <si>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</si>
  <si>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</si>
  <si>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</si>
  <si>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</si>
  <si>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</si>
  <si>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</si>
  <si>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</si>
  <si>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</si>
  <si>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</si>
  <si>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</si>
  <si>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</si>
  <si>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</si>
  <si>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</si>
  <si>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</si>
  <si>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</si>
  <si>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</si>
  <si>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</si>
  <si>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</si>
  <si>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</si>
  <si>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</si>
  <si>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</si>
  <si>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</si>
  <si>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</si>
  <si>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</si>
  <si>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</si>
  <si>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</si>
  <si>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</si>
  <si>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</si>
  <si>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</si>
  <si>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</si>
  <si>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</si>
  <si>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</si>
  <si>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</si>
  <si>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</si>
  <si>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</si>
  <si>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</si>
  <si>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</si>
  <si>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</si>
  <si>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</si>
  <si>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</si>
  <si>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</si>
  <si>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</si>
  <si>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</si>
  <si>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</si>
  <si>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</si>
  <si>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</si>
  <si>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</si>
  <si>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</si>
  <si>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</si>
  <si>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</si>
  <si>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</si>
  <si>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</si>
  <si>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</si>
  <si>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</si>
  <si>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</si>
  <si>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</si>
  <si>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</si>
  <si>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</si>
  <si>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</si>
  <si>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</si>
  <si>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</si>
  <si>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</si>
  <si>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</si>
  <si>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</si>
  <si>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</si>
  <si>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</si>
  <si>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</si>
  <si>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</si>
  <si>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</si>
  <si>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</si>
  <si>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</si>
  <si>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</si>
  <si>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</si>
  <si>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</si>
  <si>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</si>
  <si>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</si>
  <si>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</si>
  <si>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</si>
  <si>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</si>
  <si>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</si>
  <si>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</si>
  <si>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</si>
  <si>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</si>
  <si>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</si>
  <si>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</si>
  <si>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</si>
  <si>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</si>
  <si>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</si>
  <si>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</si>
  <si>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</si>
  <si>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</si>
  <si>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</si>
  <si>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</si>
  <si>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</si>
  <si>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</si>
  <si>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</si>
  <si>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</si>
  <si>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</si>
  <si>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</si>
  <si>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</si>
  <si>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</si>
  <si>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</si>
  <si>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</si>
  <si>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</si>
  <si>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</si>
  <si>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</si>
  <si>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</si>
  <si>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</si>
  <si>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</si>
  <si>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</si>
  <si>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</si>
  <si>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</si>
  <si>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</si>
  <si>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</si>
  <si>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</si>
  <si>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</si>
  <si>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</si>
  <si>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</si>
  <si>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</si>
  <si>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</si>
  <si>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</si>
  <si>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</si>
  <si>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</si>
  <si>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</si>
  <si>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</si>
  <si>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</si>
  <si>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</si>
  <si>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</si>
  <si>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</si>
  <si>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</si>
  <si>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</si>
  <si>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</si>
  <si>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</si>
  <si>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</si>
  <si>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</si>
  <si>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</si>
  <si>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</si>
  <si>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</si>
  <si>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</si>
  <si>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</si>
  <si>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</si>
  <si>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</si>
  <si>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</si>
  <si>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</si>
  <si>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</si>
  <si>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</si>
  <si>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</si>
  <si>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</si>
  <si>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</si>
  <si>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</si>
  <si>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</si>
  <si>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</si>
  <si>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</si>
  <si>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</si>
  <si>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</si>
  <si>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</si>
  <si>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</si>
  <si>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</si>
  <si>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</si>
  <si>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</si>
  <si>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</si>
  <si>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</si>
  <si>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</si>
  <si>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</si>
  <si>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</si>
  <si>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</si>
  <si>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</si>
  <si>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</si>
  <si>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</si>
  <si>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</si>
  <si>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</si>
  <si>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</si>
  <si>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</si>
  <si>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</si>
  <si>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</si>
  <si>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</si>
  <si>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</si>
  <si>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</si>
  <si>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</si>
  <si>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</si>
  <si>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</si>
  <si>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</si>
  <si>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</si>
  <si>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</si>
  <si>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</si>
  <si>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</si>
  <si>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</si>
  <si>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</si>
  <si>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</si>
  <si>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</si>
  <si>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</si>
  <si>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</si>
  <si>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</si>
  <si>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</si>
  <si>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</si>
  <si>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</si>
  <si>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</si>
  <si>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</si>
  <si>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</si>
  <si>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</si>
  <si>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</si>
  <si>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</si>
  <si>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</si>
  <si>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</si>
  <si>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</si>
  <si>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</si>
  <si>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</si>
  <si>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</si>
  <si>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</si>
  <si>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</si>
  <si>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</si>
  <si>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</si>
  <si>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</si>
  <si>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</si>
  <si>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</si>
  <si>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</si>
  <si>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</si>
  <si>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</si>
  <si>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</si>
  <si>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</si>
  <si>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</si>
  <si>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</si>
  <si>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</si>
  <si>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</si>
  <si>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</si>
  <si>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</si>
  <si>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</si>
  <si>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</si>
  <si>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</si>
  <si>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IoTou</t>
  </si>
  <si>
    <t>Lei</t>
  </si>
  <si>
    <t>Justin Lei</t>
  </si>
  <si>
    <t>Tomiyama</t>
  </si>
  <si>
    <t>Dominic Tomiyama</t>
  </si>
  <si>
    <t>Hui-zhi</t>
  </si>
  <si>
    <t>Hung</t>
  </si>
  <si>
    <t>Eden Hung</t>
  </si>
  <si>
    <t>Xianze</t>
  </si>
  <si>
    <t>Yao</t>
  </si>
  <si>
    <t>Yoursy Yao</t>
  </si>
  <si>
    <t>Su Myat</t>
  </si>
  <si>
    <t>Than Cin</t>
  </si>
  <si>
    <t>Huang-Kai</t>
  </si>
  <si>
    <t>Reger Tseng</t>
  </si>
  <si>
    <t>Winson</t>
  </si>
  <si>
    <t>Dang</t>
  </si>
  <si>
    <t>Lam Dang</t>
  </si>
  <si>
    <t>Minh Huy</t>
  </si>
  <si>
    <t>Loi</t>
  </si>
  <si>
    <t>Hayden Loi</t>
  </si>
  <si>
    <t>Minh</t>
  </si>
  <si>
    <t>Liam Tran</t>
  </si>
  <si>
    <t>Duc Phuc</t>
  </si>
  <si>
    <t>Phung</t>
  </si>
  <si>
    <t>Darrel Phung</t>
  </si>
  <si>
    <t>Xuan Yen Nhi</t>
  </si>
  <si>
    <t>Michelle Tran</t>
  </si>
  <si>
    <t>XinXin</t>
  </si>
  <si>
    <t>Knox Liu</t>
  </si>
  <si>
    <t>Chihhsuan</t>
  </si>
  <si>
    <t>Shain</t>
  </si>
  <si>
    <t>Jennifer Wong</t>
  </si>
  <si>
    <t>Yu Yin Jennifer</t>
  </si>
  <si>
    <t>King's Birthday</t>
  </si>
  <si>
    <t>Yuxuan</t>
  </si>
  <si>
    <t>Hanni Wang</t>
  </si>
  <si>
    <t>Nguyet Anh</t>
  </si>
  <si>
    <t>Anne Nguyen</t>
  </si>
  <si>
    <t>Pan Yue</t>
  </si>
  <si>
    <t>Martin Place</t>
  </si>
  <si>
    <t>Priska Nathasa</t>
  </si>
  <si>
    <t>Salim</t>
  </si>
  <si>
    <t>Priska Salim</t>
  </si>
  <si>
    <t>Ryuhei</t>
  </si>
  <si>
    <t>Aihara</t>
  </si>
  <si>
    <t>Luke Aihara</t>
  </si>
  <si>
    <t>Ying Ni</t>
  </si>
  <si>
    <t>Mu</t>
  </si>
  <si>
    <t>Ying Mu</t>
  </si>
  <si>
    <t>Zihao</t>
  </si>
  <si>
    <t>Xavier Chen</t>
  </si>
  <si>
    <t>Vicky</t>
  </si>
  <si>
    <t>Vicky Li</t>
  </si>
  <si>
    <t>Michael</t>
  </si>
  <si>
    <t>Guagliardo</t>
  </si>
  <si>
    <t>Mary Guagliardo</t>
  </si>
  <si>
    <t>Watson</t>
  </si>
  <si>
    <t>Amy Watson</t>
  </si>
  <si>
    <t>Haniya</t>
  </si>
  <si>
    <t>Nejeeb</t>
  </si>
  <si>
    <t>Haniya Nejeeb</t>
  </si>
  <si>
    <t>Victoria</t>
  </si>
  <si>
    <t>Victoria Handoko</t>
  </si>
  <si>
    <t>Mya</t>
  </si>
  <si>
    <t>Hmue</t>
  </si>
  <si>
    <t>Ashley Hmue</t>
  </si>
  <si>
    <t>Iris Zhong</t>
  </si>
  <si>
    <t>Hsiao</t>
  </si>
  <si>
    <t>Evelyn Hsiao</t>
  </si>
  <si>
    <t>Manithdom</t>
  </si>
  <si>
    <t>Dom Tang</t>
  </si>
  <si>
    <t>Budod</t>
  </si>
  <si>
    <t>Isabella Budod</t>
  </si>
  <si>
    <t>Yu Jia</t>
  </si>
  <si>
    <t>Celine Ren</t>
  </si>
  <si>
    <t>HAO-KAI</t>
  </si>
  <si>
    <t>WEN</t>
  </si>
  <si>
    <t>Kieran Wen</t>
  </si>
  <si>
    <t>Yuki</t>
  </si>
  <si>
    <t>Ogura</t>
  </si>
  <si>
    <t>Yuki Ogura</t>
  </si>
  <si>
    <t>I Gst Ag Keshia</t>
  </si>
  <si>
    <t>Kinanti</t>
  </si>
  <si>
    <t>Keshia Kinanti</t>
  </si>
  <si>
    <t>Sai Nyan Lin</t>
  </si>
  <si>
    <t>Htut</t>
  </si>
  <si>
    <t>Sai Htut</t>
  </si>
  <si>
    <t>JINGCHENG</t>
  </si>
  <si>
    <t>CHEN</t>
  </si>
  <si>
    <t>Jensen Chen</t>
  </si>
  <si>
    <t>Rathanak</t>
  </si>
  <si>
    <t>Hov</t>
  </si>
  <si>
    <t>Rathanak Hov</t>
  </si>
  <si>
    <t>Xiangbo</t>
  </si>
  <si>
    <t>Gloria Zhu</t>
  </si>
  <si>
    <t>Alston Cheng</t>
  </si>
  <si>
    <t>Alston</t>
  </si>
  <si>
    <t>Bach</t>
  </si>
  <si>
    <t>Sam Bach</t>
  </si>
  <si>
    <t>Tulyada</t>
  </si>
  <si>
    <t>Metachuchok</t>
  </si>
  <si>
    <t>Tonya Metachuchok</t>
  </si>
  <si>
    <t>YUKANG</t>
  </si>
  <si>
    <t>GUI</t>
  </si>
  <si>
    <t>YUKANG GUI</t>
  </si>
  <si>
    <t>Victoria Li</t>
  </si>
  <si>
    <t>Southport</t>
  </si>
  <si>
    <t>TSZ HIM</t>
  </si>
  <si>
    <t>NG</t>
  </si>
  <si>
    <t>Ryan NG</t>
  </si>
  <si>
    <t>Hsiu-Hsuan</t>
  </si>
  <si>
    <t>Miki Hung</t>
  </si>
  <si>
    <t>Clement</t>
  </si>
  <si>
    <t>Yip</t>
  </si>
  <si>
    <t>Ngoc Linh Dan</t>
  </si>
  <si>
    <t>Clement Yip</t>
  </si>
  <si>
    <t>Dan Nguyen</t>
  </si>
  <si>
    <t>Kane</t>
  </si>
  <si>
    <t>Price</t>
  </si>
  <si>
    <t>Kane Price</t>
  </si>
  <si>
    <t>Chin Hsuan</t>
  </si>
  <si>
    <t>Chelsea Yao</t>
  </si>
  <si>
    <t>Norakuntheary</t>
  </si>
  <si>
    <t>Nouv</t>
  </si>
  <si>
    <t>Abby Nouv</t>
  </si>
  <si>
    <t>Ryan</t>
  </si>
  <si>
    <t>Tristandi</t>
  </si>
  <si>
    <t>Ryan Tristandi</t>
  </si>
  <si>
    <t>Jasmyne</t>
  </si>
  <si>
    <t>Seeto</t>
  </si>
  <si>
    <t>Jasmyne Seeto</t>
  </si>
  <si>
    <t>Bohao</t>
  </si>
  <si>
    <t>Lawrence Ren</t>
  </si>
  <si>
    <t>HANTIAN</t>
  </si>
  <si>
    <t>ZHANG</t>
  </si>
  <si>
    <t>Chris Zhang</t>
  </si>
  <si>
    <t>Xin Ying</t>
  </si>
  <si>
    <t>Jaslyn Lim</t>
  </si>
  <si>
    <t>Dalwood</t>
  </si>
  <si>
    <t>Esha-Lee Sandra</t>
  </si>
  <si>
    <t>Esha Dalwood</t>
  </si>
  <si>
    <t>Shu Xien</t>
  </si>
  <si>
    <t>Rachel Tan</t>
  </si>
  <si>
    <t>Nana</t>
  </si>
  <si>
    <t>Morota</t>
  </si>
  <si>
    <t>Nana Morota</t>
  </si>
  <si>
    <t>HAEYUN</t>
  </si>
  <si>
    <t>SHIN</t>
  </si>
  <si>
    <t>Barbara SHIN</t>
  </si>
  <si>
    <t>Kaden</t>
  </si>
  <si>
    <t>Chu</t>
  </si>
  <si>
    <t>Kaden Chu</t>
  </si>
  <si>
    <t>Jolina</t>
  </si>
  <si>
    <t>Kopitzki</t>
  </si>
  <si>
    <t>Jolina Kopitzki</t>
  </si>
  <si>
    <t>Scott Hunter</t>
  </si>
  <si>
    <t>Campbell</t>
  </si>
  <si>
    <t>Scotty Campbell</t>
  </si>
  <si>
    <t>Ken Lionard Sutopo</t>
  </si>
  <si>
    <t>Ratajaya</t>
  </si>
  <si>
    <t>Ken Ratajaya</t>
  </si>
  <si>
    <t>Maximilian</t>
  </si>
  <si>
    <t>Milchert</t>
  </si>
  <si>
    <t>Max Milchert</t>
  </si>
  <si>
    <t>Nanako</t>
  </si>
  <si>
    <t>Sakurai</t>
  </si>
  <si>
    <t>Nanako Sakurai</t>
  </si>
  <si>
    <t>Olivia Frances</t>
  </si>
  <si>
    <t>Allen</t>
  </si>
  <si>
    <t>Liv Allen</t>
  </si>
  <si>
    <t>Angelina Gloria</t>
  </si>
  <si>
    <t>Rozario</t>
  </si>
  <si>
    <t>Angelina Rozario</t>
  </si>
  <si>
    <t>Laura Vanessa</t>
  </si>
  <si>
    <t>Cortes lopez</t>
  </si>
  <si>
    <t>Laura Cortes lopez</t>
  </si>
  <si>
    <t>Emma Louise</t>
  </si>
  <si>
    <t>Reid</t>
  </si>
  <si>
    <t>Emma Reid</t>
  </si>
  <si>
    <t>Islay</t>
  </si>
  <si>
    <t>Dunlop</t>
  </si>
  <si>
    <t>Islay Dunlop</t>
  </si>
  <si>
    <t>MSCWSQ</t>
  </si>
  <si>
    <t>MSCSQ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</si>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</sst>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color rgb="FF0C0C0C"/>
      <name val="&quot;Helvetica Neue&quot;"/>
    </font>
    <font>
      <sz val="18"/>
      <color theme="1"/>
      <name val="&quot;Helvetica Neue&quot;"/>
    </font>
    <font>
      <sz val="20"/>
      <color theme="1"/>
      <name val="&quot;Helvetica Neue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5" fillId="0" borderId="0" xfId="0" applyFont="1" applyAlignment="1" applyProtection="1">
      <alignment horizontal="center" wrapText="1"/>
      <protection locked="0"/>
    </xf>
    <xf numFmtId="0" fontId="36" fillId="0" borderId="0" xfId="0" applyFont="1" applyAlignment="1" applyProtection="1">
      <alignment horizontal="center" wrapText="1"/>
      <protection locked="0"/>
    </xf>
    <xf numFmtId="0" fontId="37" fillId="0" borderId="0" xfId="0" applyFont="1" applyAlignment="1" applyProtection="1">
      <alignment horizontal="center" wrapText="1"/>
      <protection locked="0"/>
    </xf>
    <xf numFmtId="14" fontId="29" fillId="0" borderId="0" xfId="0" applyNumberFormat="1" applyFont="1"/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45775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45776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45777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45778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45779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45780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45781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45782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6" t="str">
        <f t="shared" ref="A2:A33" si="0">IF(ISNA(AZ2),"",AZ2)</f>
        <v/>
      </c>
      <c r="B2" s="74"/>
      <c r="C2" s="83"/>
      <c r="D2" s="77"/>
      <c r="E2" s="77"/>
      <c r="F2" s="44">
        <f>BA2-BB2</f>
        <v>0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0</v>
      </c>
      <c r="AC2" s="23"/>
      <c r="AD2" s="81"/>
      <c r="AE2" s="7">
        <f t="shared" ref="AE2:AE40" si="1">SUMIF($BC$1:$CI$1,AE$1,$BC2:$CI2)+AD2</f>
        <v>0</v>
      </c>
      <c r="AF2" s="81"/>
      <c r="AG2" s="7">
        <f t="shared" ref="AG2:AG40" si="2">SUMIF($BC$1:$CI$1,AG$1,$BC2:$CI2)+AF2</f>
        <v>0</v>
      </c>
      <c r="AH2" s="81"/>
      <c r="AI2" s="7">
        <f t="shared" ref="AI2:AI40" si="3">SUMIF($BC$1:$CI$1,AI$1,$BC2:$CI2)+AH2</f>
        <v>0</v>
      </c>
      <c r="AJ2" s="81"/>
      <c r="AK2" s="7">
        <f t="shared" ref="AK2:AK40" si="4">SUMIF($BC$1:$CI$1,AK$1,$BC2:$CI2)+AJ2</f>
        <v>0</v>
      </c>
      <c r="AL2" s="81"/>
      <c r="AM2" s="7">
        <f t="shared" ref="AM2:AM40" si="5">SUMIF($BC$1:$CI$1,AM$1,$BC2:$CI2)+AL2</f>
        <v>0</v>
      </c>
      <c r="AN2" s="81"/>
      <c r="AO2" s="7">
        <f t="shared" ref="AO2:AO40" si="6">SUMIF($BC$1:$CI$1,AO$1,$BC2:$CI2)+AN2</f>
        <v>0</v>
      </c>
      <c r="AP2" s="30">
        <f>CK2</f>
        <v>0</v>
      </c>
      <c r="AQ2" s="81"/>
      <c r="AR2" s="81"/>
      <c r="AS2" s="81"/>
      <c r="AT2" s="44">
        <f>AE2+AG2+AI2+AK2+AM2+AO2+SUM(AQ2:AS2)</f>
        <v>0</v>
      </c>
      <c r="AU2" s="81"/>
      <c r="AV2" s="5"/>
      <c r="AW2" s="5"/>
      <c r="AX2" s="5"/>
      <c r="AY2" s="5"/>
      <c r="AZ2" s="24" t="e">
        <f>VLOOKUP(C2,Employees!D:H,5,FALSE)</f>
        <v>#N/A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0</v>
      </c>
    </row>
    <row r="3" spans="1:89" ht="38" customHeight="1">
      <c r="A3" s="76" t="str">
        <f t="shared" si="0"/>
        <v/>
      </c>
      <c r="B3" s="74"/>
      <c r="C3" s="84"/>
      <c r="D3" s="79"/>
      <c r="E3" s="77"/>
      <c r="F3" s="44">
        <f t="shared" ref="F3:F69" si="15">BA3-BB3</f>
        <v>0</v>
      </c>
      <c r="G3" s="79"/>
      <c r="H3" s="77"/>
      <c r="I3" s="44">
        <f t="shared" ref="I3:I69" si="16">BF3-BG3</f>
        <v>0</v>
      </c>
      <c r="J3" s="79"/>
      <c r="K3" s="77"/>
      <c r="L3" s="44">
        <f t="shared" ref="L3:L69" si="17">BK3-BL3</f>
        <v>0</v>
      </c>
      <c r="M3" s="79"/>
      <c r="N3" s="77"/>
      <c r="O3" s="44">
        <f t="shared" ref="O3:O69" si="18">BP3-BQ3</f>
        <v>0</v>
      </c>
      <c r="P3" s="79"/>
      <c r="Q3" s="77"/>
      <c r="R3" s="44">
        <f t="shared" ref="R3:R69" si="19">BU3-BV3</f>
        <v>0</v>
      </c>
      <c r="S3" s="79"/>
      <c r="T3" s="77"/>
      <c r="U3" s="44">
        <f t="shared" ref="U3:U69" si="20">BZ3-CA3</f>
        <v>0</v>
      </c>
      <c r="V3" s="79"/>
      <c r="W3" s="77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0</v>
      </c>
      <c r="AC3" s="23"/>
      <c r="AD3" s="81"/>
      <c r="AE3" s="7">
        <f t="shared" si="1"/>
        <v>0</v>
      </c>
      <c r="AF3" s="81"/>
      <c r="AG3" s="7">
        <f t="shared" si="2"/>
        <v>0</v>
      </c>
      <c r="AH3" s="81"/>
      <c r="AI3" s="7">
        <f t="shared" si="3"/>
        <v>0</v>
      </c>
      <c r="AJ3" s="81"/>
      <c r="AK3" s="7">
        <f t="shared" si="4"/>
        <v>0</v>
      </c>
      <c r="AL3" s="81"/>
      <c r="AM3" s="7">
        <f t="shared" si="5"/>
        <v>0</v>
      </c>
      <c r="AN3" s="81"/>
      <c r="AO3" s="7">
        <f t="shared" si="6"/>
        <v>0</v>
      </c>
      <c r="AP3" s="30">
        <f t="shared" ref="AP3:AP69" si="23">CK3</f>
        <v>0</v>
      </c>
      <c r="AQ3" s="81"/>
      <c r="AR3" s="81"/>
      <c r="AS3" s="81"/>
      <c r="AT3" s="44">
        <f t="shared" ref="AT3:AT69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0</v>
      </c>
    </row>
    <row r="4" spans="1:89" ht="38" customHeight="1">
      <c r="A4" s="76" t="str">
        <f t="shared" si="0"/>
        <v/>
      </c>
      <c r="B4" s="74"/>
      <c r="C4" s="84"/>
      <c r="D4" s="77"/>
      <c r="E4" s="77"/>
      <c r="F4" s="44">
        <f t="shared" si="15"/>
        <v>0</v>
      </c>
      <c r="G4" s="79"/>
      <c r="H4" s="77"/>
      <c r="I4" s="44">
        <f t="shared" si="16"/>
        <v>0</v>
      </c>
      <c r="J4" s="77"/>
      <c r="K4" s="77"/>
      <c r="L4" s="44">
        <f t="shared" si="17"/>
        <v>0</v>
      </c>
      <c r="M4" s="79"/>
      <c r="N4" s="77"/>
      <c r="O4" s="44">
        <f t="shared" si="18"/>
        <v>0</v>
      </c>
      <c r="P4" s="77"/>
      <c r="Q4" s="77"/>
      <c r="R4" s="44">
        <f t="shared" si="19"/>
        <v>0</v>
      </c>
      <c r="S4" s="77"/>
      <c r="T4" s="77"/>
      <c r="U4" s="44">
        <f t="shared" si="20"/>
        <v>0</v>
      </c>
      <c r="V4" s="77"/>
      <c r="W4" s="77"/>
      <c r="X4" s="44">
        <f t="shared" si="21"/>
        <v>0</v>
      </c>
      <c r="Y4" s="44"/>
      <c r="Z4" s="44"/>
      <c r="AA4" s="44"/>
      <c r="AB4" s="44">
        <f t="shared" si="22"/>
        <v>0</v>
      </c>
      <c r="AC4" s="23"/>
      <c r="AD4" s="81"/>
      <c r="AE4" s="7">
        <f t="shared" si="1"/>
        <v>0</v>
      </c>
      <c r="AF4" s="81"/>
      <c r="AG4" s="7">
        <f t="shared" si="2"/>
        <v>0</v>
      </c>
      <c r="AH4" s="81"/>
      <c r="AI4" s="7">
        <f t="shared" si="3"/>
        <v>0</v>
      </c>
      <c r="AJ4" s="81"/>
      <c r="AK4" s="7">
        <f t="shared" si="4"/>
        <v>0</v>
      </c>
      <c r="AL4" s="81"/>
      <c r="AM4" s="7">
        <f t="shared" si="5"/>
        <v>0</v>
      </c>
      <c r="AN4" s="81"/>
      <c r="AO4" s="7">
        <f t="shared" si="6"/>
        <v>0</v>
      </c>
      <c r="AP4" s="30">
        <f t="shared" si="23"/>
        <v>0</v>
      </c>
      <c r="AQ4" s="81"/>
      <c r="AR4" s="81"/>
      <c r="AS4" s="81"/>
      <c r="AT4" s="4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0</v>
      </c>
    </row>
    <row r="5" spans="1:89" ht="38" customHeight="1">
      <c r="A5" s="76" t="str">
        <f t="shared" si="0"/>
        <v/>
      </c>
      <c r="B5" s="74"/>
      <c r="C5" s="83"/>
      <c r="D5" s="77"/>
      <c r="E5" s="77"/>
      <c r="F5" s="44">
        <f t="shared" si="15"/>
        <v>0</v>
      </c>
      <c r="G5" s="77"/>
      <c r="H5" s="77"/>
      <c r="I5" s="44">
        <f t="shared" si="16"/>
        <v>0</v>
      </c>
      <c r="J5" s="79"/>
      <c r="K5" s="77"/>
      <c r="L5" s="44">
        <f t="shared" si="17"/>
        <v>0</v>
      </c>
      <c r="M5" s="77"/>
      <c r="N5" s="77"/>
      <c r="O5" s="44">
        <f t="shared" si="18"/>
        <v>0</v>
      </c>
      <c r="P5" s="77"/>
      <c r="Q5" s="77"/>
      <c r="R5" s="44">
        <f t="shared" si="19"/>
        <v>0</v>
      </c>
      <c r="S5" s="77"/>
      <c r="T5" s="77"/>
      <c r="U5" s="44">
        <f t="shared" si="20"/>
        <v>0</v>
      </c>
      <c r="V5" s="77"/>
      <c r="W5" s="77"/>
      <c r="X5" s="44">
        <f t="shared" si="21"/>
        <v>0</v>
      </c>
      <c r="Y5" s="44"/>
      <c r="Z5" s="44"/>
      <c r="AA5" s="44"/>
      <c r="AB5" s="44">
        <f t="shared" si="22"/>
        <v>0</v>
      </c>
      <c r="AC5" s="23"/>
      <c r="AD5" s="81"/>
      <c r="AE5" s="7">
        <f t="shared" si="1"/>
        <v>0</v>
      </c>
      <c r="AF5" s="81"/>
      <c r="AG5" s="7">
        <f t="shared" si="2"/>
        <v>0</v>
      </c>
      <c r="AH5" s="81"/>
      <c r="AI5" s="7">
        <f t="shared" si="3"/>
        <v>0</v>
      </c>
      <c r="AJ5" s="81"/>
      <c r="AK5" s="7">
        <f t="shared" si="4"/>
        <v>0</v>
      </c>
      <c r="AL5" s="81"/>
      <c r="AM5" s="7">
        <f t="shared" si="5"/>
        <v>0</v>
      </c>
      <c r="AN5" s="81"/>
      <c r="AO5" s="7">
        <f t="shared" si="6"/>
        <v>0</v>
      </c>
      <c r="AP5" s="30">
        <f t="shared" si="23"/>
        <v>0</v>
      </c>
      <c r="AQ5" s="81"/>
      <c r="AR5" s="81"/>
      <c r="AS5" s="81"/>
      <c r="AT5" s="4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0</v>
      </c>
    </row>
    <row r="6" spans="1:89" ht="38" customHeight="1">
      <c r="A6" s="76" t="str">
        <f t="shared" si="0"/>
        <v/>
      </c>
      <c r="B6" s="74"/>
      <c r="C6" s="84"/>
      <c r="D6" s="78"/>
      <c r="E6" s="78"/>
      <c r="F6" s="44">
        <f t="shared" si="15"/>
        <v>0</v>
      </c>
      <c r="G6" s="78"/>
      <c r="H6" s="78"/>
      <c r="I6" s="44">
        <f t="shared" si="16"/>
        <v>0</v>
      </c>
      <c r="J6" s="78"/>
      <c r="K6" s="78"/>
      <c r="L6" s="44">
        <f t="shared" si="17"/>
        <v>0</v>
      </c>
      <c r="M6" s="77"/>
      <c r="N6" s="77"/>
      <c r="O6" s="44">
        <f t="shared" si="18"/>
        <v>0</v>
      </c>
      <c r="P6" s="77"/>
      <c r="Q6" s="77"/>
      <c r="R6" s="44">
        <f t="shared" si="19"/>
        <v>0</v>
      </c>
      <c r="S6" s="77"/>
      <c r="T6" s="77"/>
      <c r="U6" s="44">
        <f t="shared" si="20"/>
        <v>0</v>
      </c>
      <c r="V6" s="77"/>
      <c r="W6" s="77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1"/>
      <c r="AE6" s="7">
        <f t="shared" si="1"/>
        <v>0</v>
      </c>
      <c r="AF6" s="81"/>
      <c r="AG6" s="7">
        <f t="shared" si="2"/>
        <v>0</v>
      </c>
      <c r="AH6" s="81"/>
      <c r="AI6" s="7">
        <f t="shared" si="3"/>
        <v>0</v>
      </c>
      <c r="AJ6" s="81"/>
      <c r="AK6" s="7">
        <f t="shared" si="4"/>
        <v>0</v>
      </c>
      <c r="AL6" s="81"/>
      <c r="AM6" s="7">
        <f t="shared" si="5"/>
        <v>0</v>
      </c>
      <c r="AN6" s="81"/>
      <c r="AO6" s="7">
        <f t="shared" si="6"/>
        <v>0</v>
      </c>
      <c r="AP6" s="30">
        <f t="shared" si="23"/>
        <v>0</v>
      </c>
      <c r="AQ6" s="81"/>
      <c r="AR6" s="81"/>
      <c r="AS6" s="81"/>
      <c r="AT6" s="4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6" t="str">
        <f t="shared" si="0"/>
        <v/>
      </c>
      <c r="B7" s="74"/>
      <c r="C7" s="84"/>
      <c r="D7" s="77"/>
      <c r="E7" s="77"/>
      <c r="F7" s="44">
        <f t="shared" si="15"/>
        <v>0</v>
      </c>
      <c r="G7" s="77"/>
      <c r="H7" s="77"/>
      <c r="I7" s="44">
        <f t="shared" si="16"/>
        <v>0</v>
      </c>
      <c r="J7" s="80"/>
      <c r="K7" s="80"/>
      <c r="L7" s="44">
        <f t="shared" si="17"/>
        <v>0</v>
      </c>
      <c r="M7" s="80"/>
      <c r="N7" s="80"/>
      <c r="O7" s="44">
        <f t="shared" si="18"/>
        <v>0</v>
      </c>
      <c r="P7" s="77"/>
      <c r="Q7" s="77"/>
      <c r="R7" s="44">
        <f t="shared" si="19"/>
        <v>0</v>
      </c>
      <c r="S7" s="77"/>
      <c r="T7" s="77"/>
      <c r="U7" s="44">
        <f t="shared" si="20"/>
        <v>0</v>
      </c>
      <c r="V7" s="80"/>
      <c r="W7" s="77"/>
      <c r="X7" s="44">
        <f t="shared" si="21"/>
        <v>0</v>
      </c>
      <c r="Y7" s="44"/>
      <c r="Z7" s="44"/>
      <c r="AA7" s="44"/>
      <c r="AB7" s="44">
        <f t="shared" si="22"/>
        <v>0</v>
      </c>
      <c r="AC7" s="23"/>
      <c r="AD7" s="81"/>
      <c r="AE7" s="7">
        <f t="shared" si="1"/>
        <v>0</v>
      </c>
      <c r="AF7" s="81"/>
      <c r="AG7" s="7">
        <f t="shared" si="2"/>
        <v>0</v>
      </c>
      <c r="AH7" s="81"/>
      <c r="AI7" s="7">
        <f t="shared" si="3"/>
        <v>0</v>
      </c>
      <c r="AJ7" s="81"/>
      <c r="AK7" s="7">
        <f t="shared" si="4"/>
        <v>0</v>
      </c>
      <c r="AL7" s="81"/>
      <c r="AM7" s="7">
        <f t="shared" si="5"/>
        <v>0</v>
      </c>
      <c r="AN7" s="81"/>
      <c r="AO7" s="7">
        <f t="shared" si="6"/>
        <v>0</v>
      </c>
      <c r="AP7" s="30">
        <f t="shared" si="23"/>
        <v>0</v>
      </c>
      <c r="AQ7" s="81"/>
      <c r="AR7" s="81"/>
      <c r="AS7" s="81"/>
      <c r="AT7" s="4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0</v>
      </c>
    </row>
    <row r="8" spans="1:89" ht="38" customHeight="1">
      <c r="A8" s="76" t="str">
        <f t="shared" si="0"/>
        <v/>
      </c>
      <c r="B8" s="74"/>
      <c r="C8" s="84"/>
      <c r="D8" s="77"/>
      <c r="E8" s="77"/>
      <c r="F8" s="44">
        <f t="shared" si="15"/>
        <v>0</v>
      </c>
      <c r="G8" s="77"/>
      <c r="H8" s="77"/>
      <c r="I8" s="44">
        <f t="shared" si="16"/>
        <v>0</v>
      </c>
      <c r="J8" s="79"/>
      <c r="K8" s="77"/>
      <c r="L8" s="44">
        <f t="shared" si="17"/>
        <v>0</v>
      </c>
      <c r="M8" s="77"/>
      <c r="N8" s="77"/>
      <c r="O8" s="44">
        <f t="shared" si="18"/>
        <v>0</v>
      </c>
      <c r="P8" s="77"/>
      <c r="Q8" s="77"/>
      <c r="R8" s="44">
        <f t="shared" si="19"/>
        <v>0</v>
      </c>
      <c r="S8" s="77"/>
      <c r="T8" s="77"/>
      <c r="U8" s="44">
        <f t="shared" si="20"/>
        <v>0</v>
      </c>
      <c r="V8" s="77"/>
      <c r="W8" s="77"/>
      <c r="X8" s="44">
        <f t="shared" si="21"/>
        <v>0</v>
      </c>
      <c r="Y8" s="44"/>
      <c r="Z8" s="44"/>
      <c r="AA8" s="44"/>
      <c r="AB8" s="44">
        <f t="shared" si="22"/>
        <v>0</v>
      </c>
      <c r="AC8" s="23"/>
      <c r="AD8" s="81"/>
      <c r="AE8" s="7">
        <f t="shared" si="1"/>
        <v>0</v>
      </c>
      <c r="AF8" s="81"/>
      <c r="AG8" s="7">
        <f t="shared" si="2"/>
        <v>0</v>
      </c>
      <c r="AH8" s="81"/>
      <c r="AI8" s="7">
        <f t="shared" si="3"/>
        <v>0</v>
      </c>
      <c r="AJ8" s="81"/>
      <c r="AK8" s="7">
        <f t="shared" si="4"/>
        <v>0</v>
      </c>
      <c r="AL8" s="81"/>
      <c r="AM8" s="7">
        <f t="shared" si="5"/>
        <v>0</v>
      </c>
      <c r="AN8" s="81"/>
      <c r="AO8" s="7">
        <f t="shared" si="6"/>
        <v>0</v>
      </c>
      <c r="AP8" s="30">
        <f t="shared" si="23"/>
        <v>0</v>
      </c>
      <c r="AQ8" s="81"/>
      <c r="AR8" s="81"/>
      <c r="AS8" s="81"/>
      <c r="AT8" s="4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0</v>
      </c>
    </row>
    <row r="9" spans="1:89" ht="38" customHeight="1">
      <c r="A9" s="76" t="str">
        <f t="shared" si="0"/>
        <v/>
      </c>
      <c r="B9" s="74"/>
      <c r="C9" s="84"/>
      <c r="D9" s="78"/>
      <c r="E9" s="78"/>
      <c r="F9" s="44">
        <f t="shared" si="15"/>
        <v>0</v>
      </c>
      <c r="G9" s="78"/>
      <c r="H9" s="78"/>
      <c r="I9" s="44">
        <f t="shared" si="16"/>
        <v>0</v>
      </c>
      <c r="J9" s="77"/>
      <c r="K9" s="77"/>
      <c r="L9" s="44">
        <f t="shared" si="17"/>
        <v>0</v>
      </c>
      <c r="M9" s="77"/>
      <c r="N9" s="77"/>
      <c r="O9" s="44">
        <f t="shared" si="18"/>
        <v>0</v>
      </c>
      <c r="P9" s="77"/>
      <c r="Q9" s="77"/>
      <c r="R9" s="44">
        <f t="shared" si="19"/>
        <v>0</v>
      </c>
      <c r="S9" s="79"/>
      <c r="T9" s="77"/>
      <c r="U9" s="44">
        <f t="shared" si="20"/>
        <v>0</v>
      </c>
      <c r="V9" s="77"/>
      <c r="W9" s="77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1"/>
      <c r="AE9" s="7">
        <f t="shared" si="1"/>
        <v>0</v>
      </c>
      <c r="AF9" s="81"/>
      <c r="AG9" s="7">
        <f t="shared" si="2"/>
        <v>0</v>
      </c>
      <c r="AH9" s="81"/>
      <c r="AI9" s="7">
        <f t="shared" si="3"/>
        <v>0</v>
      </c>
      <c r="AJ9" s="81"/>
      <c r="AK9" s="7">
        <f t="shared" si="4"/>
        <v>0</v>
      </c>
      <c r="AL9" s="81"/>
      <c r="AM9" s="7">
        <f t="shared" si="5"/>
        <v>0</v>
      </c>
      <c r="AN9" s="81"/>
      <c r="AO9" s="7">
        <f t="shared" si="6"/>
        <v>0</v>
      </c>
      <c r="AP9" s="30">
        <f t="shared" si="23"/>
        <v>0</v>
      </c>
      <c r="AQ9" s="81"/>
      <c r="AR9" s="81"/>
      <c r="AS9" s="81"/>
      <c r="AT9" s="4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6" t="str">
        <f t="shared" si="0"/>
        <v/>
      </c>
      <c r="B10" s="74"/>
      <c r="C10" s="84"/>
      <c r="D10" s="77"/>
      <c r="E10" s="77"/>
      <c r="F10" s="44">
        <f t="shared" si="15"/>
        <v>0</v>
      </c>
      <c r="G10" s="77"/>
      <c r="H10" s="77"/>
      <c r="I10" s="44">
        <f t="shared" si="16"/>
        <v>0</v>
      </c>
      <c r="J10" s="79"/>
      <c r="K10" s="77"/>
      <c r="L10" s="44">
        <f t="shared" si="17"/>
        <v>0</v>
      </c>
      <c r="M10" s="77"/>
      <c r="N10" s="77"/>
      <c r="O10" s="44">
        <f t="shared" si="18"/>
        <v>0</v>
      </c>
      <c r="P10" s="77"/>
      <c r="Q10" s="77"/>
      <c r="R10" s="44">
        <f t="shared" si="19"/>
        <v>0</v>
      </c>
      <c r="S10" s="77"/>
      <c r="T10" s="77"/>
      <c r="U10" s="44">
        <f t="shared" si="20"/>
        <v>0</v>
      </c>
      <c r="V10" s="77"/>
      <c r="W10" s="77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1"/>
      <c r="AE10" s="7">
        <f t="shared" si="1"/>
        <v>0</v>
      </c>
      <c r="AF10" s="81"/>
      <c r="AG10" s="7">
        <f t="shared" si="2"/>
        <v>0</v>
      </c>
      <c r="AH10" s="81"/>
      <c r="AI10" s="7">
        <f t="shared" si="3"/>
        <v>0</v>
      </c>
      <c r="AJ10" s="81"/>
      <c r="AK10" s="7">
        <f t="shared" si="4"/>
        <v>0</v>
      </c>
      <c r="AL10" s="81"/>
      <c r="AM10" s="7">
        <f t="shared" si="5"/>
        <v>0</v>
      </c>
      <c r="AN10" s="81"/>
      <c r="AO10" s="7">
        <f t="shared" si="6"/>
        <v>0</v>
      </c>
      <c r="AP10" s="30">
        <f t="shared" si="23"/>
        <v>0</v>
      </c>
      <c r="AQ10" s="81"/>
      <c r="AR10" s="81"/>
      <c r="AS10" s="81"/>
      <c r="AT10" s="4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6" t="str">
        <f t="shared" si="0"/>
        <v/>
      </c>
      <c r="B11" s="74"/>
      <c r="C11" s="84"/>
      <c r="D11" s="77"/>
      <c r="E11" s="77"/>
      <c r="F11" s="44">
        <f t="shared" si="15"/>
        <v>0</v>
      </c>
      <c r="G11" s="77"/>
      <c r="H11" s="77"/>
      <c r="I11" s="44">
        <f t="shared" si="16"/>
        <v>0</v>
      </c>
      <c r="J11" s="79"/>
      <c r="K11" s="77"/>
      <c r="L11" s="44">
        <f t="shared" si="17"/>
        <v>0</v>
      </c>
      <c r="M11" s="77"/>
      <c r="N11" s="77"/>
      <c r="O11" s="44">
        <f t="shared" si="18"/>
        <v>0</v>
      </c>
      <c r="P11" s="77"/>
      <c r="Q11" s="77"/>
      <c r="R11" s="44">
        <f t="shared" si="19"/>
        <v>0</v>
      </c>
      <c r="S11" s="77"/>
      <c r="T11" s="77"/>
      <c r="U11" s="44">
        <f t="shared" si="20"/>
        <v>0</v>
      </c>
      <c r="V11" s="77"/>
      <c r="W11" s="77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1"/>
      <c r="AE11" s="7">
        <f t="shared" si="1"/>
        <v>0</v>
      </c>
      <c r="AF11" s="81"/>
      <c r="AG11" s="7">
        <f t="shared" si="2"/>
        <v>0</v>
      </c>
      <c r="AH11" s="81"/>
      <c r="AI11" s="7">
        <f t="shared" si="3"/>
        <v>0</v>
      </c>
      <c r="AJ11" s="81"/>
      <c r="AK11" s="7">
        <f t="shared" si="4"/>
        <v>0</v>
      </c>
      <c r="AL11" s="81"/>
      <c r="AM11" s="7">
        <f t="shared" si="5"/>
        <v>0</v>
      </c>
      <c r="AN11" s="81"/>
      <c r="AO11" s="7">
        <f t="shared" si="6"/>
        <v>0</v>
      </c>
      <c r="AP11" s="30">
        <f t="shared" si="23"/>
        <v>0</v>
      </c>
      <c r="AQ11" s="81"/>
      <c r="AR11" s="81"/>
      <c r="AS11" s="81"/>
      <c r="AT11" s="4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6" t="str">
        <f t="shared" si="0"/>
        <v/>
      </c>
      <c r="B12" s="74"/>
      <c r="C12" s="84"/>
      <c r="D12" s="77"/>
      <c r="E12" s="77"/>
      <c r="F12" s="44">
        <f t="shared" si="15"/>
        <v>0</v>
      </c>
      <c r="G12" s="77"/>
      <c r="H12" s="77"/>
      <c r="I12" s="44">
        <f t="shared" si="16"/>
        <v>0</v>
      </c>
      <c r="J12" s="79"/>
      <c r="K12" s="77"/>
      <c r="L12" s="44">
        <f t="shared" si="17"/>
        <v>0</v>
      </c>
      <c r="M12" s="77"/>
      <c r="N12" s="77"/>
      <c r="O12" s="44">
        <f t="shared" si="18"/>
        <v>0</v>
      </c>
      <c r="P12" s="77"/>
      <c r="Q12" s="77"/>
      <c r="R12" s="44">
        <f t="shared" si="19"/>
        <v>0</v>
      </c>
      <c r="S12" s="77"/>
      <c r="T12" s="77"/>
      <c r="U12" s="44">
        <f t="shared" si="20"/>
        <v>0</v>
      </c>
      <c r="V12" s="77"/>
      <c r="W12" s="77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1"/>
      <c r="AE12" s="7">
        <f t="shared" si="1"/>
        <v>0</v>
      </c>
      <c r="AF12" s="81"/>
      <c r="AG12" s="7">
        <f t="shared" si="2"/>
        <v>0</v>
      </c>
      <c r="AH12" s="81"/>
      <c r="AI12" s="7">
        <f t="shared" si="3"/>
        <v>0</v>
      </c>
      <c r="AJ12" s="81"/>
      <c r="AK12" s="7">
        <f t="shared" si="4"/>
        <v>0</v>
      </c>
      <c r="AL12" s="81"/>
      <c r="AM12" s="7">
        <f t="shared" si="5"/>
        <v>0</v>
      </c>
      <c r="AN12" s="81"/>
      <c r="AO12" s="7">
        <f t="shared" si="6"/>
        <v>0</v>
      </c>
      <c r="AP12" s="30">
        <f t="shared" si="23"/>
        <v>0</v>
      </c>
      <c r="AQ12" s="81"/>
      <c r="AR12" s="81"/>
      <c r="AS12" s="81"/>
      <c r="AT12" s="4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6" t="str">
        <f t="shared" si="0"/>
        <v/>
      </c>
      <c r="B13" s="74"/>
      <c r="C13" s="84"/>
      <c r="D13" s="77"/>
      <c r="E13" s="77"/>
      <c r="F13" s="44">
        <f t="shared" si="15"/>
        <v>0</v>
      </c>
      <c r="G13" s="77"/>
      <c r="H13" s="77"/>
      <c r="I13" s="44">
        <f t="shared" si="16"/>
        <v>0</v>
      </c>
      <c r="J13" s="79"/>
      <c r="K13" s="77"/>
      <c r="L13" s="44">
        <f t="shared" si="17"/>
        <v>0</v>
      </c>
      <c r="M13" s="77"/>
      <c r="N13" s="77"/>
      <c r="O13" s="44">
        <f t="shared" si="18"/>
        <v>0</v>
      </c>
      <c r="P13" s="77"/>
      <c r="Q13" s="77"/>
      <c r="R13" s="44">
        <f t="shared" si="19"/>
        <v>0</v>
      </c>
      <c r="S13" s="77"/>
      <c r="T13" s="77"/>
      <c r="U13" s="44">
        <f t="shared" si="20"/>
        <v>0</v>
      </c>
      <c r="V13" s="77"/>
      <c r="W13" s="77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1"/>
      <c r="AE13" s="7">
        <f t="shared" si="1"/>
        <v>0</v>
      </c>
      <c r="AF13" s="81"/>
      <c r="AG13" s="7">
        <f t="shared" si="2"/>
        <v>0</v>
      </c>
      <c r="AH13" s="81"/>
      <c r="AI13" s="7">
        <f t="shared" si="3"/>
        <v>0</v>
      </c>
      <c r="AJ13" s="81"/>
      <c r="AK13" s="7">
        <f t="shared" si="4"/>
        <v>0</v>
      </c>
      <c r="AL13" s="81"/>
      <c r="AM13" s="7">
        <f t="shared" si="5"/>
        <v>0</v>
      </c>
      <c r="AN13" s="81"/>
      <c r="AO13" s="7">
        <f t="shared" si="6"/>
        <v>0</v>
      </c>
      <c r="AP13" s="30">
        <f t="shared" si="23"/>
        <v>0</v>
      </c>
      <c r="AQ13" s="81"/>
      <c r="AR13" s="81"/>
      <c r="AS13" s="81"/>
      <c r="AT13" s="4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6" t="str">
        <f t="shared" si="0"/>
        <v/>
      </c>
      <c r="B14" s="74"/>
      <c r="C14" s="84"/>
      <c r="D14" s="77"/>
      <c r="E14" s="77"/>
      <c r="F14" s="44">
        <f t="shared" si="15"/>
        <v>0</v>
      </c>
      <c r="G14" s="77"/>
      <c r="H14" s="77"/>
      <c r="I14" s="44">
        <f t="shared" si="16"/>
        <v>0</v>
      </c>
      <c r="J14" s="79"/>
      <c r="K14" s="77"/>
      <c r="L14" s="44">
        <f t="shared" si="17"/>
        <v>0</v>
      </c>
      <c r="M14" s="77"/>
      <c r="N14" s="77"/>
      <c r="O14" s="44">
        <f t="shared" si="18"/>
        <v>0</v>
      </c>
      <c r="P14" s="77"/>
      <c r="Q14" s="77"/>
      <c r="R14" s="44">
        <f t="shared" si="19"/>
        <v>0</v>
      </c>
      <c r="S14" s="77"/>
      <c r="T14" s="77"/>
      <c r="U14" s="44">
        <f t="shared" si="20"/>
        <v>0</v>
      </c>
      <c r="V14" s="77"/>
      <c r="W14" s="77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1"/>
      <c r="AE14" s="7">
        <f t="shared" si="1"/>
        <v>0</v>
      </c>
      <c r="AF14" s="81"/>
      <c r="AG14" s="7">
        <f t="shared" si="2"/>
        <v>0</v>
      </c>
      <c r="AH14" s="81"/>
      <c r="AI14" s="7">
        <f t="shared" si="3"/>
        <v>0</v>
      </c>
      <c r="AJ14" s="81"/>
      <c r="AK14" s="7">
        <f t="shared" si="4"/>
        <v>0</v>
      </c>
      <c r="AL14" s="81"/>
      <c r="AM14" s="7">
        <f t="shared" si="5"/>
        <v>0</v>
      </c>
      <c r="AN14" s="81"/>
      <c r="AO14" s="7">
        <f t="shared" si="6"/>
        <v>0</v>
      </c>
      <c r="AP14" s="30">
        <f t="shared" si="23"/>
        <v>0</v>
      </c>
      <c r="AQ14" s="81"/>
      <c r="AR14" s="81"/>
      <c r="AS14" s="81"/>
      <c r="AT14" s="4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6" t="str">
        <f t="shared" si="0"/>
        <v/>
      </c>
      <c r="B15" s="74"/>
      <c r="C15" s="84"/>
      <c r="D15" s="77"/>
      <c r="E15" s="77"/>
      <c r="F15" s="44">
        <f t="shared" si="15"/>
        <v>0</v>
      </c>
      <c r="G15" s="77"/>
      <c r="H15" s="77"/>
      <c r="I15" s="44">
        <f t="shared" si="16"/>
        <v>0</v>
      </c>
      <c r="J15" s="79"/>
      <c r="K15" s="77"/>
      <c r="L15" s="44">
        <f t="shared" si="17"/>
        <v>0</v>
      </c>
      <c r="M15" s="77"/>
      <c r="N15" s="77"/>
      <c r="O15" s="44">
        <f t="shared" si="18"/>
        <v>0</v>
      </c>
      <c r="P15" s="77"/>
      <c r="Q15" s="77"/>
      <c r="R15" s="44">
        <f t="shared" si="19"/>
        <v>0</v>
      </c>
      <c r="S15" s="77"/>
      <c r="T15" s="77"/>
      <c r="U15" s="44">
        <f t="shared" si="20"/>
        <v>0</v>
      </c>
      <c r="V15" s="77"/>
      <c r="W15" s="77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1"/>
      <c r="AE15" s="7">
        <f t="shared" si="1"/>
        <v>0</v>
      </c>
      <c r="AF15" s="81"/>
      <c r="AG15" s="7">
        <f t="shared" si="2"/>
        <v>0</v>
      </c>
      <c r="AH15" s="81"/>
      <c r="AI15" s="7">
        <f t="shared" si="3"/>
        <v>0</v>
      </c>
      <c r="AJ15" s="81"/>
      <c r="AK15" s="7">
        <f t="shared" si="4"/>
        <v>0</v>
      </c>
      <c r="AL15" s="81"/>
      <c r="AM15" s="7">
        <f t="shared" si="5"/>
        <v>0</v>
      </c>
      <c r="AN15" s="81"/>
      <c r="AO15" s="7">
        <f t="shared" si="6"/>
        <v>0</v>
      </c>
      <c r="AP15" s="30">
        <f t="shared" si="23"/>
        <v>0</v>
      </c>
      <c r="AQ15" s="81"/>
      <c r="AR15" s="81"/>
      <c r="AS15" s="81"/>
      <c r="AT15" s="4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6" t="str">
        <f t="shared" si="0"/>
        <v/>
      </c>
      <c r="B16" s="74"/>
      <c r="C16" s="84"/>
      <c r="D16" s="77"/>
      <c r="E16" s="77"/>
      <c r="F16" s="44">
        <f t="shared" si="15"/>
        <v>0</v>
      </c>
      <c r="G16" s="77"/>
      <c r="H16" s="77"/>
      <c r="I16" s="44">
        <f t="shared" si="16"/>
        <v>0</v>
      </c>
      <c r="J16" s="79"/>
      <c r="K16" s="77"/>
      <c r="L16" s="44">
        <f t="shared" si="17"/>
        <v>0</v>
      </c>
      <c r="M16" s="77"/>
      <c r="N16" s="77"/>
      <c r="O16" s="44">
        <f t="shared" si="18"/>
        <v>0</v>
      </c>
      <c r="P16" s="77"/>
      <c r="Q16" s="77"/>
      <c r="R16" s="44">
        <f t="shared" si="19"/>
        <v>0</v>
      </c>
      <c r="S16" s="77"/>
      <c r="T16" s="77"/>
      <c r="U16" s="44">
        <f t="shared" si="20"/>
        <v>0</v>
      </c>
      <c r="V16" s="77"/>
      <c r="W16" s="77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1"/>
      <c r="AE16" s="7">
        <f t="shared" si="1"/>
        <v>0</v>
      </c>
      <c r="AF16" s="81"/>
      <c r="AG16" s="7">
        <f t="shared" si="2"/>
        <v>0</v>
      </c>
      <c r="AH16" s="81"/>
      <c r="AI16" s="7">
        <f t="shared" si="3"/>
        <v>0</v>
      </c>
      <c r="AJ16" s="81"/>
      <c r="AK16" s="7">
        <f t="shared" si="4"/>
        <v>0</v>
      </c>
      <c r="AL16" s="81"/>
      <c r="AM16" s="7">
        <f t="shared" si="5"/>
        <v>0</v>
      </c>
      <c r="AN16" s="81"/>
      <c r="AO16" s="7">
        <f t="shared" si="6"/>
        <v>0</v>
      </c>
      <c r="AP16" s="30">
        <f t="shared" si="23"/>
        <v>0</v>
      </c>
      <c r="AQ16" s="81"/>
      <c r="AR16" s="81"/>
      <c r="AS16" s="81"/>
      <c r="AT16" s="4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6" t="str">
        <f t="shared" si="0"/>
        <v/>
      </c>
      <c r="B17" s="74"/>
      <c r="C17" s="85"/>
      <c r="D17" s="77"/>
      <c r="E17" s="77"/>
      <c r="F17" s="44">
        <f t="shared" si="15"/>
        <v>0</v>
      </c>
      <c r="G17" s="77"/>
      <c r="H17" s="77"/>
      <c r="I17" s="44">
        <f t="shared" si="16"/>
        <v>0</v>
      </c>
      <c r="J17" s="79"/>
      <c r="K17" s="77"/>
      <c r="L17" s="44">
        <f t="shared" si="17"/>
        <v>0</v>
      </c>
      <c r="M17" s="77"/>
      <c r="N17" s="77"/>
      <c r="O17" s="44">
        <f t="shared" si="18"/>
        <v>0</v>
      </c>
      <c r="P17" s="77"/>
      <c r="Q17" s="77"/>
      <c r="R17" s="44">
        <f t="shared" si="19"/>
        <v>0</v>
      </c>
      <c r="S17" s="77"/>
      <c r="T17" s="77"/>
      <c r="U17" s="44">
        <f t="shared" si="20"/>
        <v>0</v>
      </c>
      <c r="V17" s="77"/>
      <c r="W17" s="77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1"/>
      <c r="AE17" s="7">
        <f t="shared" si="1"/>
        <v>0</v>
      </c>
      <c r="AF17" s="81"/>
      <c r="AG17" s="7">
        <f t="shared" si="2"/>
        <v>0</v>
      </c>
      <c r="AH17" s="81"/>
      <c r="AI17" s="7">
        <f t="shared" si="3"/>
        <v>0</v>
      </c>
      <c r="AJ17" s="81"/>
      <c r="AK17" s="7">
        <f t="shared" si="4"/>
        <v>0</v>
      </c>
      <c r="AL17" s="81"/>
      <c r="AM17" s="7">
        <f t="shared" si="5"/>
        <v>0</v>
      </c>
      <c r="AN17" s="81"/>
      <c r="AO17" s="7">
        <f t="shared" si="6"/>
        <v>0</v>
      </c>
      <c r="AP17" s="30">
        <f t="shared" si="23"/>
        <v>0</v>
      </c>
      <c r="AQ17" s="81"/>
      <c r="AR17" s="81"/>
      <c r="AS17" s="81"/>
      <c r="AT17" s="4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6" t="str">
        <f t="shared" si="0"/>
        <v/>
      </c>
      <c r="B18" s="74"/>
      <c r="C18" s="73"/>
      <c r="D18" s="77"/>
      <c r="E18" s="77"/>
      <c r="F18" s="44">
        <f t="shared" si="15"/>
        <v>0</v>
      </c>
      <c r="G18" s="77"/>
      <c r="H18" s="77"/>
      <c r="I18" s="44">
        <f t="shared" si="16"/>
        <v>0</v>
      </c>
      <c r="J18" s="79"/>
      <c r="K18" s="77"/>
      <c r="L18" s="44">
        <f t="shared" si="17"/>
        <v>0</v>
      </c>
      <c r="M18" s="77"/>
      <c r="N18" s="77"/>
      <c r="O18" s="44">
        <f t="shared" si="18"/>
        <v>0</v>
      </c>
      <c r="P18" s="77"/>
      <c r="Q18" s="77"/>
      <c r="R18" s="44">
        <f t="shared" si="19"/>
        <v>0</v>
      </c>
      <c r="S18" s="77"/>
      <c r="T18" s="77"/>
      <c r="U18" s="44">
        <f t="shared" si="20"/>
        <v>0</v>
      </c>
      <c r="V18" s="77"/>
      <c r="W18" s="77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1"/>
      <c r="AE18" s="7">
        <f t="shared" si="1"/>
        <v>0</v>
      </c>
      <c r="AF18" s="81"/>
      <c r="AG18" s="7">
        <f t="shared" si="2"/>
        <v>0</v>
      </c>
      <c r="AH18" s="81"/>
      <c r="AI18" s="7">
        <f t="shared" si="3"/>
        <v>0</v>
      </c>
      <c r="AJ18" s="81"/>
      <c r="AK18" s="7">
        <f t="shared" si="4"/>
        <v>0</v>
      </c>
      <c r="AL18" s="81"/>
      <c r="AM18" s="7">
        <f t="shared" si="5"/>
        <v>0</v>
      </c>
      <c r="AN18" s="81"/>
      <c r="AO18" s="7">
        <f t="shared" si="6"/>
        <v>0</v>
      </c>
      <c r="AP18" s="30">
        <f t="shared" si="23"/>
        <v>0</v>
      </c>
      <c r="AQ18" s="81"/>
      <c r="AR18" s="81"/>
      <c r="AS18" s="81"/>
      <c r="AT18" s="4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6" t="str">
        <f t="shared" si="0"/>
        <v/>
      </c>
      <c r="B19" s="74"/>
      <c r="C19" s="73"/>
      <c r="D19" s="77"/>
      <c r="E19" s="77"/>
      <c r="F19" s="44">
        <f t="shared" si="15"/>
        <v>0</v>
      </c>
      <c r="G19" s="77"/>
      <c r="H19" s="77"/>
      <c r="I19" s="44">
        <f t="shared" si="16"/>
        <v>0</v>
      </c>
      <c r="J19" s="79"/>
      <c r="K19" s="77"/>
      <c r="L19" s="44">
        <f t="shared" si="17"/>
        <v>0</v>
      </c>
      <c r="M19" s="77"/>
      <c r="N19" s="77"/>
      <c r="O19" s="44">
        <f t="shared" si="18"/>
        <v>0</v>
      </c>
      <c r="P19" s="77"/>
      <c r="Q19" s="77"/>
      <c r="R19" s="44">
        <f t="shared" si="19"/>
        <v>0</v>
      </c>
      <c r="S19" s="77"/>
      <c r="T19" s="77"/>
      <c r="U19" s="44">
        <f t="shared" si="20"/>
        <v>0</v>
      </c>
      <c r="V19" s="77"/>
      <c r="W19" s="77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1"/>
      <c r="AE19" s="7">
        <f t="shared" si="1"/>
        <v>0</v>
      </c>
      <c r="AF19" s="81"/>
      <c r="AG19" s="7">
        <f t="shared" si="2"/>
        <v>0</v>
      </c>
      <c r="AH19" s="81"/>
      <c r="AI19" s="7">
        <f t="shared" si="3"/>
        <v>0</v>
      </c>
      <c r="AJ19" s="81"/>
      <c r="AK19" s="7">
        <f t="shared" si="4"/>
        <v>0</v>
      </c>
      <c r="AL19" s="81"/>
      <c r="AM19" s="7">
        <f t="shared" si="5"/>
        <v>0</v>
      </c>
      <c r="AN19" s="81"/>
      <c r="AO19" s="7">
        <f t="shared" si="6"/>
        <v>0</v>
      </c>
      <c r="AP19" s="30">
        <f t="shared" si="23"/>
        <v>0</v>
      </c>
      <c r="AQ19" s="81"/>
      <c r="AR19" s="81"/>
      <c r="AS19" s="81"/>
      <c r="AT19" s="4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6" t="str">
        <f t="shared" si="0"/>
        <v/>
      </c>
      <c r="B20" s="74"/>
      <c r="C20" s="73"/>
      <c r="D20" s="77"/>
      <c r="E20" s="77"/>
      <c r="F20" s="44">
        <f t="shared" si="15"/>
        <v>0</v>
      </c>
      <c r="G20" s="77"/>
      <c r="H20" s="77"/>
      <c r="I20" s="44">
        <f t="shared" si="16"/>
        <v>0</v>
      </c>
      <c r="J20" s="79"/>
      <c r="K20" s="77"/>
      <c r="L20" s="44">
        <f t="shared" si="17"/>
        <v>0</v>
      </c>
      <c r="M20" s="77"/>
      <c r="N20" s="77"/>
      <c r="O20" s="44">
        <f t="shared" si="18"/>
        <v>0</v>
      </c>
      <c r="P20" s="77"/>
      <c r="Q20" s="77"/>
      <c r="R20" s="44">
        <f t="shared" si="19"/>
        <v>0</v>
      </c>
      <c r="S20" s="77"/>
      <c r="T20" s="77"/>
      <c r="U20" s="44">
        <f t="shared" si="20"/>
        <v>0</v>
      </c>
      <c r="V20" s="77"/>
      <c r="W20" s="77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1"/>
      <c r="AE20" s="7">
        <f t="shared" si="1"/>
        <v>0</v>
      </c>
      <c r="AF20" s="81"/>
      <c r="AG20" s="7">
        <f t="shared" si="2"/>
        <v>0</v>
      </c>
      <c r="AH20" s="81"/>
      <c r="AI20" s="7">
        <f t="shared" si="3"/>
        <v>0</v>
      </c>
      <c r="AJ20" s="81"/>
      <c r="AK20" s="7">
        <f t="shared" si="4"/>
        <v>0</v>
      </c>
      <c r="AL20" s="81"/>
      <c r="AM20" s="7">
        <f t="shared" si="5"/>
        <v>0</v>
      </c>
      <c r="AN20" s="81"/>
      <c r="AO20" s="7">
        <f t="shared" si="6"/>
        <v>0</v>
      </c>
      <c r="AP20" s="30">
        <f t="shared" si="23"/>
        <v>0</v>
      </c>
      <c r="AQ20" s="81"/>
      <c r="AR20" s="81"/>
      <c r="AS20" s="81"/>
      <c r="AT20" s="4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6" t="str">
        <f t="shared" si="0"/>
        <v/>
      </c>
      <c r="B21" s="74"/>
      <c r="C21" s="73"/>
      <c r="D21" s="77"/>
      <c r="E21" s="77"/>
      <c r="F21" s="44">
        <f t="shared" ref="F21:F29" si="59">BA21-BB21</f>
        <v>0</v>
      </c>
      <c r="G21" s="77"/>
      <c r="H21" s="77"/>
      <c r="I21" s="44">
        <f t="shared" ref="I21:I29" si="60">BF21-BG21</f>
        <v>0</v>
      </c>
      <c r="J21" s="79"/>
      <c r="K21" s="77"/>
      <c r="L21" s="44">
        <f t="shared" ref="L21:L29" si="61">BK21-BL21</f>
        <v>0</v>
      </c>
      <c r="M21" s="77"/>
      <c r="N21" s="77"/>
      <c r="O21" s="44">
        <f t="shared" ref="O21:O29" si="62">BP21-BQ21</f>
        <v>0</v>
      </c>
      <c r="P21" s="77"/>
      <c r="Q21" s="77"/>
      <c r="R21" s="44">
        <f t="shared" ref="R21:R29" si="63">BU21-BV21</f>
        <v>0</v>
      </c>
      <c r="S21" s="77"/>
      <c r="T21" s="77"/>
      <c r="U21" s="44">
        <f t="shared" ref="U21:U29" si="64">BZ21-CA21</f>
        <v>0</v>
      </c>
      <c r="V21" s="77"/>
      <c r="W21" s="77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1"/>
      <c r="AE21" s="7">
        <f t="shared" ref="AE21:AE29" si="67">SUMIF($BC$1:$CI$1,AE$1,$BC21:$CI21)+AD21</f>
        <v>0</v>
      </c>
      <c r="AF21" s="81"/>
      <c r="AG21" s="7">
        <f t="shared" ref="AG21:AG29" si="68">SUMIF($BC$1:$CI$1,AG$1,$BC21:$CI21)+AF21</f>
        <v>0</v>
      </c>
      <c r="AH21" s="81"/>
      <c r="AI21" s="7">
        <f t="shared" ref="AI21:AI29" si="69">SUMIF($BC$1:$CI$1,AI$1,$BC21:$CI21)+AH21</f>
        <v>0</v>
      </c>
      <c r="AJ21" s="81"/>
      <c r="AK21" s="7">
        <f t="shared" ref="AK21:AK29" si="70">SUMIF($BC$1:$CI$1,AK$1,$BC21:$CI21)+AJ21</f>
        <v>0</v>
      </c>
      <c r="AL21" s="81"/>
      <c r="AM21" s="7">
        <f t="shared" ref="AM21:AM29" si="71">SUMIF($BC$1:$CI$1,AM$1,$BC21:$CI21)+AL21</f>
        <v>0</v>
      </c>
      <c r="AN21" s="81"/>
      <c r="AO21" s="7">
        <f t="shared" ref="AO21:AO29" si="72">SUMIF($BC$1:$CI$1,AO$1,$BC21:$CI21)+AN21</f>
        <v>0</v>
      </c>
      <c r="AP21" s="30">
        <f t="shared" ref="AP21:AP29" si="73">CK21</f>
        <v>0</v>
      </c>
      <c r="AQ21" s="81"/>
      <c r="AR21" s="81"/>
      <c r="AS21" s="81"/>
      <c r="AT21" s="44">
        <f t="shared" ref="AT21:AT29" si="74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6" t="str">
        <f t="shared" si="0"/>
        <v/>
      </c>
      <c r="B22" s="74"/>
      <c r="C22" s="73"/>
      <c r="D22" s="77"/>
      <c r="E22" s="77"/>
      <c r="F22" s="44">
        <f t="shared" si="59"/>
        <v>0</v>
      </c>
      <c r="G22" s="77"/>
      <c r="H22" s="77"/>
      <c r="I22" s="44">
        <f t="shared" si="60"/>
        <v>0</v>
      </c>
      <c r="J22" s="79"/>
      <c r="K22" s="77"/>
      <c r="L22" s="44">
        <f t="shared" si="61"/>
        <v>0</v>
      </c>
      <c r="M22" s="77"/>
      <c r="N22" s="77"/>
      <c r="O22" s="44">
        <f t="shared" si="62"/>
        <v>0</v>
      </c>
      <c r="P22" s="77"/>
      <c r="Q22" s="77"/>
      <c r="R22" s="44">
        <f t="shared" si="63"/>
        <v>0</v>
      </c>
      <c r="S22" s="77"/>
      <c r="T22" s="77"/>
      <c r="U22" s="44">
        <f t="shared" si="64"/>
        <v>0</v>
      </c>
      <c r="V22" s="77"/>
      <c r="W22" s="77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1"/>
      <c r="AE22" s="7">
        <f t="shared" si="67"/>
        <v>0</v>
      </c>
      <c r="AF22" s="81"/>
      <c r="AG22" s="7">
        <f t="shared" si="68"/>
        <v>0</v>
      </c>
      <c r="AH22" s="81"/>
      <c r="AI22" s="7">
        <f t="shared" si="69"/>
        <v>0</v>
      </c>
      <c r="AJ22" s="81"/>
      <c r="AK22" s="7">
        <f t="shared" si="70"/>
        <v>0</v>
      </c>
      <c r="AL22" s="81"/>
      <c r="AM22" s="7">
        <f t="shared" si="71"/>
        <v>0</v>
      </c>
      <c r="AN22" s="81"/>
      <c r="AO22" s="7">
        <f t="shared" si="72"/>
        <v>0</v>
      </c>
      <c r="AP22" s="30">
        <f t="shared" si="73"/>
        <v>0</v>
      </c>
      <c r="AQ22" s="81"/>
      <c r="AR22" s="81"/>
      <c r="AS22" s="81"/>
      <c r="AT22" s="44">
        <f t="shared" si="74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6" t="str">
        <f t="shared" si="0"/>
        <v/>
      </c>
      <c r="B23" s="74"/>
      <c r="C23" s="73"/>
      <c r="D23" s="77"/>
      <c r="E23" s="77"/>
      <c r="F23" s="44">
        <f t="shared" si="59"/>
        <v>0</v>
      </c>
      <c r="G23" s="77"/>
      <c r="H23" s="77"/>
      <c r="I23" s="44">
        <f t="shared" si="60"/>
        <v>0</v>
      </c>
      <c r="J23" s="79"/>
      <c r="K23" s="77"/>
      <c r="L23" s="44">
        <f t="shared" si="61"/>
        <v>0</v>
      </c>
      <c r="M23" s="77"/>
      <c r="N23" s="77"/>
      <c r="O23" s="44">
        <f t="shared" si="62"/>
        <v>0</v>
      </c>
      <c r="P23" s="77"/>
      <c r="Q23" s="77"/>
      <c r="R23" s="44">
        <f t="shared" si="63"/>
        <v>0</v>
      </c>
      <c r="S23" s="77"/>
      <c r="T23" s="77"/>
      <c r="U23" s="44">
        <f t="shared" si="64"/>
        <v>0</v>
      </c>
      <c r="V23" s="77"/>
      <c r="W23" s="77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1"/>
      <c r="AE23" s="7">
        <f t="shared" si="67"/>
        <v>0</v>
      </c>
      <c r="AF23" s="81"/>
      <c r="AG23" s="7">
        <f t="shared" si="68"/>
        <v>0</v>
      </c>
      <c r="AH23" s="81"/>
      <c r="AI23" s="7">
        <f t="shared" si="69"/>
        <v>0</v>
      </c>
      <c r="AJ23" s="81"/>
      <c r="AK23" s="7">
        <f t="shared" si="70"/>
        <v>0</v>
      </c>
      <c r="AL23" s="81"/>
      <c r="AM23" s="7">
        <f t="shared" si="71"/>
        <v>0</v>
      </c>
      <c r="AN23" s="81"/>
      <c r="AO23" s="7">
        <f t="shared" si="72"/>
        <v>0</v>
      </c>
      <c r="AP23" s="30">
        <f t="shared" si="73"/>
        <v>0</v>
      </c>
      <c r="AQ23" s="81"/>
      <c r="AR23" s="81"/>
      <c r="AS23" s="81"/>
      <c r="AT23" s="44">
        <f t="shared" si="74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6" t="str">
        <f t="shared" si="0"/>
        <v/>
      </c>
      <c r="B24" s="74"/>
      <c r="C24" s="73"/>
      <c r="D24" s="77"/>
      <c r="E24" s="77"/>
      <c r="F24" s="44">
        <f t="shared" si="59"/>
        <v>0</v>
      </c>
      <c r="G24" s="77"/>
      <c r="H24" s="77"/>
      <c r="I24" s="44">
        <f t="shared" si="60"/>
        <v>0</v>
      </c>
      <c r="J24" s="79"/>
      <c r="K24" s="77"/>
      <c r="L24" s="44">
        <f t="shared" si="61"/>
        <v>0</v>
      </c>
      <c r="M24" s="77"/>
      <c r="N24" s="77"/>
      <c r="O24" s="44">
        <f t="shared" si="62"/>
        <v>0</v>
      </c>
      <c r="P24" s="77"/>
      <c r="Q24" s="77"/>
      <c r="R24" s="44">
        <f t="shared" si="63"/>
        <v>0</v>
      </c>
      <c r="S24" s="77"/>
      <c r="T24" s="77"/>
      <c r="U24" s="44">
        <f t="shared" si="64"/>
        <v>0</v>
      </c>
      <c r="V24" s="77"/>
      <c r="W24" s="77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1"/>
      <c r="AE24" s="7">
        <f t="shared" si="67"/>
        <v>0</v>
      </c>
      <c r="AF24" s="81"/>
      <c r="AG24" s="7">
        <f t="shared" si="68"/>
        <v>0</v>
      </c>
      <c r="AH24" s="81"/>
      <c r="AI24" s="7">
        <f t="shared" si="69"/>
        <v>0</v>
      </c>
      <c r="AJ24" s="81"/>
      <c r="AK24" s="7">
        <f t="shared" si="70"/>
        <v>0</v>
      </c>
      <c r="AL24" s="81"/>
      <c r="AM24" s="7">
        <f t="shared" si="71"/>
        <v>0</v>
      </c>
      <c r="AN24" s="81"/>
      <c r="AO24" s="7">
        <f t="shared" si="72"/>
        <v>0</v>
      </c>
      <c r="AP24" s="30">
        <f t="shared" si="73"/>
        <v>0</v>
      </c>
      <c r="AQ24" s="81"/>
      <c r="AR24" s="81"/>
      <c r="AS24" s="81"/>
      <c r="AT24" s="44">
        <f t="shared" si="74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6" t="str">
        <f t="shared" si="0"/>
        <v/>
      </c>
      <c r="B25" s="74"/>
      <c r="C25" s="75"/>
      <c r="D25" s="77"/>
      <c r="E25" s="77"/>
      <c r="F25" s="44">
        <f t="shared" si="59"/>
        <v>0</v>
      </c>
      <c r="G25" s="77"/>
      <c r="H25" s="77"/>
      <c r="I25" s="44">
        <f t="shared" si="60"/>
        <v>0</v>
      </c>
      <c r="J25" s="79"/>
      <c r="K25" s="77"/>
      <c r="L25" s="44">
        <f t="shared" si="61"/>
        <v>0</v>
      </c>
      <c r="M25" s="77"/>
      <c r="N25" s="77"/>
      <c r="O25" s="44">
        <f t="shared" si="62"/>
        <v>0</v>
      </c>
      <c r="P25" s="77"/>
      <c r="Q25" s="77"/>
      <c r="R25" s="44">
        <f t="shared" si="63"/>
        <v>0</v>
      </c>
      <c r="S25" s="77"/>
      <c r="T25" s="77"/>
      <c r="U25" s="44">
        <f t="shared" si="64"/>
        <v>0</v>
      </c>
      <c r="V25" s="77"/>
      <c r="W25" s="77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1"/>
      <c r="AE25" s="7">
        <f t="shared" si="67"/>
        <v>0</v>
      </c>
      <c r="AF25" s="81"/>
      <c r="AG25" s="7">
        <f t="shared" si="68"/>
        <v>0</v>
      </c>
      <c r="AH25" s="81"/>
      <c r="AI25" s="7">
        <f t="shared" si="69"/>
        <v>0</v>
      </c>
      <c r="AJ25" s="81"/>
      <c r="AK25" s="7">
        <f t="shared" si="70"/>
        <v>0</v>
      </c>
      <c r="AL25" s="81"/>
      <c r="AM25" s="7">
        <f t="shared" si="71"/>
        <v>0</v>
      </c>
      <c r="AN25" s="81"/>
      <c r="AO25" s="7">
        <f t="shared" si="72"/>
        <v>0</v>
      </c>
      <c r="AP25" s="30">
        <f t="shared" si="73"/>
        <v>0</v>
      </c>
      <c r="AQ25" s="81"/>
      <c r="AR25" s="81"/>
      <c r="AS25" s="81"/>
      <c r="AT25" s="44">
        <f t="shared" si="74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77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9" sqref="T9:T20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45782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45783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45784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45785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45786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45787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45788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45789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6" t="str">
        <f t="shared" ref="A2:A33" si="0">IF(ISNA(AZ2),"",AZ2)</f>
        <v/>
      </c>
      <c r="B2" s="74"/>
      <c r="C2" s="83"/>
      <c r="D2" s="77"/>
      <c r="E2" s="77"/>
      <c r="F2" s="44">
        <f>BA2-BB2</f>
        <v>0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64">
        <f>SUM(F2,I2,L2,O2,R2,U2,X2)</f>
        <v>0</v>
      </c>
      <c r="AC2" s="23"/>
      <c r="AD2" s="81"/>
      <c r="AE2" s="7">
        <f>SUMIF($BC$1:$CI$1,AE$1,$BC2:$CI2)+AD2</f>
        <v>0</v>
      </c>
      <c r="AF2" s="81"/>
      <c r="AG2" s="7">
        <f>SUMIF($BC$1:$CI$1,AG$1,$BC2:$CI2)+AF2</f>
        <v>0</v>
      </c>
      <c r="AH2" s="81"/>
      <c r="AI2" s="7">
        <f>SUMIF($BC$1:$CI$1,AI$1,$BC2:$CI2)+AH2</f>
        <v>0</v>
      </c>
      <c r="AJ2" s="81"/>
      <c r="AK2" s="7">
        <f>SUMIF($BC$1:$CI$1,AK$1,$BC2:$CI2)+AJ2</f>
        <v>0</v>
      </c>
      <c r="AL2" s="82"/>
      <c r="AM2" s="7">
        <f>SUMIF($BC$1:$CI$1,AM$1,$BC2:$CI2)+AL2</f>
        <v>0</v>
      </c>
      <c r="AN2" s="81"/>
      <c r="AO2" s="7">
        <f>SUMIF($BC$1:$CI$1,AO$1,$BC2:$CI2)+AN2</f>
        <v>0</v>
      </c>
      <c r="AP2" s="30">
        <f>CK2</f>
        <v>0</v>
      </c>
      <c r="AQ2" s="81"/>
      <c r="AR2" s="81"/>
      <c r="AS2" s="81"/>
      <c r="AT2" s="64">
        <f>AE2+AG2+AI2+AK2+AM2+AO2+SUM(AQ2:AS2)</f>
        <v>0</v>
      </c>
      <c r="AU2" s="81"/>
      <c r="AV2" s="5"/>
      <c r="AW2" s="5"/>
      <c r="AX2" s="5"/>
      <c r="AY2" s="5"/>
      <c r="AZ2" s="24" t="e">
        <f>VLOOKUP(C2,Employees!D:H,5,FALSE)</f>
        <v>#N/A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0</v>
      </c>
    </row>
    <row r="3" spans="1:89" ht="47" customHeight="1">
      <c r="A3" s="76" t="str">
        <f t="shared" si="0"/>
        <v/>
      </c>
      <c r="B3" s="74"/>
      <c r="C3" s="84"/>
      <c r="D3" s="79"/>
      <c r="E3" s="77"/>
      <c r="F3" s="44">
        <f t="shared" ref="F3:F74" si="9">BA3-BB3</f>
        <v>0</v>
      </c>
      <c r="G3" s="77"/>
      <c r="H3" s="77"/>
      <c r="I3" s="44">
        <f t="shared" ref="I3:I74" si="10">BF3-BG3</f>
        <v>0</v>
      </c>
      <c r="J3" s="79"/>
      <c r="K3" s="77"/>
      <c r="L3" s="44">
        <f t="shared" ref="L3:L74" si="11">BK3-BL3</f>
        <v>0</v>
      </c>
      <c r="M3" s="79"/>
      <c r="N3" s="79"/>
      <c r="O3" s="44">
        <f t="shared" ref="O3:O74" si="12">BP3-BQ3</f>
        <v>0</v>
      </c>
      <c r="P3" s="79"/>
      <c r="Q3" s="79"/>
      <c r="R3" s="44">
        <f t="shared" ref="R3:R74" si="13">BU3-BV3</f>
        <v>0</v>
      </c>
      <c r="S3" s="79"/>
      <c r="T3" s="79"/>
      <c r="U3" s="44">
        <f t="shared" ref="U3:U74" si="14">BZ3-CA3</f>
        <v>0</v>
      </c>
      <c r="V3" s="77"/>
      <c r="W3" s="79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0</v>
      </c>
      <c r="AC3" s="23"/>
      <c r="AD3" s="81"/>
      <c r="AE3" s="7">
        <f t="shared" ref="AE3:AE74" si="17">SUMIF($BC$1:$CI$1,AE$1,$BC3:$CI3)+AD3</f>
        <v>0</v>
      </c>
      <c r="AF3" s="81"/>
      <c r="AG3" s="7">
        <f t="shared" ref="AG3:AG74" si="18">SUMIF($BC$1:$CI$1,AG$1,$BC3:$CI3)+AF3</f>
        <v>0</v>
      </c>
      <c r="AH3" s="81"/>
      <c r="AI3" s="7">
        <f t="shared" ref="AI3:AI74" si="19">SUMIF($BC$1:$CI$1,AI$1,$BC3:$CI3)+AH3</f>
        <v>0</v>
      </c>
      <c r="AJ3" s="81"/>
      <c r="AK3" s="7">
        <f t="shared" ref="AK3:AK74" si="20">SUMIF($BC$1:$CI$1,AK$1,$BC3:$CI3)+AJ3</f>
        <v>0</v>
      </c>
      <c r="AL3" s="82"/>
      <c r="AM3" s="7">
        <f t="shared" ref="AM3:AM74" si="21">SUMIF($BC$1:$CI$1,AM$1,$BC3:$CI3)+AL3</f>
        <v>0</v>
      </c>
      <c r="AN3" s="81"/>
      <c r="AO3" s="7">
        <f t="shared" ref="AO3:AO74" si="22">SUMIF($BC$1:$CI$1,AO$1,$BC3:$CI3)+AN3</f>
        <v>0</v>
      </c>
      <c r="AP3" s="30">
        <f t="shared" ref="AP3:AP74" si="23">CK3</f>
        <v>0</v>
      </c>
      <c r="AQ3" s="81"/>
      <c r="AR3" s="81"/>
      <c r="AS3" s="81"/>
      <c r="AT3" s="64">
        <f t="shared" ref="AT3:AT74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0</v>
      </c>
    </row>
    <row r="4" spans="1:89" ht="47" customHeight="1">
      <c r="A4" s="76" t="str">
        <f t="shared" si="0"/>
        <v/>
      </c>
      <c r="B4" s="74"/>
      <c r="C4" s="84"/>
      <c r="D4" s="79"/>
      <c r="E4" s="77"/>
      <c r="F4" s="44">
        <f t="shared" si="9"/>
        <v>0</v>
      </c>
      <c r="G4" s="79"/>
      <c r="H4" s="77"/>
      <c r="I4" s="44">
        <f t="shared" si="10"/>
        <v>0</v>
      </c>
      <c r="J4" s="77"/>
      <c r="K4" s="77"/>
      <c r="L4" s="44">
        <f t="shared" si="11"/>
        <v>0</v>
      </c>
      <c r="M4" s="79"/>
      <c r="N4" s="77"/>
      <c r="O4" s="44">
        <f t="shared" si="12"/>
        <v>0</v>
      </c>
      <c r="P4" s="79"/>
      <c r="Q4" s="77"/>
      <c r="R4" s="44">
        <f t="shared" si="13"/>
        <v>0</v>
      </c>
      <c r="S4" s="79"/>
      <c r="T4" s="77"/>
      <c r="U4" s="44">
        <f t="shared" si="14"/>
        <v>0</v>
      </c>
      <c r="V4" s="77"/>
      <c r="W4" s="79"/>
      <c r="X4" s="44">
        <f t="shared" si="15"/>
        <v>0</v>
      </c>
      <c r="Y4" s="44"/>
      <c r="Z4" s="44"/>
      <c r="AA4" s="44"/>
      <c r="AB4" s="64">
        <f t="shared" si="16"/>
        <v>0</v>
      </c>
      <c r="AC4" s="23"/>
      <c r="AD4" s="81"/>
      <c r="AE4" s="7">
        <f t="shared" si="17"/>
        <v>0</v>
      </c>
      <c r="AF4" s="81"/>
      <c r="AG4" s="7">
        <f t="shared" si="18"/>
        <v>0</v>
      </c>
      <c r="AH4" s="81"/>
      <c r="AI4" s="7">
        <f t="shared" si="19"/>
        <v>0</v>
      </c>
      <c r="AJ4" s="81"/>
      <c r="AK4" s="7">
        <f t="shared" si="20"/>
        <v>0</v>
      </c>
      <c r="AL4" s="82"/>
      <c r="AM4" s="7">
        <f t="shared" si="21"/>
        <v>0</v>
      </c>
      <c r="AN4" s="81"/>
      <c r="AO4" s="7">
        <f t="shared" si="22"/>
        <v>0</v>
      </c>
      <c r="AP4" s="30">
        <f t="shared" si="23"/>
        <v>0</v>
      </c>
      <c r="AQ4" s="81"/>
      <c r="AR4" s="81"/>
      <c r="AS4" s="81"/>
      <c r="AT4" s="6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0</v>
      </c>
    </row>
    <row r="5" spans="1:89" ht="47" customHeight="1">
      <c r="A5" s="76" t="str">
        <f t="shared" si="0"/>
        <v/>
      </c>
      <c r="B5" s="74"/>
      <c r="C5" s="83"/>
      <c r="D5" s="79"/>
      <c r="E5" s="77"/>
      <c r="F5" s="44">
        <f t="shared" si="9"/>
        <v>0</v>
      </c>
      <c r="G5" s="79"/>
      <c r="H5" s="77"/>
      <c r="I5" s="44">
        <f t="shared" si="10"/>
        <v>0</v>
      </c>
      <c r="J5" s="79"/>
      <c r="K5" s="79"/>
      <c r="L5" s="44">
        <f t="shared" si="11"/>
        <v>0</v>
      </c>
      <c r="M5" s="77"/>
      <c r="N5" s="77"/>
      <c r="O5" s="44">
        <f t="shared" si="12"/>
        <v>0</v>
      </c>
      <c r="P5" s="79"/>
      <c r="Q5" s="77"/>
      <c r="R5" s="44">
        <f t="shared" si="13"/>
        <v>0</v>
      </c>
      <c r="S5" s="79"/>
      <c r="T5" s="77"/>
      <c r="U5" s="44">
        <f t="shared" si="14"/>
        <v>0</v>
      </c>
      <c r="V5" s="77"/>
      <c r="W5" s="79"/>
      <c r="X5" s="44">
        <f t="shared" si="15"/>
        <v>0</v>
      </c>
      <c r="Y5" s="44"/>
      <c r="Z5" s="44"/>
      <c r="AA5" s="44"/>
      <c r="AB5" s="64">
        <f t="shared" si="16"/>
        <v>0</v>
      </c>
      <c r="AC5" s="23"/>
      <c r="AD5" s="81"/>
      <c r="AE5" s="7">
        <f t="shared" si="17"/>
        <v>0</v>
      </c>
      <c r="AF5" s="81"/>
      <c r="AG5" s="7">
        <f t="shared" si="18"/>
        <v>0</v>
      </c>
      <c r="AH5" s="81"/>
      <c r="AI5" s="7">
        <f t="shared" si="19"/>
        <v>0</v>
      </c>
      <c r="AJ5" s="81"/>
      <c r="AK5" s="7">
        <f t="shared" si="20"/>
        <v>0</v>
      </c>
      <c r="AL5" s="82"/>
      <c r="AM5" s="7">
        <f t="shared" si="21"/>
        <v>0</v>
      </c>
      <c r="AN5" s="81"/>
      <c r="AO5" s="7">
        <f t="shared" si="22"/>
        <v>0</v>
      </c>
      <c r="AP5" s="30">
        <f t="shared" si="23"/>
        <v>0</v>
      </c>
      <c r="AQ5" s="81"/>
      <c r="AR5" s="81"/>
      <c r="AS5" s="81"/>
      <c r="AT5" s="6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0</v>
      </c>
    </row>
    <row r="6" spans="1:89" ht="47" customHeight="1">
      <c r="A6" s="76" t="str">
        <f t="shared" si="0"/>
        <v/>
      </c>
      <c r="B6" s="74"/>
      <c r="C6" s="84"/>
      <c r="D6" s="79"/>
      <c r="E6" s="77"/>
      <c r="F6" s="44">
        <f t="shared" si="9"/>
        <v>0</v>
      </c>
      <c r="G6" s="77"/>
      <c r="H6" s="79"/>
      <c r="I6" s="44">
        <f t="shared" si="10"/>
        <v>0</v>
      </c>
      <c r="J6" s="79"/>
      <c r="K6" s="79"/>
      <c r="L6" s="44">
        <f t="shared" si="11"/>
        <v>0</v>
      </c>
      <c r="M6" s="77"/>
      <c r="N6" s="77"/>
      <c r="O6" s="44">
        <f t="shared" si="12"/>
        <v>0</v>
      </c>
      <c r="P6" s="77"/>
      <c r="Q6" s="77"/>
      <c r="R6" s="44">
        <f t="shared" si="13"/>
        <v>0</v>
      </c>
      <c r="S6" s="79"/>
      <c r="T6" s="77"/>
      <c r="U6" s="44">
        <f t="shared" si="14"/>
        <v>0</v>
      </c>
      <c r="V6" s="77"/>
      <c r="W6" s="79"/>
      <c r="X6" s="44">
        <f t="shared" si="15"/>
        <v>0</v>
      </c>
      <c r="Y6" s="44"/>
      <c r="Z6" s="44"/>
      <c r="AA6" s="44"/>
      <c r="AB6" s="64">
        <f t="shared" si="16"/>
        <v>0</v>
      </c>
      <c r="AC6" s="23"/>
      <c r="AD6" s="81"/>
      <c r="AE6" s="7">
        <f t="shared" si="17"/>
        <v>0</v>
      </c>
      <c r="AF6" s="81"/>
      <c r="AG6" s="7">
        <f t="shared" si="18"/>
        <v>0</v>
      </c>
      <c r="AH6" s="81"/>
      <c r="AI6" s="7">
        <f t="shared" si="19"/>
        <v>0</v>
      </c>
      <c r="AJ6" s="81"/>
      <c r="AK6" s="7">
        <f t="shared" si="20"/>
        <v>0</v>
      </c>
      <c r="AL6" s="82"/>
      <c r="AM6" s="7">
        <f t="shared" si="21"/>
        <v>0</v>
      </c>
      <c r="AN6" s="81"/>
      <c r="AO6" s="7">
        <f t="shared" si="22"/>
        <v>0</v>
      </c>
      <c r="AP6" s="30">
        <f t="shared" si="23"/>
        <v>0</v>
      </c>
      <c r="AQ6" s="81"/>
      <c r="AR6" s="81"/>
      <c r="AS6" s="81"/>
      <c r="AT6" s="6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0</v>
      </c>
    </row>
    <row r="7" spans="1:89" ht="47" customHeight="1">
      <c r="A7" s="76" t="str">
        <f t="shared" si="0"/>
        <v/>
      </c>
      <c r="B7" s="74"/>
      <c r="C7" s="84"/>
      <c r="D7" s="79"/>
      <c r="E7" s="77"/>
      <c r="F7" s="44">
        <f t="shared" si="9"/>
        <v>0</v>
      </c>
      <c r="G7" s="77"/>
      <c r="H7" s="79"/>
      <c r="I7" s="44">
        <f t="shared" si="10"/>
        <v>0</v>
      </c>
      <c r="J7" s="79"/>
      <c r="K7" s="79"/>
      <c r="L7" s="44">
        <f t="shared" si="11"/>
        <v>0</v>
      </c>
      <c r="M7" s="79"/>
      <c r="N7" s="79"/>
      <c r="O7" s="44">
        <f t="shared" si="12"/>
        <v>0</v>
      </c>
      <c r="P7" s="79"/>
      <c r="Q7" s="77"/>
      <c r="R7" s="44">
        <f t="shared" si="13"/>
        <v>0</v>
      </c>
      <c r="S7" s="77"/>
      <c r="T7" s="77"/>
      <c r="U7" s="44">
        <f t="shared" si="14"/>
        <v>0</v>
      </c>
      <c r="V7" s="77"/>
      <c r="W7" s="79"/>
      <c r="X7" s="44">
        <f t="shared" si="15"/>
        <v>0</v>
      </c>
      <c r="Y7" s="44"/>
      <c r="Z7" s="44"/>
      <c r="AA7" s="44"/>
      <c r="AB7" s="64">
        <f t="shared" si="16"/>
        <v>0</v>
      </c>
      <c r="AC7" s="23"/>
      <c r="AD7" s="81"/>
      <c r="AE7" s="7">
        <f t="shared" si="17"/>
        <v>0</v>
      </c>
      <c r="AF7" s="81"/>
      <c r="AG7" s="7">
        <f t="shared" si="18"/>
        <v>0</v>
      </c>
      <c r="AH7" s="81"/>
      <c r="AI7" s="7">
        <f t="shared" si="19"/>
        <v>0</v>
      </c>
      <c r="AJ7" s="81"/>
      <c r="AK7" s="7">
        <f t="shared" si="20"/>
        <v>0</v>
      </c>
      <c r="AL7" s="82"/>
      <c r="AM7" s="7">
        <f t="shared" si="21"/>
        <v>0</v>
      </c>
      <c r="AN7" s="81"/>
      <c r="AO7" s="7">
        <f t="shared" si="22"/>
        <v>0</v>
      </c>
      <c r="AP7" s="30">
        <f t="shared" si="23"/>
        <v>0</v>
      </c>
      <c r="AQ7" s="81"/>
      <c r="AR7" s="81"/>
      <c r="AS7" s="81"/>
      <c r="AT7" s="6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0</v>
      </c>
    </row>
    <row r="8" spans="1:89" ht="47" customHeight="1">
      <c r="A8" s="76" t="str">
        <f t="shared" si="0"/>
        <v/>
      </c>
      <c r="B8" s="74"/>
      <c r="C8" s="84"/>
      <c r="D8" s="79"/>
      <c r="E8" s="79"/>
      <c r="F8" s="44">
        <f t="shared" si="9"/>
        <v>0</v>
      </c>
      <c r="G8" s="79"/>
      <c r="H8" s="79"/>
      <c r="I8" s="44">
        <f t="shared" si="10"/>
        <v>0</v>
      </c>
      <c r="J8" s="79"/>
      <c r="K8" s="79"/>
      <c r="L8" s="44">
        <f t="shared" si="11"/>
        <v>0</v>
      </c>
      <c r="M8" s="79"/>
      <c r="N8" s="79"/>
      <c r="O8" s="44">
        <f t="shared" si="12"/>
        <v>0</v>
      </c>
      <c r="P8" s="79"/>
      <c r="Q8" s="77"/>
      <c r="R8" s="44">
        <f t="shared" si="13"/>
        <v>0</v>
      </c>
      <c r="S8" s="79"/>
      <c r="T8" s="77"/>
      <c r="U8" s="44">
        <f t="shared" si="14"/>
        <v>0</v>
      </c>
      <c r="V8" s="77"/>
      <c r="W8" s="79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1"/>
      <c r="AE8" s="7">
        <f t="shared" si="17"/>
        <v>0</v>
      </c>
      <c r="AF8" s="81"/>
      <c r="AG8" s="7">
        <f t="shared" si="18"/>
        <v>0</v>
      </c>
      <c r="AH8" s="81"/>
      <c r="AI8" s="7">
        <f t="shared" si="19"/>
        <v>0</v>
      </c>
      <c r="AJ8" s="81"/>
      <c r="AK8" s="7">
        <f t="shared" si="20"/>
        <v>0</v>
      </c>
      <c r="AL8" s="82"/>
      <c r="AM8" s="7">
        <f t="shared" si="21"/>
        <v>0</v>
      </c>
      <c r="AN8" s="81"/>
      <c r="AO8" s="7">
        <f t="shared" si="22"/>
        <v>0</v>
      </c>
      <c r="AP8" s="30">
        <f t="shared" si="23"/>
        <v>0</v>
      </c>
      <c r="AQ8" s="81"/>
      <c r="AR8" s="81"/>
      <c r="AS8" s="81"/>
      <c r="AT8" s="6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6" t="str">
        <f t="shared" si="0"/>
        <v/>
      </c>
      <c r="B9" s="74"/>
      <c r="C9" s="84"/>
      <c r="D9" s="79"/>
      <c r="E9" s="77"/>
      <c r="F9" s="44">
        <f t="shared" si="9"/>
        <v>0</v>
      </c>
      <c r="G9" s="79"/>
      <c r="H9" s="77"/>
      <c r="I9" s="44">
        <f t="shared" si="10"/>
        <v>0</v>
      </c>
      <c r="J9" s="79"/>
      <c r="K9" s="77"/>
      <c r="L9" s="44">
        <f t="shared" si="11"/>
        <v>0</v>
      </c>
      <c r="M9" s="79"/>
      <c r="N9" s="77"/>
      <c r="O9" s="44">
        <f t="shared" si="12"/>
        <v>0</v>
      </c>
      <c r="P9" s="79"/>
      <c r="Q9" s="77"/>
      <c r="R9" s="44">
        <f t="shared" si="13"/>
        <v>0</v>
      </c>
      <c r="S9" s="79"/>
      <c r="T9" s="77"/>
      <c r="U9" s="44">
        <f t="shared" si="14"/>
        <v>0</v>
      </c>
      <c r="V9" s="77"/>
      <c r="W9" s="79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1"/>
      <c r="AE9" s="7">
        <f t="shared" si="17"/>
        <v>0</v>
      </c>
      <c r="AF9" s="81"/>
      <c r="AG9" s="7">
        <f t="shared" si="18"/>
        <v>0</v>
      </c>
      <c r="AH9" s="81"/>
      <c r="AI9" s="7">
        <f t="shared" si="19"/>
        <v>0</v>
      </c>
      <c r="AJ9" s="81"/>
      <c r="AK9" s="7">
        <f t="shared" si="20"/>
        <v>0</v>
      </c>
      <c r="AL9" s="82"/>
      <c r="AM9" s="7">
        <f t="shared" si="21"/>
        <v>0</v>
      </c>
      <c r="AN9" s="81"/>
      <c r="AO9" s="7">
        <f t="shared" si="22"/>
        <v>0</v>
      </c>
      <c r="AP9" s="30">
        <f t="shared" si="23"/>
        <v>0</v>
      </c>
      <c r="AQ9" s="81"/>
      <c r="AR9" s="81"/>
      <c r="AS9" s="81"/>
      <c r="AT9" s="6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6" t="str">
        <f t="shared" si="0"/>
        <v/>
      </c>
      <c r="B10" s="74"/>
      <c r="C10" s="84"/>
      <c r="D10" s="79"/>
      <c r="E10" s="77"/>
      <c r="F10" s="44">
        <f t="shared" si="9"/>
        <v>0</v>
      </c>
      <c r="G10" s="77"/>
      <c r="H10" s="79"/>
      <c r="I10" s="44">
        <f t="shared" si="10"/>
        <v>0</v>
      </c>
      <c r="J10" s="79"/>
      <c r="K10" s="79"/>
      <c r="L10" s="44">
        <f t="shared" si="11"/>
        <v>0</v>
      </c>
      <c r="M10" s="77"/>
      <c r="N10" s="77"/>
      <c r="O10" s="44">
        <f t="shared" si="12"/>
        <v>0</v>
      </c>
      <c r="P10" s="79"/>
      <c r="Q10" s="77"/>
      <c r="R10" s="44">
        <f t="shared" si="13"/>
        <v>0</v>
      </c>
      <c r="S10" s="79"/>
      <c r="T10" s="77"/>
      <c r="U10" s="44">
        <f t="shared" si="14"/>
        <v>0</v>
      </c>
      <c r="V10" s="77"/>
      <c r="W10" s="79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1"/>
      <c r="AE10" s="7">
        <f t="shared" si="17"/>
        <v>0</v>
      </c>
      <c r="AF10" s="81"/>
      <c r="AG10" s="7">
        <f t="shared" si="18"/>
        <v>0</v>
      </c>
      <c r="AH10" s="81"/>
      <c r="AI10" s="7">
        <f t="shared" si="19"/>
        <v>0</v>
      </c>
      <c r="AJ10" s="81"/>
      <c r="AK10" s="7">
        <f t="shared" si="20"/>
        <v>0</v>
      </c>
      <c r="AL10" s="82"/>
      <c r="AM10" s="7">
        <f t="shared" si="21"/>
        <v>0</v>
      </c>
      <c r="AN10" s="81"/>
      <c r="AO10" s="7">
        <f t="shared" si="22"/>
        <v>0</v>
      </c>
      <c r="AP10" s="30">
        <f t="shared" si="23"/>
        <v>0</v>
      </c>
      <c r="AQ10" s="81"/>
      <c r="AR10" s="81"/>
      <c r="AS10" s="81"/>
      <c r="AT10" s="6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6" t="str">
        <f t="shared" si="0"/>
        <v/>
      </c>
      <c r="B11" s="74"/>
      <c r="C11" s="84"/>
      <c r="D11" s="79"/>
      <c r="E11" s="77"/>
      <c r="F11" s="44">
        <f t="shared" si="9"/>
        <v>0</v>
      </c>
      <c r="G11" s="77"/>
      <c r="H11" s="79"/>
      <c r="I11" s="44">
        <f t="shared" si="10"/>
        <v>0</v>
      </c>
      <c r="J11" s="79"/>
      <c r="K11" s="79"/>
      <c r="L11" s="44">
        <f t="shared" si="11"/>
        <v>0</v>
      </c>
      <c r="M11" s="77"/>
      <c r="N11" s="77"/>
      <c r="O11" s="44">
        <f t="shared" si="12"/>
        <v>0</v>
      </c>
      <c r="P11" s="79"/>
      <c r="Q11" s="77"/>
      <c r="R11" s="44">
        <f t="shared" si="13"/>
        <v>0</v>
      </c>
      <c r="S11" s="79"/>
      <c r="T11" s="77"/>
      <c r="U11" s="44">
        <f t="shared" si="14"/>
        <v>0</v>
      </c>
      <c r="V11" s="77"/>
      <c r="W11" s="79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1"/>
      <c r="AE11" s="7">
        <f t="shared" si="17"/>
        <v>0</v>
      </c>
      <c r="AF11" s="81"/>
      <c r="AG11" s="7">
        <f t="shared" si="18"/>
        <v>0</v>
      </c>
      <c r="AH11" s="81"/>
      <c r="AI11" s="7">
        <f t="shared" si="19"/>
        <v>0</v>
      </c>
      <c r="AJ11" s="81"/>
      <c r="AK11" s="7">
        <f t="shared" si="20"/>
        <v>0</v>
      </c>
      <c r="AL11" s="82"/>
      <c r="AM11" s="7">
        <f t="shared" si="21"/>
        <v>0</v>
      </c>
      <c r="AN11" s="81"/>
      <c r="AO11" s="7">
        <f t="shared" si="22"/>
        <v>0</v>
      </c>
      <c r="AP11" s="30">
        <f t="shared" si="23"/>
        <v>0</v>
      </c>
      <c r="AQ11" s="81"/>
      <c r="AR11" s="81"/>
      <c r="AS11" s="81"/>
      <c r="AT11" s="6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6" t="str">
        <f t="shared" si="0"/>
        <v/>
      </c>
      <c r="B12" s="74"/>
      <c r="C12" s="84"/>
      <c r="D12" s="79"/>
      <c r="E12" s="77"/>
      <c r="F12" s="44">
        <f t="shared" si="9"/>
        <v>0</v>
      </c>
      <c r="G12" s="77"/>
      <c r="H12" s="79"/>
      <c r="I12" s="44">
        <f t="shared" si="10"/>
        <v>0</v>
      </c>
      <c r="J12" s="79"/>
      <c r="K12" s="79"/>
      <c r="L12" s="44">
        <f t="shared" si="11"/>
        <v>0</v>
      </c>
      <c r="M12" s="77"/>
      <c r="N12" s="77"/>
      <c r="O12" s="44">
        <f t="shared" si="12"/>
        <v>0</v>
      </c>
      <c r="P12" s="79"/>
      <c r="Q12" s="77"/>
      <c r="R12" s="44">
        <f t="shared" si="13"/>
        <v>0</v>
      </c>
      <c r="S12" s="79"/>
      <c r="T12" s="77"/>
      <c r="U12" s="44">
        <f t="shared" si="14"/>
        <v>0</v>
      </c>
      <c r="V12" s="77"/>
      <c r="W12" s="79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1"/>
      <c r="AE12" s="7">
        <f t="shared" si="17"/>
        <v>0</v>
      </c>
      <c r="AF12" s="81"/>
      <c r="AG12" s="7">
        <f t="shared" si="18"/>
        <v>0</v>
      </c>
      <c r="AH12" s="81"/>
      <c r="AI12" s="7">
        <f t="shared" si="19"/>
        <v>0</v>
      </c>
      <c r="AJ12" s="81"/>
      <c r="AK12" s="7">
        <f t="shared" si="20"/>
        <v>0</v>
      </c>
      <c r="AL12" s="82"/>
      <c r="AM12" s="7">
        <f t="shared" si="21"/>
        <v>0</v>
      </c>
      <c r="AN12" s="81"/>
      <c r="AO12" s="7">
        <f t="shared" si="22"/>
        <v>0</v>
      </c>
      <c r="AP12" s="30">
        <f t="shared" si="23"/>
        <v>0</v>
      </c>
      <c r="AQ12" s="81"/>
      <c r="AR12" s="81"/>
      <c r="AS12" s="81"/>
      <c r="AT12" s="6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6" t="str">
        <f t="shared" si="0"/>
        <v/>
      </c>
      <c r="B13" s="74"/>
      <c r="C13" s="84"/>
      <c r="D13" s="79"/>
      <c r="E13" s="77"/>
      <c r="F13" s="44">
        <f t="shared" si="9"/>
        <v>0</v>
      </c>
      <c r="G13" s="77"/>
      <c r="H13" s="79"/>
      <c r="I13" s="44">
        <f t="shared" si="10"/>
        <v>0</v>
      </c>
      <c r="J13" s="79"/>
      <c r="K13" s="79"/>
      <c r="L13" s="44">
        <f t="shared" si="11"/>
        <v>0</v>
      </c>
      <c r="M13" s="77"/>
      <c r="N13" s="77"/>
      <c r="O13" s="44">
        <f t="shared" si="12"/>
        <v>0</v>
      </c>
      <c r="P13" s="79"/>
      <c r="Q13" s="77"/>
      <c r="R13" s="44">
        <f t="shared" si="13"/>
        <v>0</v>
      </c>
      <c r="S13" s="79"/>
      <c r="T13" s="77"/>
      <c r="U13" s="44">
        <f t="shared" si="14"/>
        <v>0</v>
      </c>
      <c r="V13" s="77"/>
      <c r="W13" s="79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1"/>
      <c r="AE13" s="7">
        <f t="shared" si="17"/>
        <v>0</v>
      </c>
      <c r="AF13" s="81"/>
      <c r="AG13" s="7">
        <f t="shared" si="18"/>
        <v>0</v>
      </c>
      <c r="AH13" s="81"/>
      <c r="AI13" s="7">
        <f t="shared" si="19"/>
        <v>0</v>
      </c>
      <c r="AJ13" s="81"/>
      <c r="AK13" s="7">
        <f t="shared" si="20"/>
        <v>0</v>
      </c>
      <c r="AL13" s="82"/>
      <c r="AM13" s="7">
        <f t="shared" si="21"/>
        <v>0</v>
      </c>
      <c r="AN13" s="81"/>
      <c r="AO13" s="7">
        <f t="shared" si="22"/>
        <v>0</v>
      </c>
      <c r="AP13" s="30">
        <f t="shared" si="23"/>
        <v>0</v>
      </c>
      <c r="AQ13" s="81"/>
      <c r="AR13" s="81"/>
      <c r="AS13" s="81"/>
      <c r="AT13" s="6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6" t="str">
        <f t="shared" si="0"/>
        <v/>
      </c>
      <c r="B14" s="74"/>
      <c r="C14" s="84"/>
      <c r="D14" s="79"/>
      <c r="E14" s="77"/>
      <c r="F14" s="44">
        <f t="shared" si="9"/>
        <v>0</v>
      </c>
      <c r="G14" s="77"/>
      <c r="H14" s="79"/>
      <c r="I14" s="44">
        <f t="shared" si="10"/>
        <v>0</v>
      </c>
      <c r="J14" s="79"/>
      <c r="K14" s="79"/>
      <c r="L14" s="44">
        <f t="shared" si="11"/>
        <v>0</v>
      </c>
      <c r="M14" s="77"/>
      <c r="N14" s="77"/>
      <c r="O14" s="44">
        <f t="shared" si="12"/>
        <v>0</v>
      </c>
      <c r="P14" s="79"/>
      <c r="Q14" s="77"/>
      <c r="R14" s="44">
        <f t="shared" si="13"/>
        <v>0</v>
      </c>
      <c r="S14" s="79"/>
      <c r="T14" s="77"/>
      <c r="U14" s="44">
        <f t="shared" si="14"/>
        <v>0</v>
      </c>
      <c r="V14" s="77"/>
      <c r="W14" s="79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1"/>
      <c r="AE14" s="7">
        <f t="shared" si="17"/>
        <v>0</v>
      </c>
      <c r="AF14" s="81"/>
      <c r="AG14" s="7">
        <f t="shared" si="18"/>
        <v>0</v>
      </c>
      <c r="AH14" s="81"/>
      <c r="AI14" s="7">
        <f t="shared" si="19"/>
        <v>0</v>
      </c>
      <c r="AJ14" s="81"/>
      <c r="AK14" s="7">
        <f t="shared" si="20"/>
        <v>0</v>
      </c>
      <c r="AL14" s="82"/>
      <c r="AM14" s="7">
        <f t="shared" si="21"/>
        <v>0</v>
      </c>
      <c r="AN14" s="81"/>
      <c r="AO14" s="7">
        <f t="shared" si="22"/>
        <v>0</v>
      </c>
      <c r="AP14" s="30">
        <f t="shared" si="23"/>
        <v>0</v>
      </c>
      <c r="AQ14" s="81"/>
      <c r="AR14" s="81"/>
      <c r="AS14" s="81"/>
      <c r="AT14" s="6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6" t="str">
        <f t="shared" si="0"/>
        <v/>
      </c>
      <c r="B15" s="74"/>
      <c r="C15" s="84"/>
      <c r="D15" s="79"/>
      <c r="E15" s="77"/>
      <c r="F15" s="44">
        <f t="shared" si="9"/>
        <v>0</v>
      </c>
      <c r="G15" s="77"/>
      <c r="H15" s="79"/>
      <c r="I15" s="44">
        <f t="shared" si="10"/>
        <v>0</v>
      </c>
      <c r="J15" s="79"/>
      <c r="K15" s="79"/>
      <c r="L15" s="44">
        <f t="shared" si="11"/>
        <v>0</v>
      </c>
      <c r="M15" s="77"/>
      <c r="N15" s="77"/>
      <c r="O15" s="44">
        <f t="shared" si="12"/>
        <v>0</v>
      </c>
      <c r="P15" s="79"/>
      <c r="Q15" s="77"/>
      <c r="R15" s="44">
        <f t="shared" si="13"/>
        <v>0</v>
      </c>
      <c r="S15" s="79"/>
      <c r="T15" s="77"/>
      <c r="U15" s="44">
        <f t="shared" si="14"/>
        <v>0</v>
      </c>
      <c r="V15" s="77"/>
      <c r="W15" s="79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1"/>
      <c r="AE15" s="7">
        <f t="shared" si="17"/>
        <v>0</v>
      </c>
      <c r="AF15" s="81"/>
      <c r="AG15" s="7">
        <f t="shared" si="18"/>
        <v>0</v>
      </c>
      <c r="AH15" s="81"/>
      <c r="AI15" s="7">
        <f t="shared" si="19"/>
        <v>0</v>
      </c>
      <c r="AJ15" s="81"/>
      <c r="AK15" s="7">
        <f t="shared" si="20"/>
        <v>0</v>
      </c>
      <c r="AL15" s="82"/>
      <c r="AM15" s="7">
        <f t="shared" si="21"/>
        <v>0</v>
      </c>
      <c r="AN15" s="81"/>
      <c r="AO15" s="7">
        <f t="shared" si="22"/>
        <v>0</v>
      </c>
      <c r="AP15" s="30">
        <f t="shared" si="23"/>
        <v>0</v>
      </c>
      <c r="AQ15" s="81"/>
      <c r="AR15" s="81"/>
      <c r="AS15" s="81"/>
      <c r="AT15" s="6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6" t="str">
        <f t="shared" si="0"/>
        <v/>
      </c>
      <c r="B16" s="74"/>
      <c r="C16" s="85"/>
      <c r="D16" s="79"/>
      <c r="E16" s="77"/>
      <c r="F16" s="44">
        <f t="shared" si="9"/>
        <v>0</v>
      </c>
      <c r="G16" s="77"/>
      <c r="H16" s="79"/>
      <c r="I16" s="44">
        <f>BF16-BG16</f>
        <v>0</v>
      </c>
      <c r="J16" s="79"/>
      <c r="K16" s="79"/>
      <c r="L16" s="44">
        <f t="shared" si="11"/>
        <v>0</v>
      </c>
      <c r="M16" s="77"/>
      <c r="N16" s="77"/>
      <c r="O16" s="44">
        <f t="shared" si="12"/>
        <v>0</v>
      </c>
      <c r="P16" s="79"/>
      <c r="Q16" s="77"/>
      <c r="R16" s="44">
        <f t="shared" si="13"/>
        <v>0</v>
      </c>
      <c r="S16" s="79"/>
      <c r="T16" s="77"/>
      <c r="U16" s="44">
        <f t="shared" si="14"/>
        <v>0</v>
      </c>
      <c r="V16" s="77"/>
      <c r="W16" s="79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1"/>
      <c r="AE16" s="7">
        <f t="shared" si="17"/>
        <v>0</v>
      </c>
      <c r="AF16" s="81"/>
      <c r="AG16" s="7">
        <f t="shared" si="18"/>
        <v>0</v>
      </c>
      <c r="AH16" s="81"/>
      <c r="AI16" s="7">
        <f t="shared" si="19"/>
        <v>0</v>
      </c>
      <c r="AJ16" s="81"/>
      <c r="AK16" s="7">
        <f t="shared" si="20"/>
        <v>0</v>
      </c>
      <c r="AL16" s="82"/>
      <c r="AM16" s="7">
        <f t="shared" si="21"/>
        <v>0</v>
      </c>
      <c r="AN16" s="81"/>
      <c r="AO16" s="7">
        <f t="shared" si="22"/>
        <v>0</v>
      </c>
      <c r="AP16" s="30">
        <f t="shared" si="23"/>
        <v>0</v>
      </c>
      <c r="AQ16" s="81"/>
      <c r="AR16" s="81"/>
      <c r="AS16" s="81"/>
      <c r="AT16" s="6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6" t="str">
        <f t="shared" si="0"/>
        <v/>
      </c>
      <c r="B17" s="74"/>
      <c r="C17" s="73"/>
      <c r="D17" s="79"/>
      <c r="E17" s="77"/>
      <c r="F17" s="44">
        <f t="shared" si="9"/>
        <v>0</v>
      </c>
      <c r="G17" s="77"/>
      <c r="H17" s="79"/>
      <c r="I17" s="44">
        <f t="shared" si="10"/>
        <v>0</v>
      </c>
      <c r="J17" s="79"/>
      <c r="K17" s="79"/>
      <c r="L17" s="44">
        <f t="shared" si="11"/>
        <v>0</v>
      </c>
      <c r="M17" s="77"/>
      <c r="N17" s="77"/>
      <c r="O17" s="44">
        <f t="shared" si="12"/>
        <v>0</v>
      </c>
      <c r="P17" s="79"/>
      <c r="Q17" s="77"/>
      <c r="R17" s="44">
        <f t="shared" si="13"/>
        <v>0</v>
      </c>
      <c r="S17" s="79"/>
      <c r="T17" s="77"/>
      <c r="U17" s="44">
        <f t="shared" si="14"/>
        <v>0</v>
      </c>
      <c r="V17" s="77"/>
      <c r="W17" s="79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1"/>
      <c r="AE17" s="7">
        <f t="shared" si="17"/>
        <v>0</v>
      </c>
      <c r="AF17" s="81"/>
      <c r="AG17" s="7">
        <f t="shared" si="18"/>
        <v>0</v>
      </c>
      <c r="AH17" s="81"/>
      <c r="AI17" s="7">
        <f t="shared" si="19"/>
        <v>0</v>
      </c>
      <c r="AJ17" s="81"/>
      <c r="AK17" s="7">
        <f t="shared" si="20"/>
        <v>0</v>
      </c>
      <c r="AL17" s="82"/>
      <c r="AM17" s="7">
        <f t="shared" si="21"/>
        <v>0</v>
      </c>
      <c r="AN17" s="81"/>
      <c r="AO17" s="7">
        <f t="shared" si="22"/>
        <v>0</v>
      </c>
      <c r="AP17" s="30">
        <f t="shared" si="23"/>
        <v>0</v>
      </c>
      <c r="AQ17" s="81"/>
      <c r="AR17" s="81"/>
      <c r="AS17" s="81"/>
      <c r="AT17" s="6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6" t="str">
        <f t="shared" si="0"/>
        <v/>
      </c>
      <c r="B18" s="74"/>
      <c r="C18" s="73"/>
      <c r="D18" s="79"/>
      <c r="E18" s="77"/>
      <c r="F18" s="44">
        <f t="shared" si="9"/>
        <v>0</v>
      </c>
      <c r="G18" s="77"/>
      <c r="H18" s="79"/>
      <c r="I18" s="44">
        <f t="shared" si="10"/>
        <v>0</v>
      </c>
      <c r="J18" s="79"/>
      <c r="K18" s="79"/>
      <c r="L18" s="44">
        <f t="shared" si="11"/>
        <v>0</v>
      </c>
      <c r="M18" s="77"/>
      <c r="N18" s="77"/>
      <c r="O18" s="44">
        <f t="shared" si="12"/>
        <v>0</v>
      </c>
      <c r="P18" s="79"/>
      <c r="Q18" s="77"/>
      <c r="R18" s="44">
        <f t="shared" si="13"/>
        <v>0</v>
      </c>
      <c r="S18" s="79"/>
      <c r="T18" s="77"/>
      <c r="U18" s="44">
        <f t="shared" si="14"/>
        <v>0</v>
      </c>
      <c r="V18" s="77"/>
      <c r="W18" s="79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1"/>
      <c r="AE18" s="7">
        <f t="shared" si="17"/>
        <v>0</v>
      </c>
      <c r="AF18" s="81"/>
      <c r="AG18" s="7">
        <f t="shared" si="18"/>
        <v>0</v>
      </c>
      <c r="AH18" s="81"/>
      <c r="AI18" s="7">
        <f t="shared" si="19"/>
        <v>0</v>
      </c>
      <c r="AJ18" s="81"/>
      <c r="AK18" s="7">
        <f t="shared" si="20"/>
        <v>0</v>
      </c>
      <c r="AL18" s="82"/>
      <c r="AM18" s="7">
        <f t="shared" si="21"/>
        <v>0</v>
      </c>
      <c r="AN18" s="81"/>
      <c r="AO18" s="7">
        <f t="shared" si="22"/>
        <v>0</v>
      </c>
      <c r="AP18" s="30">
        <f t="shared" si="23"/>
        <v>0</v>
      </c>
      <c r="AQ18" s="81"/>
      <c r="AR18" s="81"/>
      <c r="AS18" s="81"/>
      <c r="AT18" s="6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6" t="str">
        <f t="shared" si="0"/>
        <v/>
      </c>
      <c r="B19" s="74"/>
      <c r="C19" s="73"/>
      <c r="D19" s="79"/>
      <c r="E19" s="77"/>
      <c r="F19" s="44">
        <f t="shared" si="9"/>
        <v>0</v>
      </c>
      <c r="G19" s="77"/>
      <c r="H19" s="79"/>
      <c r="I19" s="44">
        <f t="shared" si="10"/>
        <v>0</v>
      </c>
      <c r="J19" s="79"/>
      <c r="K19" s="79"/>
      <c r="L19" s="44">
        <f t="shared" si="11"/>
        <v>0</v>
      </c>
      <c r="M19" s="77"/>
      <c r="N19" s="77"/>
      <c r="O19" s="44">
        <f t="shared" si="12"/>
        <v>0</v>
      </c>
      <c r="P19" s="79"/>
      <c r="Q19" s="77"/>
      <c r="R19" s="44">
        <f t="shared" si="13"/>
        <v>0</v>
      </c>
      <c r="S19" s="79"/>
      <c r="T19" s="77"/>
      <c r="U19" s="44">
        <f t="shared" si="14"/>
        <v>0</v>
      </c>
      <c r="V19" s="77"/>
      <c r="W19" s="79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1"/>
      <c r="AE19" s="7">
        <f t="shared" si="17"/>
        <v>0</v>
      </c>
      <c r="AF19" s="81"/>
      <c r="AG19" s="7">
        <f t="shared" si="18"/>
        <v>0</v>
      </c>
      <c r="AH19" s="81"/>
      <c r="AI19" s="7">
        <f t="shared" si="19"/>
        <v>0</v>
      </c>
      <c r="AJ19" s="81"/>
      <c r="AK19" s="7">
        <f t="shared" si="20"/>
        <v>0</v>
      </c>
      <c r="AL19" s="82"/>
      <c r="AM19" s="7">
        <f t="shared" si="21"/>
        <v>0</v>
      </c>
      <c r="AN19" s="81"/>
      <c r="AO19" s="7">
        <f t="shared" si="22"/>
        <v>0</v>
      </c>
      <c r="AP19" s="30">
        <f t="shared" si="23"/>
        <v>0</v>
      </c>
      <c r="AQ19" s="81"/>
      <c r="AR19" s="81"/>
      <c r="AS19" s="81"/>
      <c r="AT19" s="6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6" t="str">
        <f t="shared" si="0"/>
        <v/>
      </c>
      <c r="B20" s="74"/>
      <c r="C20" s="73"/>
      <c r="D20" s="79"/>
      <c r="E20" s="77"/>
      <c r="F20" s="44">
        <f t="shared" si="9"/>
        <v>0</v>
      </c>
      <c r="G20" s="77"/>
      <c r="H20" s="79"/>
      <c r="I20" s="44">
        <f t="shared" si="10"/>
        <v>0</v>
      </c>
      <c r="J20" s="79"/>
      <c r="K20" s="79"/>
      <c r="L20" s="44">
        <f t="shared" si="11"/>
        <v>0</v>
      </c>
      <c r="M20" s="77"/>
      <c r="N20" s="77"/>
      <c r="O20" s="44">
        <f t="shared" si="12"/>
        <v>0</v>
      </c>
      <c r="P20" s="79"/>
      <c r="Q20" s="77"/>
      <c r="R20" s="44">
        <f t="shared" si="13"/>
        <v>0</v>
      </c>
      <c r="S20" s="79"/>
      <c r="T20" s="77"/>
      <c r="U20" s="44">
        <f t="shared" si="14"/>
        <v>0</v>
      </c>
      <c r="V20" s="77"/>
      <c r="W20" s="79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1"/>
      <c r="AE20" s="7">
        <f t="shared" si="17"/>
        <v>0</v>
      </c>
      <c r="AF20" s="81"/>
      <c r="AG20" s="7">
        <f t="shared" si="18"/>
        <v>0</v>
      </c>
      <c r="AH20" s="81"/>
      <c r="AI20" s="7">
        <f t="shared" si="19"/>
        <v>0</v>
      </c>
      <c r="AJ20" s="81"/>
      <c r="AK20" s="7">
        <f t="shared" si="20"/>
        <v>0</v>
      </c>
      <c r="AL20" s="82"/>
      <c r="AM20" s="7">
        <f t="shared" si="21"/>
        <v>0</v>
      </c>
      <c r="AN20" s="81"/>
      <c r="AO20" s="7">
        <f t="shared" si="22"/>
        <v>0</v>
      </c>
      <c r="AP20" s="30">
        <f t="shared" si="23"/>
        <v>0</v>
      </c>
      <c r="AQ20" s="81"/>
      <c r="AR20" s="81"/>
      <c r="AS20" s="81"/>
      <c r="AT20" s="6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6" t="str">
        <f t="shared" si="0"/>
        <v/>
      </c>
      <c r="B21" s="74"/>
      <c r="C21" s="73"/>
      <c r="D21" s="79"/>
      <c r="E21" s="77"/>
      <c r="F21" s="44">
        <f t="shared" ref="F21:F29" si="60">BA21-BB21</f>
        <v>0</v>
      </c>
      <c r="G21" s="77"/>
      <c r="H21" s="79"/>
      <c r="I21" s="44">
        <f t="shared" ref="I21:I29" si="61">BF21-BG21</f>
        <v>0</v>
      </c>
      <c r="J21" s="79"/>
      <c r="K21" s="79"/>
      <c r="L21" s="44">
        <f t="shared" ref="L21:L29" si="62">BK21-BL21</f>
        <v>0</v>
      </c>
      <c r="M21" s="77"/>
      <c r="N21" s="77"/>
      <c r="O21" s="44">
        <f t="shared" ref="O21:O29" si="63">BP21-BQ21</f>
        <v>0</v>
      </c>
      <c r="P21" s="79"/>
      <c r="Q21" s="77"/>
      <c r="R21" s="44">
        <f t="shared" ref="R21:R29" si="64">BU21-BV21</f>
        <v>0</v>
      </c>
      <c r="S21" s="79"/>
      <c r="T21" s="79"/>
      <c r="U21" s="44">
        <f t="shared" ref="U21:U29" si="65">BZ21-CA21</f>
        <v>0</v>
      </c>
      <c r="V21" s="77"/>
      <c r="W21" s="79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1"/>
      <c r="AE21" s="7">
        <f t="shared" ref="AE21:AE29" si="68">SUMIF($BC$1:$CI$1,AE$1,$BC21:$CI21)+AD21</f>
        <v>0</v>
      </c>
      <c r="AF21" s="81"/>
      <c r="AG21" s="7">
        <f t="shared" ref="AG21:AG29" si="69">SUMIF($BC$1:$CI$1,AG$1,$BC21:$CI21)+AF21</f>
        <v>0</v>
      </c>
      <c r="AH21" s="81"/>
      <c r="AI21" s="7">
        <f t="shared" ref="AI21:AI29" si="70">SUMIF($BC$1:$CI$1,AI$1,$BC21:$CI21)+AH21</f>
        <v>0</v>
      </c>
      <c r="AJ21" s="81"/>
      <c r="AK21" s="7">
        <f t="shared" ref="AK21:AK29" si="71">SUMIF($BC$1:$CI$1,AK$1,$BC21:$CI21)+AJ21</f>
        <v>0</v>
      </c>
      <c r="AL21" s="82"/>
      <c r="AM21" s="7">
        <f t="shared" ref="AM21:AM29" si="72">SUMIF($BC$1:$CI$1,AM$1,$BC21:$CI21)+AL21</f>
        <v>0</v>
      </c>
      <c r="AN21" s="81"/>
      <c r="AO21" s="7">
        <f t="shared" ref="AO21:AO29" si="73">SUMIF($BC$1:$CI$1,AO$1,$BC21:$CI21)+AN21</f>
        <v>0</v>
      </c>
      <c r="AP21" s="30">
        <f t="shared" ref="AP21:AP29" si="74">CK21</f>
        <v>0</v>
      </c>
      <c r="AQ21" s="81"/>
      <c r="AR21" s="81"/>
      <c r="AS21" s="81"/>
      <c r="AT21" s="64">
        <f t="shared" ref="AT21:AT29" si="75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6" t="str">
        <f t="shared" si="0"/>
        <v/>
      </c>
      <c r="B22" s="74"/>
      <c r="C22" s="73"/>
      <c r="D22" s="79"/>
      <c r="E22" s="77"/>
      <c r="F22" s="44">
        <f t="shared" si="60"/>
        <v>0</v>
      </c>
      <c r="G22" s="77"/>
      <c r="H22" s="79"/>
      <c r="I22" s="44">
        <f t="shared" si="61"/>
        <v>0</v>
      </c>
      <c r="J22" s="79"/>
      <c r="K22" s="79"/>
      <c r="L22" s="44">
        <f t="shared" si="62"/>
        <v>0</v>
      </c>
      <c r="M22" s="77"/>
      <c r="N22" s="77"/>
      <c r="O22" s="44">
        <f t="shared" si="63"/>
        <v>0</v>
      </c>
      <c r="P22" s="79"/>
      <c r="Q22" s="77"/>
      <c r="R22" s="44">
        <f t="shared" si="64"/>
        <v>0</v>
      </c>
      <c r="S22" s="79"/>
      <c r="T22" s="79"/>
      <c r="U22" s="44">
        <f t="shared" si="65"/>
        <v>0</v>
      </c>
      <c r="V22" s="77"/>
      <c r="W22" s="79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1"/>
      <c r="AE22" s="7">
        <f t="shared" si="68"/>
        <v>0</v>
      </c>
      <c r="AF22" s="81"/>
      <c r="AG22" s="7">
        <f t="shared" si="69"/>
        <v>0</v>
      </c>
      <c r="AH22" s="81"/>
      <c r="AI22" s="7">
        <f t="shared" si="70"/>
        <v>0</v>
      </c>
      <c r="AJ22" s="81"/>
      <c r="AK22" s="7">
        <f t="shared" si="71"/>
        <v>0</v>
      </c>
      <c r="AL22" s="82"/>
      <c r="AM22" s="7">
        <f t="shared" si="72"/>
        <v>0</v>
      </c>
      <c r="AN22" s="81"/>
      <c r="AO22" s="7">
        <f t="shared" si="73"/>
        <v>0</v>
      </c>
      <c r="AP22" s="30">
        <f t="shared" si="74"/>
        <v>0</v>
      </c>
      <c r="AQ22" s="81"/>
      <c r="AR22" s="81"/>
      <c r="AS22" s="81"/>
      <c r="AT22" s="64">
        <f t="shared" si="75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6" t="str">
        <f t="shared" si="0"/>
        <v/>
      </c>
      <c r="B23" s="74"/>
      <c r="C23" s="73"/>
      <c r="D23" s="79"/>
      <c r="E23" s="77"/>
      <c r="F23" s="44">
        <f t="shared" si="60"/>
        <v>0</v>
      </c>
      <c r="G23" s="77"/>
      <c r="H23" s="79"/>
      <c r="I23" s="44">
        <f t="shared" si="61"/>
        <v>0</v>
      </c>
      <c r="J23" s="79"/>
      <c r="K23" s="79"/>
      <c r="L23" s="44">
        <f t="shared" si="62"/>
        <v>0</v>
      </c>
      <c r="M23" s="77"/>
      <c r="N23" s="77"/>
      <c r="O23" s="44">
        <f t="shared" si="63"/>
        <v>0</v>
      </c>
      <c r="P23" s="79"/>
      <c r="Q23" s="77"/>
      <c r="R23" s="44">
        <f t="shared" si="64"/>
        <v>0</v>
      </c>
      <c r="S23" s="79"/>
      <c r="T23" s="79"/>
      <c r="U23" s="44">
        <f t="shared" si="65"/>
        <v>0</v>
      </c>
      <c r="V23" s="77"/>
      <c r="W23" s="79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1"/>
      <c r="AE23" s="7">
        <f t="shared" si="68"/>
        <v>0</v>
      </c>
      <c r="AF23" s="81"/>
      <c r="AG23" s="7">
        <f t="shared" si="69"/>
        <v>0</v>
      </c>
      <c r="AH23" s="81"/>
      <c r="AI23" s="7">
        <f t="shared" si="70"/>
        <v>0</v>
      </c>
      <c r="AJ23" s="81"/>
      <c r="AK23" s="7">
        <f t="shared" si="71"/>
        <v>0</v>
      </c>
      <c r="AL23" s="82"/>
      <c r="AM23" s="7">
        <f t="shared" si="72"/>
        <v>0</v>
      </c>
      <c r="AN23" s="81"/>
      <c r="AO23" s="7">
        <f t="shared" si="73"/>
        <v>0</v>
      </c>
      <c r="AP23" s="30">
        <f t="shared" si="74"/>
        <v>0</v>
      </c>
      <c r="AQ23" s="81"/>
      <c r="AR23" s="81"/>
      <c r="AS23" s="81"/>
      <c r="AT23" s="64">
        <f t="shared" si="75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6" t="str">
        <f t="shared" si="0"/>
        <v/>
      </c>
      <c r="B24" s="74"/>
      <c r="C24" s="73"/>
      <c r="D24" s="79"/>
      <c r="E24" s="77"/>
      <c r="F24" s="44">
        <f t="shared" si="60"/>
        <v>0</v>
      </c>
      <c r="G24" s="77"/>
      <c r="H24" s="79"/>
      <c r="I24" s="44">
        <f t="shared" si="61"/>
        <v>0</v>
      </c>
      <c r="J24" s="79"/>
      <c r="K24" s="79"/>
      <c r="L24" s="44">
        <f t="shared" si="62"/>
        <v>0</v>
      </c>
      <c r="M24" s="77"/>
      <c r="N24" s="77"/>
      <c r="O24" s="44">
        <f t="shared" si="63"/>
        <v>0</v>
      </c>
      <c r="P24" s="79"/>
      <c r="Q24" s="79"/>
      <c r="R24" s="44">
        <f t="shared" si="64"/>
        <v>0</v>
      </c>
      <c r="S24" s="79"/>
      <c r="T24" s="79"/>
      <c r="U24" s="44">
        <f t="shared" si="65"/>
        <v>0</v>
      </c>
      <c r="V24" s="77"/>
      <c r="W24" s="79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1"/>
      <c r="AE24" s="7">
        <f t="shared" si="68"/>
        <v>0</v>
      </c>
      <c r="AF24" s="81"/>
      <c r="AG24" s="7">
        <f t="shared" si="69"/>
        <v>0</v>
      </c>
      <c r="AH24" s="81"/>
      <c r="AI24" s="7">
        <f t="shared" si="70"/>
        <v>0</v>
      </c>
      <c r="AJ24" s="81"/>
      <c r="AK24" s="7">
        <f t="shared" si="71"/>
        <v>0</v>
      </c>
      <c r="AL24" s="82"/>
      <c r="AM24" s="7">
        <f t="shared" si="72"/>
        <v>0</v>
      </c>
      <c r="AN24" s="81"/>
      <c r="AO24" s="7">
        <f t="shared" si="73"/>
        <v>0</v>
      </c>
      <c r="AP24" s="30">
        <f t="shared" si="74"/>
        <v>0</v>
      </c>
      <c r="AQ24" s="81"/>
      <c r="AR24" s="81"/>
      <c r="AS24" s="81"/>
      <c r="AT24" s="64">
        <f t="shared" si="75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6" t="str">
        <f t="shared" si="0"/>
        <v/>
      </c>
      <c r="B25" s="74"/>
      <c r="C25" s="73"/>
      <c r="D25" s="79"/>
      <c r="E25" s="77"/>
      <c r="F25" s="44">
        <f t="shared" si="60"/>
        <v>0</v>
      </c>
      <c r="G25" s="77"/>
      <c r="H25" s="79"/>
      <c r="I25" s="44">
        <f t="shared" si="61"/>
        <v>0</v>
      </c>
      <c r="J25" s="79"/>
      <c r="K25" s="79"/>
      <c r="L25" s="44">
        <f t="shared" si="62"/>
        <v>0</v>
      </c>
      <c r="M25" s="77"/>
      <c r="N25" s="77"/>
      <c r="O25" s="44">
        <f t="shared" si="63"/>
        <v>0</v>
      </c>
      <c r="P25" s="79"/>
      <c r="Q25" s="79"/>
      <c r="R25" s="44">
        <f t="shared" si="64"/>
        <v>0</v>
      </c>
      <c r="S25" s="79"/>
      <c r="T25" s="79"/>
      <c r="U25" s="44">
        <f t="shared" si="65"/>
        <v>0</v>
      </c>
      <c r="V25" s="77"/>
      <c r="W25" s="79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1"/>
      <c r="AE25" s="7">
        <f t="shared" si="68"/>
        <v>0</v>
      </c>
      <c r="AF25" s="81"/>
      <c r="AG25" s="7">
        <f t="shared" si="69"/>
        <v>0</v>
      </c>
      <c r="AH25" s="81"/>
      <c r="AI25" s="7">
        <f t="shared" si="70"/>
        <v>0</v>
      </c>
      <c r="AJ25" s="81"/>
      <c r="AK25" s="7">
        <f t="shared" si="71"/>
        <v>0</v>
      </c>
      <c r="AL25" s="82"/>
      <c r="AM25" s="7">
        <f t="shared" si="72"/>
        <v>0</v>
      </c>
      <c r="AN25" s="81"/>
      <c r="AO25" s="7">
        <f t="shared" si="73"/>
        <v>0</v>
      </c>
      <c r="AP25" s="30">
        <f t="shared" si="74"/>
        <v>0</v>
      </c>
      <c r="AQ25" s="81"/>
      <c r="AR25" s="81"/>
      <c r="AS25" s="81"/>
      <c r="AT25" s="64">
        <f t="shared" si="75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E9" sqref="E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27/04/25</v>
      </c>
      <c r="G1" s="13" t="str">
        <f>_xlfn.CONCAT("Age on ",TEXT( 'Week 1 Roster'!$D$1+14,"dd/mm/yy"))</f>
        <v>Age on 12/05/25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0</v>
      </c>
      <c r="B2" s="28" t="str">
        <f ca="1">IF(A2=0,"",_xlfn.NUMBERVALUE(A2))</f>
        <v/>
      </c>
      <c r="C2" s="28" t="str">
        <f ca="1">IF($A2=0,"",VLOOKUP($B2,Employees!$A:$G,2,FALSE))</f>
        <v/>
      </c>
      <c r="D2" s="28" t="str">
        <f ca="1">IF($A2=0,"",VLOOKUP($B2,Employees!$A:$G,3,FALSE))</f>
        <v/>
      </c>
      <c r="E2" s="26" t="str">
        <f ca="1">IF($A2=0,"",VLOOKUP($B2,Employees!$A:$G,5,FALSE))</f>
        <v/>
      </c>
      <c r="F2" s="13" t="str">
        <f ca="1">IF($E2="","",ROUNDDOWN(YEARFRAC($E2, 'Week 1 Roster'!$D$1-1, 1), 0))</f>
        <v/>
      </c>
      <c r="G2" s="13" t="str">
        <f ca="1">IF($E2="","",ROUNDDOWN(YEARFRAC($E2, 'Week 1 Roster'!$D$1+14, 1), 0))</f>
        <v/>
      </c>
      <c r="H2" s="13" t="str">
        <f ca="1">IF($E2="","",IF(AND(F2&lt;21,F2&lt;&gt;G2),TRUE,FALSE))</f>
        <v/>
      </c>
      <c r="I2" s="13" t="str">
        <f ca="1">IF($A2=0,"",VLOOKUP($B2,Employees!$A:$G,6,FALSE))</f>
        <v/>
      </c>
      <c r="J2" s="13" t="str">
        <f ca="1">IF($A2=0,"",VLOOKUP($B2,Employees!$A:$G,7,FALSE))</f>
        <v/>
      </c>
      <c r="K2" s="14">
        <f t="shared" ref="K2" ca="1" si="0">W2+AI2</f>
        <v>0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0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0</v>
      </c>
      <c r="W2" s="17">
        <f ca="1">IF($A2=0,0,SUMIF('Week 1 Roster'!$AZ:$AZ,$B2,'Week 1 Roster'!$AE:$AE))</f>
        <v>0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0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0</v>
      </c>
      <c r="AI2" s="17">
        <f ca="1">IF($A2=0,0,SUMIF('Week 2 Roster'!$AZ:$AZ,$B2,'Week 2 Roster'!$AE:$AE))</f>
        <v>0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0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0</v>
      </c>
      <c r="AT2" s="17"/>
      <c r="AU2" s="25" t="str">
        <f>'Week 1 Roster'!A2</f>
        <v/>
      </c>
      <c r="AV2" s="25" t="str">
        <f>'Week 2 Roster'!A2</f>
        <v/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0</v>
      </c>
      <c r="B3" s="28" t="str">
        <f t="shared" ref="B3:B66" ca="1" si="9">IF(A3=0,"",_xlfn.NUMBERVALUE(A3))</f>
        <v/>
      </c>
      <c r="C3" s="28" t="str">
        <f ca="1">IF($A3=0,"",VLOOKUP($B3,Employees!$A:$G,2,FALSE))</f>
        <v/>
      </c>
      <c r="D3" s="28" t="str">
        <f ca="1">IF($A3=0,"",VLOOKUP($B3,Employees!$A:$G,3,FALSE))</f>
        <v/>
      </c>
      <c r="E3" s="26" t="str">
        <f ca="1">IF($A3=0,"",VLOOKUP($B3,Employees!$A:$G,5,FALSE))</f>
        <v/>
      </c>
      <c r="F3" s="13" t="str">
        <f ca="1">IF($E3="","",ROUNDDOWN(YEARFRAC($E3, 'Week 1 Roster'!$D$1-1, 1), 0))</f>
        <v/>
      </c>
      <c r="G3" s="13" t="str">
        <f ca="1">IF($E3="","",ROUNDDOWN(YEARFRAC($E3, 'Week 1 Roster'!$D$1+14, 1), 0))</f>
        <v/>
      </c>
      <c r="H3" s="13" t="str">
        <f t="shared" ref="H3:H66" ca="1" si="10">IF($E3="","",IF(AND(F3&lt;21,F3&lt;&gt;G3),TRUE,FALSE))</f>
        <v/>
      </c>
      <c r="I3" s="13" t="str">
        <f ca="1">IF($A3=0,"",VLOOKUP($B3,Employees!$A:$G,6,FALSE))</f>
        <v/>
      </c>
      <c r="J3" s="13" t="str">
        <f ca="1">IF($A3=0,"",VLOOKUP($B3,Employees!$A:$G,7,FALSE))</f>
        <v/>
      </c>
      <c r="K3" s="14">
        <f t="shared" ref="K3:K66" ca="1" si="11">W3+AI3</f>
        <v>0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0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0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0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0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0</v>
      </c>
      <c r="AT3" s="17"/>
      <c r="AU3" s="25" t="str">
        <f>'Week 1 Roster'!A3</f>
        <v/>
      </c>
      <c r="AV3" s="25" t="str">
        <f>'Week 2 Roster'!A3</f>
        <v/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0</v>
      </c>
      <c r="B4" s="28" t="str">
        <f t="shared" ca="1" si="9"/>
        <v/>
      </c>
      <c r="C4" s="28" t="str">
        <f ca="1">IF($A4=0,"",VLOOKUP($B4,Employees!$A:$G,2,FALSE))</f>
        <v/>
      </c>
      <c r="D4" s="28" t="str">
        <f ca="1">IF($A4=0,"",VLOOKUP($B4,Employees!$A:$G,3,FALSE))</f>
        <v/>
      </c>
      <c r="E4" s="26" t="str">
        <f ca="1">IF($A4=0,"",VLOOKUP($B4,Employees!$A:$G,5,FALSE))</f>
        <v/>
      </c>
      <c r="F4" s="13" t="str">
        <f ca="1">IF($E4="","",ROUNDDOWN(YEARFRAC($E4, 'Week 1 Roster'!$D$1-1, 1), 0))</f>
        <v/>
      </c>
      <c r="G4" s="13" t="str">
        <f ca="1">IF($E4="","",ROUNDDOWN(YEARFRAC($E4, 'Week 1 Roster'!$D$1+14, 1), 0))</f>
        <v/>
      </c>
      <c r="H4" s="13" t="str">
        <f t="shared" ca="1" si="10"/>
        <v/>
      </c>
      <c r="I4" s="13" t="str">
        <f ca="1">IF($A4=0,"",VLOOKUP($B4,Employees!$A:$G,6,FALSE))</f>
        <v/>
      </c>
      <c r="J4" s="13" t="str">
        <f ca="1">IF($A4=0,"",VLOOKUP($B4,Employees!$A:$G,7,FALSE))</f>
        <v/>
      </c>
      <c r="K4" s="14">
        <f t="shared" ca="1" si="11"/>
        <v>0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0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0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 t="str">
        <f>'Week 1 Roster'!A4</f>
        <v/>
      </c>
      <c r="AV4" s="25" t="str">
        <f>'Week 2 Roster'!A4</f>
        <v/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0</v>
      </c>
      <c r="B5" s="28" t="str">
        <f t="shared" ca="1" si="9"/>
        <v/>
      </c>
      <c r="C5" s="28" t="str">
        <f ca="1">IF($A5=0,"",VLOOKUP($B5,Employees!$A:$G,2,FALSE))</f>
        <v/>
      </c>
      <c r="D5" s="28" t="str">
        <f ca="1">IF($A5=0,"",VLOOKUP($B5,Employees!$A:$G,3,FALSE))</f>
        <v/>
      </c>
      <c r="E5" s="26" t="str">
        <f ca="1">IF($A5=0,"",VLOOKUP($B5,Employees!$A:$G,5,FALSE))</f>
        <v/>
      </c>
      <c r="F5" s="13" t="str">
        <f ca="1">IF($E5="","",ROUNDDOWN(YEARFRAC($E5, 'Week 1 Roster'!$D$1-1, 1), 0))</f>
        <v/>
      </c>
      <c r="G5" s="13" t="str">
        <f ca="1">IF($E5="","",ROUNDDOWN(YEARFRAC($E5, 'Week 1 Roster'!$D$1+14, 1), 0))</f>
        <v/>
      </c>
      <c r="H5" s="13" t="str">
        <f t="shared" ca="1" si="10"/>
        <v/>
      </c>
      <c r="I5" s="13" t="str">
        <f ca="1">IF($A5=0,"",VLOOKUP($B5,Employees!$A:$G,6,FALSE))</f>
        <v/>
      </c>
      <c r="J5" s="13" t="str">
        <f ca="1">IF($A5=0,"",VLOOKUP($B5,Employees!$A:$G,7,FALSE))</f>
        <v/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0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 t="str">
        <f>'Week 1 Roster'!A5</f>
        <v/>
      </c>
      <c r="AV5" s="25" t="str">
        <f>'Week 2 Roster'!A5</f>
        <v/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0</v>
      </c>
      <c r="B6" s="28" t="str">
        <f t="shared" ca="1" si="9"/>
        <v/>
      </c>
      <c r="C6" s="28" t="str">
        <f ca="1">IF($A6=0,"",VLOOKUP($B6,Employees!$A:$G,2,FALSE))</f>
        <v/>
      </c>
      <c r="D6" s="28" t="str">
        <f ca="1">IF($A6=0,"",VLOOKUP($B6,Employees!$A:$G,3,FALSE))</f>
        <v/>
      </c>
      <c r="E6" s="26" t="str">
        <f ca="1">IF($A6=0,"",VLOOKUP($B6,Employees!$A:$G,5,FALSE))</f>
        <v/>
      </c>
      <c r="F6" s="13" t="str">
        <f ca="1">IF($E6="","",ROUNDDOWN(YEARFRAC($E6, 'Week 1 Roster'!$D$1-1, 1), 0))</f>
        <v/>
      </c>
      <c r="G6" s="13" t="str">
        <f ca="1">IF($E6="","",ROUNDDOWN(YEARFRAC($E6, 'Week 1 Roster'!$D$1+14, 1), 0))</f>
        <v/>
      </c>
      <c r="H6" s="13" t="str">
        <f t="shared" ca="1" si="10"/>
        <v/>
      </c>
      <c r="I6" s="13" t="str">
        <f ca="1">IF($A6=0,"",VLOOKUP($B6,Employees!$A:$G,6,FALSE))</f>
        <v/>
      </c>
      <c r="J6" s="13" t="str">
        <f ca="1">IF($A6=0,"",VLOOKUP($B6,Employees!$A:$G,7,FALSE))</f>
        <v/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 t="str">
        <f>'Week 1 Roster'!A6</f>
        <v/>
      </c>
      <c r="AV6" s="25" t="str">
        <f>'Week 2 Roster'!A6</f>
        <v/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0</v>
      </c>
      <c r="B7" s="28" t="str">
        <f t="shared" ca="1" si="9"/>
        <v/>
      </c>
      <c r="C7" s="28" t="str">
        <f ca="1">IF($A7=0,"",VLOOKUP($B7,Employees!$A:$G,2,FALSE))</f>
        <v/>
      </c>
      <c r="D7" s="28" t="str">
        <f ca="1">IF($A7=0,"",VLOOKUP($B7,Employees!$A:$G,3,FALSE))</f>
        <v/>
      </c>
      <c r="E7" s="26" t="str">
        <f ca="1">IF($A7=0,"",VLOOKUP($B7,Employees!$A:$G,5,FALSE))</f>
        <v/>
      </c>
      <c r="F7" s="13" t="str">
        <f ca="1">IF($E7="","",ROUNDDOWN(YEARFRAC($E7, 'Week 1 Roster'!$D$1-1, 1), 0))</f>
        <v/>
      </c>
      <c r="G7" s="13" t="str">
        <f ca="1">IF($E7="","",ROUNDDOWN(YEARFRAC($E7, 'Week 1 Roster'!$D$1+14, 1), 0))</f>
        <v/>
      </c>
      <c r="H7" s="13" t="str">
        <f t="shared" ca="1" si="10"/>
        <v/>
      </c>
      <c r="I7" s="13" t="str">
        <f ca="1">IF($A7=0,"",VLOOKUP($B7,Employees!$A:$G,6,FALSE))</f>
        <v/>
      </c>
      <c r="J7" s="13" t="str">
        <f ca="1">IF($A7=0,"",VLOOKUP($B7,Employees!$A:$G,7,FALSE))</f>
        <v/>
      </c>
      <c r="K7" s="14">
        <f t="shared" ca="1" si="11"/>
        <v>0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0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0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0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0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 t="str">
        <f>'Week 1 Roster'!A7</f>
        <v/>
      </c>
      <c r="AV7" s="25" t="str">
        <f>'Week 2 Roster'!A7</f>
        <v/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0</v>
      </c>
      <c r="B8" s="28" t="str">
        <f t="shared" ca="1" si="9"/>
        <v/>
      </c>
      <c r="C8" s="28" t="str">
        <f ca="1">IF($A8=0,"",VLOOKUP($B8,Employees!$A:$G,2,FALSE))</f>
        <v/>
      </c>
      <c r="D8" s="28" t="str">
        <f ca="1">IF($A8=0,"",VLOOKUP($B8,Employees!$A:$G,3,FALSE))</f>
        <v/>
      </c>
      <c r="E8" s="26" t="str">
        <f ca="1">IF($A8=0,"",VLOOKUP($B8,Employees!$A:$G,5,FALSE))</f>
        <v/>
      </c>
      <c r="F8" s="13" t="str">
        <f ca="1">IF($E8="","",ROUNDDOWN(YEARFRAC($E8, 'Week 1 Roster'!$D$1-1, 1), 0))</f>
        <v/>
      </c>
      <c r="G8" s="13" t="str">
        <f ca="1">IF($E8="","",ROUNDDOWN(YEARFRAC($E8, 'Week 1 Roster'!$D$1+14, 1), 0))</f>
        <v/>
      </c>
      <c r="H8" s="13" t="str">
        <f t="shared" ca="1" si="10"/>
        <v/>
      </c>
      <c r="I8" s="13" t="str">
        <f ca="1">IF($A8=0,"",VLOOKUP($B8,Employees!$A:$G,6,FALSE))</f>
        <v/>
      </c>
      <c r="J8" s="13" t="str">
        <f ca="1">IF($A8=0,"",VLOOKUP($B8,Employees!$A:$G,7,FALSE))</f>
        <v/>
      </c>
      <c r="K8" s="14">
        <f t="shared" ca="1" si="11"/>
        <v>0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0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0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 t="str">
        <f>'Week 1 Roster'!A8</f>
        <v/>
      </c>
      <c r="AV8" s="25" t="str">
        <f>'Week 2 Roster'!A8</f>
        <v/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tabSelected="1" topLeftCell="A22" zoomScale="156" zoomScaleNormal="156" workbookViewId="0">
      <selection activeCell="A35" sqref="A35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>Martin Place</v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>Southport</v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>MSCWSQ</v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>MSCSQ</v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461" zoomScale="186" zoomScaleNormal="186" workbookViewId="0">
      <selection activeCell="F467" sqref="F467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7" max="7" width="14.1640625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871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913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1129</v>
      </c>
      <c r="C39" s="66" t="s">
        <v>1130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890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871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76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871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76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27367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1100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871</v>
      </c>
      <c r="H156" s="12">
        <f t="shared" si="2"/>
        <v>10155</v>
      </c>
    </row>
    <row r="157" spans="1:8">
      <c r="A157">
        <v>10156</v>
      </c>
      <c r="B157" s="39" t="s">
        <v>1049</v>
      </c>
      <c r="C157" s="39" t="s">
        <v>1050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979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76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980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981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1091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871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891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48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892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871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893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871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871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76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210261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210261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871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1131</v>
      </c>
      <c r="C309" s="39" t="s">
        <v>609</v>
      </c>
      <c r="D309" s="66" t="s">
        <v>1132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862</v>
      </c>
      <c r="C310" s="39" t="s">
        <v>863</v>
      </c>
      <c r="D310" s="66" t="s">
        <v>864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865</v>
      </c>
      <c r="C311" s="39" t="s">
        <v>866</v>
      </c>
      <c r="D311" s="66" t="s">
        <v>865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867</v>
      </c>
      <c r="D312" s="66" t="s">
        <v>868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869</v>
      </c>
      <c r="C313" s="39" t="s">
        <v>120</v>
      </c>
      <c r="D313" s="66" t="s">
        <v>870</v>
      </c>
      <c r="E313" s="67">
        <v>37780</v>
      </c>
      <c r="F313" s="32">
        <v>48</v>
      </c>
      <c r="G313" s="39" t="s">
        <v>871</v>
      </c>
      <c r="H313" s="12">
        <f t="shared" si="4"/>
        <v>10312</v>
      </c>
    </row>
    <row r="314" spans="1:8">
      <c r="A314" s="2">
        <v>10313</v>
      </c>
      <c r="B314" s="39" t="s">
        <v>872</v>
      </c>
      <c r="C314" s="39" t="s">
        <v>873</v>
      </c>
      <c r="D314" s="66" t="s">
        <v>874</v>
      </c>
      <c r="E314" s="67">
        <v>38087</v>
      </c>
      <c r="F314" s="32">
        <v>48</v>
      </c>
      <c r="G314" s="39" t="s">
        <v>871</v>
      </c>
      <c r="H314" s="12">
        <f t="shared" si="4"/>
        <v>10313</v>
      </c>
    </row>
    <row r="315" spans="1:8">
      <c r="A315" s="2">
        <v>10314</v>
      </c>
      <c r="B315" s="39" t="s">
        <v>875</v>
      </c>
      <c r="C315" s="39" t="s">
        <v>876</v>
      </c>
      <c r="D315" s="66" t="s">
        <v>877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878</v>
      </c>
      <c r="C316" s="39" t="s">
        <v>879</v>
      </c>
      <c r="D316" s="66" t="s">
        <v>879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880</v>
      </c>
      <c r="C317" s="39" t="s">
        <v>881</v>
      </c>
      <c r="D317" s="66" t="s">
        <v>882</v>
      </c>
      <c r="E317" s="67">
        <v>33474</v>
      </c>
      <c r="F317" s="32">
        <v>48</v>
      </c>
      <c r="G317" s="39" t="s">
        <v>871</v>
      </c>
      <c r="H317" s="12">
        <f t="shared" si="4"/>
        <v>10316</v>
      </c>
    </row>
    <row r="318" spans="1:8">
      <c r="A318" s="2">
        <v>10317</v>
      </c>
      <c r="B318" s="39" t="s">
        <v>883</v>
      </c>
      <c r="C318" s="39" t="s">
        <v>884</v>
      </c>
      <c r="D318" s="66" t="s">
        <v>885</v>
      </c>
      <c r="E318" s="67">
        <v>35245</v>
      </c>
      <c r="F318" s="32">
        <v>76</v>
      </c>
      <c r="G318" s="39" t="s">
        <v>871</v>
      </c>
      <c r="H318" s="12">
        <f t="shared" si="4"/>
        <v>10317</v>
      </c>
    </row>
    <row r="319" spans="1:8">
      <c r="A319" s="2">
        <v>10318</v>
      </c>
      <c r="B319" s="39" t="s">
        <v>887</v>
      </c>
      <c r="C319" s="39" t="s">
        <v>105</v>
      </c>
      <c r="D319" s="66" t="s">
        <v>898</v>
      </c>
      <c r="E319" s="67">
        <v>37102</v>
      </c>
      <c r="F319" s="32">
        <v>48</v>
      </c>
      <c r="G319" s="39" t="s">
        <v>871</v>
      </c>
      <c r="H319" s="12">
        <f t="shared" si="4"/>
        <v>10318</v>
      </c>
    </row>
    <row r="320" spans="1:8">
      <c r="A320" s="2">
        <v>10319</v>
      </c>
      <c r="B320" s="39" t="s">
        <v>888</v>
      </c>
      <c r="C320" s="39" t="s">
        <v>123</v>
      </c>
      <c r="D320" s="66" t="s">
        <v>889</v>
      </c>
      <c r="E320" s="67">
        <v>38585</v>
      </c>
      <c r="F320" s="32">
        <v>48</v>
      </c>
      <c r="G320" s="39" t="s">
        <v>871</v>
      </c>
      <c r="H320" s="12">
        <f t="shared" si="4"/>
        <v>10319</v>
      </c>
    </row>
    <row r="321" spans="1:8">
      <c r="A321" s="2">
        <v>10320</v>
      </c>
      <c r="B321" s="39" t="s">
        <v>895</v>
      </c>
      <c r="C321" s="39" t="s">
        <v>255</v>
      </c>
      <c r="D321" s="66" t="s">
        <v>894</v>
      </c>
      <c r="E321" s="67">
        <v>35821</v>
      </c>
      <c r="F321" s="32">
        <v>48</v>
      </c>
      <c r="G321" s="39" t="s">
        <v>871</v>
      </c>
      <c r="H321" s="12">
        <f t="shared" si="4"/>
        <v>10320</v>
      </c>
    </row>
    <row r="322" spans="1:8">
      <c r="A322" s="2">
        <v>210321</v>
      </c>
      <c r="B322" s="39" t="s">
        <v>897</v>
      </c>
      <c r="C322" s="39" t="s">
        <v>358</v>
      </c>
      <c r="D322" s="66" t="s">
        <v>896</v>
      </c>
      <c r="E322" s="67">
        <v>39646</v>
      </c>
      <c r="F322" s="32">
        <v>48</v>
      </c>
      <c r="G322" s="39" t="s">
        <v>871</v>
      </c>
      <c r="H322" s="12">
        <f t="shared" ref="H322:H385" si="5">A322</f>
        <v>210321</v>
      </c>
    </row>
    <row r="323" spans="1:8">
      <c r="A323" s="2">
        <v>10322</v>
      </c>
      <c r="B323" s="39" t="s">
        <v>902</v>
      </c>
      <c r="C323" s="39" t="s">
        <v>367</v>
      </c>
      <c r="D323" s="68" t="s">
        <v>901</v>
      </c>
      <c r="E323" s="67">
        <v>36979</v>
      </c>
      <c r="F323" s="32">
        <v>48</v>
      </c>
      <c r="G323" s="39" t="s">
        <v>871</v>
      </c>
      <c r="H323" s="12">
        <f t="shared" si="5"/>
        <v>10322</v>
      </c>
    </row>
    <row r="324" spans="1:8">
      <c r="A324" s="2">
        <v>10323</v>
      </c>
      <c r="B324" s="39" t="s">
        <v>904</v>
      </c>
      <c r="C324" s="39" t="s">
        <v>183</v>
      </c>
      <c r="D324" s="66" t="s">
        <v>905</v>
      </c>
      <c r="E324" s="67">
        <v>35397</v>
      </c>
      <c r="F324" s="32">
        <v>48</v>
      </c>
      <c r="G324" s="39" t="s">
        <v>871</v>
      </c>
      <c r="H324" s="12">
        <f t="shared" si="5"/>
        <v>10323</v>
      </c>
    </row>
    <row r="325" spans="1:8">
      <c r="A325" s="2">
        <v>10324</v>
      </c>
      <c r="B325" s="39" t="s">
        <v>919</v>
      </c>
      <c r="C325" s="39" t="s">
        <v>177</v>
      </c>
      <c r="D325" s="66" t="s">
        <v>903</v>
      </c>
      <c r="E325" s="67">
        <v>32069</v>
      </c>
      <c r="F325" s="32">
        <v>200</v>
      </c>
      <c r="G325" s="39" t="s">
        <v>871</v>
      </c>
      <c r="H325" s="12">
        <f t="shared" si="5"/>
        <v>10324</v>
      </c>
    </row>
    <row r="326" spans="1:8">
      <c r="A326" s="2">
        <v>210325</v>
      </c>
      <c r="B326" s="39" t="s">
        <v>907</v>
      </c>
      <c r="C326" s="39" t="s">
        <v>178</v>
      </c>
      <c r="D326" s="66" t="s">
        <v>906</v>
      </c>
      <c r="E326" s="67">
        <v>39255</v>
      </c>
      <c r="F326" s="32">
        <v>76</v>
      </c>
      <c r="G326" s="39" t="s">
        <v>871</v>
      </c>
      <c r="H326" s="12">
        <f t="shared" si="5"/>
        <v>210325</v>
      </c>
    </row>
    <row r="327" spans="1:8">
      <c r="A327" s="2">
        <v>10326</v>
      </c>
      <c r="B327" s="39" t="s">
        <v>909</v>
      </c>
      <c r="C327" s="39" t="s">
        <v>910</v>
      </c>
      <c r="D327" s="66" t="s">
        <v>908</v>
      </c>
      <c r="E327" s="67">
        <v>38894</v>
      </c>
      <c r="F327" s="32">
        <v>76</v>
      </c>
      <c r="G327" s="39" t="s">
        <v>871</v>
      </c>
      <c r="H327" s="12">
        <f t="shared" si="5"/>
        <v>10326</v>
      </c>
    </row>
    <row r="328" spans="1:8">
      <c r="A328" s="2">
        <v>10327</v>
      </c>
      <c r="B328" s="39" t="s">
        <v>911</v>
      </c>
      <c r="C328" s="39" t="s">
        <v>317</v>
      </c>
      <c r="D328" s="66" t="s">
        <v>912</v>
      </c>
      <c r="E328" s="67">
        <v>36469</v>
      </c>
      <c r="F328" s="32">
        <v>48</v>
      </c>
      <c r="G328" s="39" t="s">
        <v>871</v>
      </c>
      <c r="H328" s="12">
        <f t="shared" si="5"/>
        <v>10327</v>
      </c>
    </row>
    <row r="329" spans="1:8">
      <c r="A329" s="2">
        <v>10328</v>
      </c>
      <c r="B329" s="39" t="s">
        <v>914</v>
      </c>
      <c r="C329" s="39" t="s">
        <v>105</v>
      </c>
      <c r="D329" s="66" t="s">
        <v>915</v>
      </c>
      <c r="E329" s="67">
        <v>35593</v>
      </c>
      <c r="F329" s="32">
        <v>48</v>
      </c>
      <c r="G329" s="39" t="s">
        <v>871</v>
      </c>
      <c r="H329" s="12">
        <f t="shared" si="5"/>
        <v>10328</v>
      </c>
    </row>
    <row r="330" spans="1:8">
      <c r="A330" s="2">
        <v>10329</v>
      </c>
      <c r="B330" s="39" t="s">
        <v>917</v>
      </c>
      <c r="C330" s="39" t="s">
        <v>215</v>
      </c>
      <c r="D330" s="66" t="s">
        <v>916</v>
      </c>
      <c r="E330" s="67">
        <v>37827</v>
      </c>
      <c r="F330" s="32">
        <v>48</v>
      </c>
      <c r="G330" s="39" t="s">
        <v>871</v>
      </c>
      <c r="H330" s="12">
        <f t="shared" si="5"/>
        <v>10329</v>
      </c>
    </row>
    <row r="331" spans="1:8">
      <c r="A331" s="2">
        <v>10330</v>
      </c>
      <c r="B331" s="39" t="s">
        <v>1133</v>
      </c>
      <c r="C331" s="39" t="s">
        <v>165</v>
      </c>
      <c r="D331" s="66" t="s">
        <v>918</v>
      </c>
      <c r="E331" s="67">
        <v>38171</v>
      </c>
      <c r="F331" s="32">
        <v>76</v>
      </c>
      <c r="G331" s="39" t="s">
        <v>871</v>
      </c>
      <c r="H331" s="12">
        <f t="shared" si="5"/>
        <v>10330</v>
      </c>
    </row>
    <row r="332" spans="1:8">
      <c r="A332" s="2">
        <v>10331</v>
      </c>
      <c r="B332" s="39" t="s">
        <v>920</v>
      </c>
      <c r="C332" s="39" t="s">
        <v>308</v>
      </c>
      <c r="D332" s="66" t="s">
        <v>925</v>
      </c>
      <c r="E332" s="67">
        <v>36427</v>
      </c>
      <c r="F332" s="32">
        <v>76</v>
      </c>
      <c r="G332" s="39" t="s">
        <v>871</v>
      </c>
      <c r="H332" s="12">
        <f t="shared" si="5"/>
        <v>10331</v>
      </c>
    </row>
    <row r="333" spans="1:8">
      <c r="A333" s="2">
        <v>10332</v>
      </c>
      <c r="B333" s="39" t="s">
        <v>921</v>
      </c>
      <c r="C333" s="39" t="s">
        <v>924</v>
      </c>
      <c r="D333" s="66" t="s">
        <v>926</v>
      </c>
      <c r="E333" s="67">
        <v>35507</v>
      </c>
      <c r="F333" s="32">
        <v>76</v>
      </c>
      <c r="G333" s="39" t="s">
        <v>871</v>
      </c>
      <c r="H333" s="12">
        <f t="shared" si="5"/>
        <v>10332</v>
      </c>
    </row>
    <row r="334" spans="1:8">
      <c r="A334" s="2">
        <v>10333</v>
      </c>
      <c r="B334" s="39" t="s">
        <v>922</v>
      </c>
      <c r="C334" s="39" t="s">
        <v>348</v>
      </c>
      <c r="D334" s="66" t="s">
        <v>927</v>
      </c>
      <c r="E334" s="67">
        <v>37236</v>
      </c>
      <c r="F334" s="32">
        <v>48</v>
      </c>
      <c r="G334" s="39" t="s">
        <v>871</v>
      </c>
      <c r="H334" s="12">
        <f t="shared" si="5"/>
        <v>10333</v>
      </c>
    </row>
    <row r="335" spans="1:8">
      <c r="A335" s="2">
        <v>10334</v>
      </c>
      <c r="B335" s="39" t="s">
        <v>923</v>
      </c>
      <c r="C335" s="39" t="s">
        <v>762</v>
      </c>
      <c r="D335" s="66" t="s">
        <v>928</v>
      </c>
      <c r="E335" s="67">
        <v>37684</v>
      </c>
      <c r="F335" s="32">
        <v>48</v>
      </c>
      <c r="G335" s="39" t="s">
        <v>871</v>
      </c>
      <c r="H335" s="12">
        <f t="shared" si="5"/>
        <v>10334</v>
      </c>
    </row>
    <row r="336" spans="1:8">
      <c r="A336" s="2">
        <v>10335</v>
      </c>
      <c r="B336" s="39" t="s">
        <v>931</v>
      </c>
      <c r="C336" s="39" t="s">
        <v>930</v>
      </c>
      <c r="D336" s="66" t="s">
        <v>929</v>
      </c>
      <c r="E336" s="67">
        <v>36668</v>
      </c>
      <c r="F336" s="32">
        <v>48</v>
      </c>
      <c r="G336" s="39" t="s">
        <v>871</v>
      </c>
      <c r="H336" s="12">
        <f t="shared" si="5"/>
        <v>10335</v>
      </c>
    </row>
    <row r="337" spans="1:8">
      <c r="A337" s="2">
        <v>10336</v>
      </c>
      <c r="B337" s="39" t="s">
        <v>932</v>
      </c>
      <c r="C337" s="39" t="s">
        <v>984</v>
      </c>
      <c r="D337" s="66" t="s">
        <v>985</v>
      </c>
      <c r="E337" s="67">
        <v>38314</v>
      </c>
      <c r="F337" s="32">
        <v>48</v>
      </c>
      <c r="G337" s="39" t="s">
        <v>871</v>
      </c>
      <c r="H337" s="12">
        <f t="shared" si="5"/>
        <v>10336</v>
      </c>
    </row>
    <row r="338" spans="1:8">
      <c r="A338" s="2">
        <v>10337</v>
      </c>
      <c r="B338" s="39" t="s">
        <v>934</v>
      </c>
      <c r="C338" s="39" t="s">
        <v>123</v>
      </c>
      <c r="D338" s="66" t="s">
        <v>933</v>
      </c>
      <c r="E338" s="67">
        <v>37666</v>
      </c>
      <c r="F338" s="32">
        <v>48</v>
      </c>
      <c r="G338" s="39" t="s">
        <v>871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935</v>
      </c>
      <c r="E339" s="67">
        <v>36592</v>
      </c>
      <c r="F339" s="32">
        <v>48</v>
      </c>
      <c r="G339" s="39" t="s">
        <v>871</v>
      </c>
      <c r="H339" s="12">
        <f t="shared" si="5"/>
        <v>10338</v>
      </c>
    </row>
    <row r="340" spans="1:8">
      <c r="A340" s="2">
        <v>10339</v>
      </c>
      <c r="B340" s="39" t="s">
        <v>937</v>
      </c>
      <c r="C340" s="39" t="s">
        <v>241</v>
      </c>
      <c r="D340" s="66" t="s">
        <v>936</v>
      </c>
      <c r="E340" s="67">
        <v>37665</v>
      </c>
      <c r="F340" s="32">
        <v>48</v>
      </c>
      <c r="G340" s="39" t="s">
        <v>871</v>
      </c>
      <c r="H340" s="12">
        <f t="shared" si="5"/>
        <v>10339</v>
      </c>
    </row>
    <row r="341" spans="1:8">
      <c r="A341" s="2">
        <v>10340</v>
      </c>
      <c r="B341" s="39" t="s">
        <v>939</v>
      </c>
      <c r="C341" s="39" t="s">
        <v>183</v>
      </c>
      <c r="D341" s="66" t="s">
        <v>938</v>
      </c>
      <c r="E341" s="67">
        <v>38199</v>
      </c>
      <c r="F341" s="32">
        <v>76</v>
      </c>
      <c r="G341" s="39" t="s">
        <v>871</v>
      </c>
      <c r="H341" s="12">
        <f t="shared" si="5"/>
        <v>10340</v>
      </c>
    </row>
    <row r="342" spans="1:8">
      <c r="A342" s="2">
        <v>10341</v>
      </c>
      <c r="B342" s="39" t="s">
        <v>941</v>
      </c>
      <c r="C342" s="39" t="s">
        <v>123</v>
      </c>
      <c r="D342" s="66" t="s">
        <v>940</v>
      </c>
      <c r="E342" s="67">
        <v>37703</v>
      </c>
      <c r="F342" s="32">
        <v>48</v>
      </c>
      <c r="G342" s="39" t="s">
        <v>871</v>
      </c>
      <c r="H342" s="12">
        <f t="shared" si="5"/>
        <v>10341</v>
      </c>
    </row>
    <row r="343" spans="1:8">
      <c r="A343" s="2">
        <v>10342</v>
      </c>
      <c r="B343" s="39" t="s">
        <v>944</v>
      </c>
      <c r="C343" s="39" t="s">
        <v>942</v>
      </c>
      <c r="D343" s="66" t="s">
        <v>943</v>
      </c>
      <c r="E343" s="67">
        <v>38057</v>
      </c>
      <c r="F343" s="32">
        <v>48</v>
      </c>
      <c r="G343" s="39" t="s">
        <v>871</v>
      </c>
      <c r="H343" s="12">
        <f t="shared" si="5"/>
        <v>10342</v>
      </c>
    </row>
    <row r="344" spans="1:8">
      <c r="A344" s="2">
        <v>10343</v>
      </c>
      <c r="B344" s="39" t="s">
        <v>946</v>
      </c>
      <c r="C344" s="39" t="s">
        <v>947</v>
      </c>
      <c r="D344" s="66" t="s">
        <v>945</v>
      </c>
      <c r="E344" s="67">
        <v>37927</v>
      </c>
      <c r="F344" s="32">
        <v>48</v>
      </c>
      <c r="G344" s="39" t="s">
        <v>871</v>
      </c>
      <c r="H344" s="12">
        <f t="shared" si="5"/>
        <v>10343</v>
      </c>
    </row>
    <row r="345" spans="1:8">
      <c r="A345" s="2">
        <v>10344</v>
      </c>
      <c r="B345" s="39" t="s">
        <v>950</v>
      </c>
      <c r="C345" s="39" t="s">
        <v>949</v>
      </c>
      <c r="D345" s="66" t="s">
        <v>948</v>
      </c>
      <c r="E345" s="67">
        <v>34723</v>
      </c>
      <c r="F345" s="32">
        <v>48</v>
      </c>
      <c r="G345" s="39" t="s">
        <v>871</v>
      </c>
      <c r="H345" s="12">
        <f t="shared" si="5"/>
        <v>10344</v>
      </c>
    </row>
    <row r="346" spans="1:8">
      <c r="A346" s="2">
        <v>10345</v>
      </c>
      <c r="B346" s="39" t="s">
        <v>953</v>
      </c>
      <c r="C346" s="39" t="s">
        <v>951</v>
      </c>
      <c r="D346" s="66" t="s">
        <v>952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955</v>
      </c>
      <c r="C347" s="39" t="s">
        <v>956</v>
      </c>
      <c r="D347" s="66" t="s">
        <v>954</v>
      </c>
      <c r="E347" s="67">
        <v>36269</v>
      </c>
      <c r="F347" s="32">
        <v>48</v>
      </c>
      <c r="G347" s="39" t="s">
        <v>871</v>
      </c>
      <c r="H347" s="12">
        <f t="shared" si="5"/>
        <v>10346</v>
      </c>
    </row>
    <row r="348" spans="1:8">
      <c r="A348" s="2">
        <v>10347</v>
      </c>
      <c r="B348" s="39" t="s">
        <v>957</v>
      </c>
      <c r="C348" s="39" t="s">
        <v>699</v>
      </c>
      <c r="D348" s="66" t="s">
        <v>958</v>
      </c>
      <c r="E348" s="67">
        <v>37609</v>
      </c>
      <c r="F348" s="32">
        <v>76</v>
      </c>
      <c r="G348" s="39" t="s">
        <v>871</v>
      </c>
      <c r="H348" s="12">
        <f t="shared" si="5"/>
        <v>10347</v>
      </c>
    </row>
    <row r="349" spans="1:8">
      <c r="A349" s="2">
        <v>10348</v>
      </c>
      <c r="B349" s="39" t="s">
        <v>962</v>
      </c>
      <c r="C349" s="39" t="s">
        <v>961</v>
      </c>
      <c r="D349" s="66" t="s">
        <v>960</v>
      </c>
      <c r="E349" s="67">
        <v>34747</v>
      </c>
      <c r="F349" s="32">
        <v>76</v>
      </c>
      <c r="G349" s="39" t="s">
        <v>871</v>
      </c>
      <c r="H349" s="12">
        <f t="shared" si="5"/>
        <v>10348</v>
      </c>
    </row>
    <row r="350" spans="1:8">
      <c r="A350" s="2">
        <v>10349</v>
      </c>
      <c r="B350" s="39" t="s">
        <v>965</v>
      </c>
      <c r="C350" s="39" t="s">
        <v>964</v>
      </c>
      <c r="D350" s="66" t="s">
        <v>963</v>
      </c>
      <c r="E350" s="67">
        <v>37825</v>
      </c>
      <c r="F350" s="32">
        <v>48</v>
      </c>
      <c r="G350" s="39" t="s">
        <v>871</v>
      </c>
      <c r="H350" s="12">
        <f t="shared" si="5"/>
        <v>10349</v>
      </c>
    </row>
    <row r="351" spans="1:8">
      <c r="A351" s="2">
        <v>10350</v>
      </c>
      <c r="B351" s="39" t="s">
        <v>968</v>
      </c>
      <c r="C351" s="39" t="s">
        <v>967</v>
      </c>
      <c r="D351" s="66" t="s">
        <v>966</v>
      </c>
      <c r="E351" s="67">
        <v>36475</v>
      </c>
      <c r="F351" s="32">
        <v>76</v>
      </c>
      <c r="G351" s="39" t="s">
        <v>871</v>
      </c>
      <c r="H351" s="12">
        <f t="shared" si="5"/>
        <v>10350</v>
      </c>
    </row>
    <row r="352" spans="1:8">
      <c r="A352" s="2">
        <v>10351</v>
      </c>
      <c r="B352" s="39" t="s">
        <v>970</v>
      </c>
      <c r="C352" s="39" t="s">
        <v>347</v>
      </c>
      <c r="D352" s="66" t="s">
        <v>969</v>
      </c>
      <c r="E352" s="67">
        <v>40023</v>
      </c>
      <c r="F352" s="32">
        <v>76</v>
      </c>
      <c r="G352" s="39" t="s">
        <v>871</v>
      </c>
      <c r="H352" s="12">
        <f t="shared" si="5"/>
        <v>10351</v>
      </c>
    </row>
    <row r="353" spans="1:8">
      <c r="A353" s="2">
        <v>10352</v>
      </c>
      <c r="B353" s="39" t="s">
        <v>973</v>
      </c>
      <c r="C353" s="39" t="s">
        <v>972</v>
      </c>
      <c r="D353" s="66" t="s">
        <v>971</v>
      </c>
      <c r="E353" s="67">
        <v>37261</v>
      </c>
      <c r="F353" s="32">
        <v>48</v>
      </c>
      <c r="G353" s="39" t="s">
        <v>871</v>
      </c>
      <c r="H353" s="12">
        <f t="shared" si="5"/>
        <v>10352</v>
      </c>
    </row>
    <row r="354" spans="1:8">
      <c r="A354" s="2">
        <v>10353</v>
      </c>
      <c r="B354" s="39" t="s">
        <v>975</v>
      </c>
      <c r="C354" s="39" t="s">
        <v>976</v>
      </c>
      <c r="D354" s="66" t="s">
        <v>974</v>
      </c>
      <c r="E354" s="67">
        <v>37103</v>
      </c>
      <c r="F354" s="32">
        <v>76</v>
      </c>
      <c r="G354" s="39" t="s">
        <v>871</v>
      </c>
      <c r="H354" s="12">
        <f t="shared" si="5"/>
        <v>10353</v>
      </c>
    </row>
    <row r="355" spans="1:8">
      <c r="A355" s="2">
        <v>10354</v>
      </c>
      <c r="B355" s="39" t="s">
        <v>978</v>
      </c>
      <c r="C355" s="39" t="s">
        <v>178</v>
      </c>
      <c r="D355" s="66" t="s">
        <v>977</v>
      </c>
      <c r="E355" s="67">
        <v>36670</v>
      </c>
      <c r="F355" s="32">
        <v>48</v>
      </c>
      <c r="G355" s="39" t="s">
        <v>871</v>
      </c>
      <c r="H355" s="12">
        <f t="shared" si="5"/>
        <v>10354</v>
      </c>
    </row>
    <row r="356" spans="1:8">
      <c r="A356" s="2">
        <v>10355</v>
      </c>
      <c r="B356" s="39" t="s">
        <v>982</v>
      </c>
      <c r="C356" s="39" t="s">
        <v>178</v>
      </c>
      <c r="D356" s="66" t="s">
        <v>983</v>
      </c>
      <c r="E356" s="67">
        <v>36804</v>
      </c>
      <c r="F356" s="32">
        <v>48</v>
      </c>
      <c r="G356" s="39" t="s">
        <v>871</v>
      </c>
      <c r="H356" s="12">
        <f t="shared" si="5"/>
        <v>10355</v>
      </c>
    </row>
    <row r="357" spans="1:8">
      <c r="A357" s="2">
        <v>10356</v>
      </c>
      <c r="B357" s="39" t="s">
        <v>988</v>
      </c>
      <c r="C357" s="39" t="s">
        <v>987</v>
      </c>
      <c r="D357" s="66" t="s">
        <v>986</v>
      </c>
      <c r="E357" s="67">
        <v>38070</v>
      </c>
      <c r="F357" s="32">
        <v>48</v>
      </c>
      <c r="G357" s="39" t="s">
        <v>871</v>
      </c>
      <c r="H357" s="12">
        <f t="shared" si="5"/>
        <v>10356</v>
      </c>
    </row>
    <row r="358" spans="1:8">
      <c r="A358" s="2">
        <v>10357</v>
      </c>
      <c r="B358" s="39" t="s">
        <v>990</v>
      </c>
      <c r="C358" s="39" t="s">
        <v>197</v>
      </c>
      <c r="D358" s="66" t="s">
        <v>989</v>
      </c>
      <c r="E358" s="67">
        <v>36997</v>
      </c>
      <c r="F358" s="32">
        <v>48</v>
      </c>
      <c r="G358" s="39" t="s">
        <v>871</v>
      </c>
      <c r="H358" s="12">
        <f t="shared" si="5"/>
        <v>10357</v>
      </c>
    </row>
    <row r="359" spans="1:8">
      <c r="A359" s="2">
        <v>10358</v>
      </c>
      <c r="B359" s="39" t="s">
        <v>991</v>
      </c>
      <c r="C359" s="39" t="s">
        <v>992</v>
      </c>
      <c r="D359" s="66" t="s">
        <v>993</v>
      </c>
      <c r="E359" s="67">
        <v>36554</v>
      </c>
      <c r="F359" s="32">
        <v>76</v>
      </c>
      <c r="G359" s="39" t="s">
        <v>871</v>
      </c>
      <c r="H359" s="12">
        <f t="shared" si="5"/>
        <v>10358</v>
      </c>
    </row>
    <row r="360" spans="1:8">
      <c r="A360" s="2">
        <v>10359</v>
      </c>
      <c r="B360" s="39" t="s">
        <v>994</v>
      </c>
      <c r="C360" s="39" t="s">
        <v>226</v>
      </c>
      <c r="D360" s="66" t="s">
        <v>995</v>
      </c>
      <c r="E360" s="67">
        <v>35237</v>
      </c>
      <c r="F360" s="32">
        <v>76</v>
      </c>
      <c r="G360" s="39" t="s">
        <v>871</v>
      </c>
      <c r="H360" s="12">
        <f t="shared" si="5"/>
        <v>10359</v>
      </c>
    </row>
    <row r="361" spans="1:8">
      <c r="A361" s="2">
        <v>10360</v>
      </c>
      <c r="B361" s="39" t="s">
        <v>996</v>
      </c>
      <c r="C361" s="39" t="s">
        <v>997</v>
      </c>
      <c r="D361" s="66" t="s">
        <v>998</v>
      </c>
      <c r="E361" s="67">
        <v>38451</v>
      </c>
      <c r="F361" s="32">
        <v>76</v>
      </c>
      <c r="G361" s="39" t="s">
        <v>871</v>
      </c>
      <c r="H361" s="12">
        <f t="shared" si="5"/>
        <v>10360</v>
      </c>
    </row>
    <row r="362" spans="1:8">
      <c r="A362" s="2">
        <v>10361</v>
      </c>
      <c r="B362" s="39" t="s">
        <v>1001</v>
      </c>
      <c r="C362" s="39" t="s">
        <v>1000</v>
      </c>
      <c r="D362" s="66" t="s">
        <v>999</v>
      </c>
      <c r="E362" s="67">
        <v>38922</v>
      </c>
      <c r="F362" s="32">
        <v>76</v>
      </c>
      <c r="G362" s="39" t="s">
        <v>871</v>
      </c>
      <c r="H362" s="12">
        <f t="shared" si="5"/>
        <v>10361</v>
      </c>
    </row>
    <row r="363" spans="1:8">
      <c r="A363" s="2">
        <v>10362</v>
      </c>
      <c r="B363" s="39" t="s">
        <v>1003</v>
      </c>
      <c r="C363" s="39" t="s">
        <v>1002</v>
      </c>
      <c r="D363" s="66" t="s">
        <v>1004</v>
      </c>
      <c r="E363" s="67">
        <v>37185</v>
      </c>
      <c r="F363" s="32">
        <v>76</v>
      </c>
      <c r="G363" s="39" t="s">
        <v>871</v>
      </c>
      <c r="H363" s="12">
        <f t="shared" si="5"/>
        <v>10362</v>
      </c>
    </row>
    <row r="364" spans="1:8">
      <c r="A364" s="2">
        <v>10363</v>
      </c>
      <c r="B364" s="39" t="s">
        <v>1005</v>
      </c>
      <c r="C364" s="39" t="s">
        <v>1006</v>
      </c>
      <c r="D364" s="66" t="s">
        <v>1007</v>
      </c>
      <c r="E364" s="67">
        <v>36126</v>
      </c>
      <c r="F364" s="32">
        <v>48</v>
      </c>
      <c r="G364" s="39" t="s">
        <v>871</v>
      </c>
      <c r="H364" s="12">
        <f t="shared" si="5"/>
        <v>10363</v>
      </c>
    </row>
    <row r="365" spans="1:8">
      <c r="A365" s="2">
        <v>10364</v>
      </c>
      <c r="B365" s="39" t="s">
        <v>1012</v>
      </c>
      <c r="C365" s="39" t="s">
        <v>1011</v>
      </c>
      <c r="D365" s="66" t="s">
        <v>1008</v>
      </c>
      <c r="E365" s="67">
        <v>35000</v>
      </c>
      <c r="F365" s="32">
        <v>76</v>
      </c>
      <c r="G365" s="39" t="s">
        <v>871</v>
      </c>
      <c r="H365" s="12">
        <f t="shared" si="5"/>
        <v>10364</v>
      </c>
    </row>
    <row r="366" spans="1:8">
      <c r="A366" s="2">
        <v>10365</v>
      </c>
      <c r="B366" s="39" t="s">
        <v>1010</v>
      </c>
      <c r="C366" s="39" t="s">
        <v>235</v>
      </c>
      <c r="D366" s="66" t="s">
        <v>1009</v>
      </c>
      <c r="E366" s="67">
        <v>38058</v>
      </c>
      <c r="F366" s="32">
        <v>48</v>
      </c>
      <c r="G366" s="39" t="s">
        <v>871</v>
      </c>
      <c r="H366" s="12">
        <f t="shared" si="5"/>
        <v>10365</v>
      </c>
    </row>
    <row r="367" spans="1:8">
      <c r="A367" s="2">
        <v>10366</v>
      </c>
      <c r="B367" s="39" t="s">
        <v>1014</v>
      </c>
      <c r="C367" s="39" t="s">
        <v>1015</v>
      </c>
      <c r="D367" s="66" t="s">
        <v>1013</v>
      </c>
      <c r="E367" s="67">
        <v>38603</v>
      </c>
      <c r="F367" s="32">
        <v>48</v>
      </c>
      <c r="G367" s="39" t="s">
        <v>871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1134</v>
      </c>
      <c r="D368" s="68" t="s">
        <v>1135</v>
      </c>
      <c r="E368" s="67">
        <v>38591</v>
      </c>
      <c r="F368" s="32">
        <v>48</v>
      </c>
      <c r="G368" s="39" t="s">
        <v>871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1011</v>
      </c>
      <c r="D369" s="66" t="s">
        <v>1016</v>
      </c>
      <c r="E369" s="67">
        <v>35836</v>
      </c>
      <c r="F369" s="32">
        <v>76</v>
      </c>
      <c r="G369" s="39" t="s">
        <v>871</v>
      </c>
      <c r="H369" s="12">
        <f t="shared" si="5"/>
        <v>10368</v>
      </c>
    </row>
    <row r="370" spans="1:8">
      <c r="A370" s="2">
        <v>10369</v>
      </c>
      <c r="B370" s="39" t="s">
        <v>1017</v>
      </c>
      <c r="C370" s="39" t="s">
        <v>559</v>
      </c>
      <c r="D370" s="66" t="s">
        <v>1018</v>
      </c>
      <c r="E370" s="67">
        <v>33016</v>
      </c>
      <c r="F370" s="32">
        <v>76</v>
      </c>
      <c r="G370" s="39" t="s">
        <v>871</v>
      </c>
      <c r="H370" s="12">
        <f t="shared" si="5"/>
        <v>10369</v>
      </c>
    </row>
    <row r="371" spans="1:8">
      <c r="A371" s="2">
        <v>10370</v>
      </c>
      <c r="B371" s="39" t="s">
        <v>1019</v>
      </c>
      <c r="C371" s="39" t="s">
        <v>348</v>
      </c>
      <c r="D371" s="66" t="s">
        <v>1020</v>
      </c>
      <c r="E371" s="67">
        <v>35639</v>
      </c>
      <c r="F371" s="32">
        <v>76</v>
      </c>
      <c r="G371" s="39" t="s">
        <v>871</v>
      </c>
      <c r="H371" s="12">
        <f t="shared" si="5"/>
        <v>10370</v>
      </c>
    </row>
    <row r="372" spans="1:8">
      <c r="A372" s="2">
        <v>10371</v>
      </c>
      <c r="B372" s="39" t="s">
        <v>1022</v>
      </c>
      <c r="C372" s="39" t="s">
        <v>1023</v>
      </c>
      <c r="D372" s="66" t="s">
        <v>1021</v>
      </c>
      <c r="E372" s="67">
        <v>36214</v>
      </c>
      <c r="F372" s="32">
        <v>48</v>
      </c>
      <c r="G372" s="39" t="s">
        <v>871</v>
      </c>
      <c r="H372" s="12">
        <f t="shared" si="5"/>
        <v>10371</v>
      </c>
    </row>
    <row r="373" spans="1:8">
      <c r="A373" s="2">
        <v>10372</v>
      </c>
      <c r="B373" s="39" t="s">
        <v>1025</v>
      </c>
      <c r="C373" s="39" t="s">
        <v>364</v>
      </c>
      <c r="D373" s="66" t="s">
        <v>1024</v>
      </c>
      <c r="E373" s="67">
        <v>25190</v>
      </c>
      <c r="F373" s="32">
        <v>76</v>
      </c>
      <c r="G373" s="39" t="s">
        <v>871</v>
      </c>
      <c r="H373" s="12">
        <f t="shared" si="5"/>
        <v>10372</v>
      </c>
    </row>
    <row r="374" spans="1:8">
      <c r="A374" s="2">
        <v>10373</v>
      </c>
      <c r="B374" s="39" t="s">
        <v>1026</v>
      </c>
      <c r="C374" s="39" t="s">
        <v>1028</v>
      </c>
      <c r="D374" s="66" t="s">
        <v>1027</v>
      </c>
      <c r="E374" s="67">
        <v>37583</v>
      </c>
      <c r="F374" s="32">
        <v>76</v>
      </c>
      <c r="G374" s="39" t="s">
        <v>871</v>
      </c>
      <c r="H374" s="12">
        <f t="shared" si="5"/>
        <v>10373</v>
      </c>
    </row>
    <row r="375" spans="1:8">
      <c r="A375" s="2">
        <v>10374</v>
      </c>
      <c r="B375" s="39" t="s">
        <v>1029</v>
      </c>
      <c r="C375" s="39" t="s">
        <v>177</v>
      </c>
      <c r="D375" s="66" t="s">
        <v>1033</v>
      </c>
      <c r="E375" s="67">
        <v>37013</v>
      </c>
      <c r="F375" s="32">
        <v>48</v>
      </c>
      <c r="G375" s="39" t="s">
        <v>871</v>
      </c>
      <c r="H375" s="12">
        <f t="shared" si="5"/>
        <v>10374</v>
      </c>
    </row>
    <row r="376" spans="1:8">
      <c r="A376" s="2">
        <v>10375</v>
      </c>
      <c r="B376" s="39" t="s">
        <v>1030</v>
      </c>
      <c r="C376" s="39" t="s">
        <v>1031</v>
      </c>
      <c r="D376" s="66" t="s">
        <v>1034</v>
      </c>
      <c r="E376" s="67">
        <v>37310</v>
      </c>
      <c r="F376" s="32">
        <v>48</v>
      </c>
      <c r="G376" s="39" t="s">
        <v>871</v>
      </c>
      <c r="H376" s="12">
        <f t="shared" si="5"/>
        <v>10375</v>
      </c>
    </row>
    <row r="377" spans="1:8">
      <c r="A377" s="2">
        <v>10376</v>
      </c>
      <c r="B377" s="39" t="s">
        <v>1032</v>
      </c>
      <c r="C377" s="39" t="s">
        <v>215</v>
      </c>
      <c r="D377" s="66" t="s">
        <v>1035</v>
      </c>
      <c r="E377" s="67">
        <v>38021</v>
      </c>
      <c r="F377" s="32">
        <v>48</v>
      </c>
      <c r="G377" s="39" t="s">
        <v>871</v>
      </c>
      <c r="H377" s="12">
        <f t="shared" si="5"/>
        <v>10376</v>
      </c>
    </row>
    <row r="378" spans="1:8">
      <c r="A378" s="2">
        <v>10377</v>
      </c>
      <c r="B378" s="39" t="s">
        <v>1036</v>
      </c>
      <c r="C378" s="39" t="s">
        <v>1037</v>
      </c>
      <c r="D378" s="66" t="s">
        <v>1038</v>
      </c>
      <c r="E378" s="67">
        <v>34737</v>
      </c>
      <c r="F378" s="32">
        <v>76</v>
      </c>
      <c r="G378" s="39" t="s">
        <v>871</v>
      </c>
      <c r="H378" s="12">
        <f t="shared" si="5"/>
        <v>10377</v>
      </c>
    </row>
    <row r="379" spans="1:8">
      <c r="A379" s="2">
        <v>10378</v>
      </c>
      <c r="B379" s="39" t="s">
        <v>1040</v>
      </c>
      <c r="C379" s="39" t="s">
        <v>1041</v>
      </c>
      <c r="D379" s="66" t="s">
        <v>1039</v>
      </c>
      <c r="E379" s="67">
        <v>36452</v>
      </c>
      <c r="F379" s="32">
        <v>48</v>
      </c>
      <c r="G379" s="39" t="s">
        <v>871</v>
      </c>
      <c r="H379" s="12">
        <f t="shared" si="5"/>
        <v>10378</v>
      </c>
    </row>
    <row r="380" spans="1:8">
      <c r="A380" s="2">
        <v>10379</v>
      </c>
      <c r="B380" s="39" t="s">
        <v>1044</v>
      </c>
      <c r="C380" s="39" t="s">
        <v>1045</v>
      </c>
      <c r="D380" s="66" t="s">
        <v>1043</v>
      </c>
      <c r="E380" s="67">
        <v>38449</v>
      </c>
      <c r="F380" s="32">
        <v>48</v>
      </c>
      <c r="G380" s="39" t="s">
        <v>871</v>
      </c>
      <c r="H380" s="12">
        <f t="shared" si="5"/>
        <v>10379</v>
      </c>
    </row>
    <row r="381" spans="1:8">
      <c r="A381" s="2">
        <v>210380</v>
      </c>
      <c r="B381" s="39" t="s">
        <v>1047</v>
      </c>
      <c r="C381" s="39" t="s">
        <v>1048</v>
      </c>
      <c r="D381" s="66" t="s">
        <v>1046</v>
      </c>
      <c r="E381" s="67">
        <v>38576</v>
      </c>
      <c r="F381" s="32">
        <v>76</v>
      </c>
      <c r="G381" s="39" t="s">
        <v>871</v>
      </c>
      <c r="H381" s="12">
        <f t="shared" si="5"/>
        <v>210380</v>
      </c>
    </row>
    <row r="382" spans="1:8">
      <c r="A382" s="2">
        <v>10381</v>
      </c>
      <c r="B382" s="39" t="s">
        <v>1051</v>
      </c>
      <c r="C382" s="39" t="s">
        <v>215</v>
      </c>
      <c r="D382" s="66" t="s">
        <v>1052</v>
      </c>
      <c r="E382" s="67">
        <v>38241</v>
      </c>
      <c r="F382" s="32">
        <v>48</v>
      </c>
      <c r="G382" s="39" t="s">
        <v>871</v>
      </c>
      <c r="H382" s="12">
        <f t="shared" si="5"/>
        <v>10381</v>
      </c>
    </row>
    <row r="383" spans="1:8">
      <c r="A383" s="2">
        <v>10382</v>
      </c>
      <c r="B383" s="39" t="s">
        <v>1053</v>
      </c>
      <c r="C383" s="39" t="s">
        <v>1055</v>
      </c>
      <c r="D383" s="66" t="s">
        <v>1054</v>
      </c>
      <c r="E383" s="67">
        <v>37906</v>
      </c>
      <c r="F383" s="32">
        <v>48</v>
      </c>
      <c r="G383" s="39" t="s">
        <v>871</v>
      </c>
      <c r="H383" s="12">
        <f t="shared" si="5"/>
        <v>10382</v>
      </c>
    </row>
    <row r="384" spans="1:8">
      <c r="A384" s="2">
        <v>210383</v>
      </c>
      <c r="B384" s="39" t="s">
        <v>1057</v>
      </c>
      <c r="C384" s="39" t="s">
        <v>174</v>
      </c>
      <c r="D384" s="66" t="s">
        <v>1056</v>
      </c>
      <c r="E384" s="67">
        <v>38255</v>
      </c>
      <c r="F384" s="32">
        <v>76</v>
      </c>
      <c r="G384" s="39" t="s">
        <v>871</v>
      </c>
      <c r="H384" s="12">
        <f t="shared" si="5"/>
        <v>210383</v>
      </c>
    </row>
    <row r="385" spans="1:8">
      <c r="A385" s="2">
        <v>10384</v>
      </c>
      <c r="B385" s="39" t="s">
        <v>1058</v>
      </c>
      <c r="C385" s="39" t="s">
        <v>1060</v>
      </c>
      <c r="D385" s="66" t="s">
        <v>1059</v>
      </c>
      <c r="E385" s="67">
        <v>38335</v>
      </c>
      <c r="F385" s="32">
        <v>76</v>
      </c>
      <c r="G385" s="39" t="s">
        <v>871</v>
      </c>
      <c r="H385" s="12">
        <f t="shared" si="5"/>
        <v>10384</v>
      </c>
    </row>
    <row r="386" spans="1:8">
      <c r="A386" s="2">
        <v>10385</v>
      </c>
      <c r="B386" s="39" t="s">
        <v>1061</v>
      </c>
      <c r="C386" s="39" t="s">
        <v>1062</v>
      </c>
      <c r="D386" s="66" t="s">
        <v>1063</v>
      </c>
      <c r="E386" s="67">
        <v>38591</v>
      </c>
      <c r="F386" s="32">
        <v>48</v>
      </c>
      <c r="G386" s="39" t="s">
        <v>871</v>
      </c>
      <c r="H386" s="12">
        <f t="shared" ref="H386:H401" si="6">A386</f>
        <v>10385</v>
      </c>
    </row>
    <row r="387" spans="1:8">
      <c r="A387" s="2">
        <v>10386</v>
      </c>
      <c r="B387" s="39" t="s">
        <v>1066</v>
      </c>
      <c r="C387" s="39" t="s">
        <v>1065</v>
      </c>
      <c r="D387" s="66" t="s">
        <v>1064</v>
      </c>
      <c r="E387" s="67">
        <v>35963</v>
      </c>
      <c r="F387" s="32">
        <v>48</v>
      </c>
      <c r="G387" s="39" t="s">
        <v>871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1067</v>
      </c>
      <c r="E388" s="67">
        <v>37857</v>
      </c>
      <c r="F388" s="32">
        <v>48</v>
      </c>
      <c r="G388" s="39" t="s">
        <v>871</v>
      </c>
      <c r="H388" s="12">
        <f t="shared" si="6"/>
        <v>10387</v>
      </c>
    </row>
    <row r="389" spans="1:8">
      <c r="A389" s="2">
        <v>10388</v>
      </c>
      <c r="B389" s="39" t="s">
        <v>1069</v>
      </c>
      <c r="C389" s="39" t="s">
        <v>165</v>
      </c>
      <c r="D389" s="66" t="s">
        <v>1068</v>
      </c>
      <c r="E389" s="67">
        <v>37824</v>
      </c>
      <c r="F389" s="32">
        <v>76</v>
      </c>
      <c r="G389" s="39" t="s">
        <v>871</v>
      </c>
      <c r="H389" s="12">
        <f t="shared" si="6"/>
        <v>10388</v>
      </c>
    </row>
    <row r="390" spans="1:8">
      <c r="A390" s="2">
        <v>10389</v>
      </c>
      <c r="B390" s="39" t="s">
        <v>1071</v>
      </c>
      <c r="C390" s="39" t="s">
        <v>559</v>
      </c>
      <c r="D390" s="66" t="s">
        <v>1070</v>
      </c>
      <c r="E390" s="67">
        <v>38379</v>
      </c>
      <c r="F390" s="32">
        <v>48</v>
      </c>
      <c r="G390" s="39" t="s">
        <v>871</v>
      </c>
      <c r="H390" s="12">
        <f t="shared" si="6"/>
        <v>10389</v>
      </c>
    </row>
    <row r="391" spans="1:8">
      <c r="A391" s="2">
        <v>10390</v>
      </c>
      <c r="B391" s="39" t="s">
        <v>1073</v>
      </c>
      <c r="C391" s="39" t="s">
        <v>699</v>
      </c>
      <c r="D391" s="66" t="s">
        <v>1072</v>
      </c>
      <c r="E391" s="67">
        <v>36756</v>
      </c>
      <c r="F391" s="32">
        <v>48</v>
      </c>
      <c r="G391" s="39" t="s">
        <v>871</v>
      </c>
      <c r="H391" s="12">
        <f t="shared" si="6"/>
        <v>10390</v>
      </c>
    </row>
    <row r="392" spans="1:8">
      <c r="A392" s="2">
        <v>210391</v>
      </c>
      <c r="B392" s="39" t="s">
        <v>955</v>
      </c>
      <c r="C392" s="39" t="s">
        <v>1075</v>
      </c>
      <c r="D392" s="66" t="s">
        <v>1074</v>
      </c>
      <c r="E392" s="67">
        <v>35143</v>
      </c>
      <c r="F392" s="32">
        <v>48</v>
      </c>
      <c r="G392" s="39" t="s">
        <v>871</v>
      </c>
      <c r="H392" s="12">
        <f t="shared" si="6"/>
        <v>210391</v>
      </c>
    </row>
    <row r="393" spans="1:8">
      <c r="A393" s="2">
        <v>210392</v>
      </c>
      <c r="B393" s="39" t="s">
        <v>1077</v>
      </c>
      <c r="C393" s="39" t="s">
        <v>174</v>
      </c>
      <c r="D393" s="66" t="s">
        <v>1076</v>
      </c>
      <c r="E393" s="67">
        <v>38083</v>
      </c>
      <c r="F393" s="32">
        <v>76</v>
      </c>
      <c r="G393" s="39" t="s">
        <v>871</v>
      </c>
      <c r="H393" s="12">
        <f t="shared" si="6"/>
        <v>210392</v>
      </c>
    </row>
    <row r="394" spans="1:8">
      <c r="A394" s="2">
        <v>10393</v>
      </c>
      <c r="B394" s="39" t="s">
        <v>1079</v>
      </c>
      <c r="C394" s="39" t="s">
        <v>226</v>
      </c>
      <c r="D394" s="66" t="s">
        <v>1078</v>
      </c>
      <c r="E394" s="67">
        <v>34197</v>
      </c>
      <c r="F394" s="32">
        <v>76</v>
      </c>
      <c r="G394" s="39" t="s">
        <v>871</v>
      </c>
      <c r="H394" s="12">
        <f t="shared" si="6"/>
        <v>10393</v>
      </c>
    </row>
    <row r="395" spans="1:8">
      <c r="A395" s="2">
        <v>10394</v>
      </c>
      <c r="B395" s="39" t="s">
        <v>1081</v>
      </c>
      <c r="C395" s="39" t="s">
        <v>252</v>
      </c>
      <c r="D395" s="66" t="s">
        <v>1080</v>
      </c>
      <c r="E395" s="67">
        <v>37176</v>
      </c>
      <c r="F395" s="32">
        <v>48</v>
      </c>
      <c r="G395" s="39" t="s">
        <v>871</v>
      </c>
      <c r="H395" s="12">
        <f t="shared" si="6"/>
        <v>10394</v>
      </c>
    </row>
    <row r="396" spans="1:8">
      <c r="A396" s="2">
        <v>210395</v>
      </c>
      <c r="B396" s="39" t="s">
        <v>1084</v>
      </c>
      <c r="C396" s="39" t="s">
        <v>1085</v>
      </c>
      <c r="D396" s="66" t="s">
        <v>1083</v>
      </c>
      <c r="E396" s="67">
        <v>38424</v>
      </c>
      <c r="F396" s="32">
        <v>48</v>
      </c>
      <c r="G396" s="39" t="s">
        <v>871</v>
      </c>
      <c r="H396" s="12">
        <f t="shared" si="6"/>
        <v>210395</v>
      </c>
    </row>
    <row r="397" spans="1:8">
      <c r="A397" s="2">
        <v>210396</v>
      </c>
      <c r="B397" s="39" t="s">
        <v>1087</v>
      </c>
      <c r="C397" s="39" t="s">
        <v>536</v>
      </c>
      <c r="D397" s="66" t="s">
        <v>1086</v>
      </c>
      <c r="E397" s="67">
        <v>38425</v>
      </c>
      <c r="F397" s="32">
        <v>48</v>
      </c>
      <c r="G397" s="39" t="s">
        <v>871</v>
      </c>
      <c r="H397" s="12">
        <f t="shared" si="6"/>
        <v>210396</v>
      </c>
    </row>
    <row r="398" spans="1:8">
      <c r="A398" s="2">
        <v>10397</v>
      </c>
      <c r="B398" s="39" t="s">
        <v>1090</v>
      </c>
      <c r="C398" s="39" t="s">
        <v>1089</v>
      </c>
      <c r="D398" s="66" t="s">
        <v>1088</v>
      </c>
      <c r="E398" s="67">
        <v>36730</v>
      </c>
      <c r="F398" s="32">
        <v>76</v>
      </c>
      <c r="G398" s="39" t="s">
        <v>871</v>
      </c>
      <c r="H398" s="12">
        <f t="shared" si="6"/>
        <v>10397</v>
      </c>
    </row>
    <row r="399" spans="1:8">
      <c r="A399" s="2">
        <v>210398</v>
      </c>
      <c r="B399" s="39" t="s">
        <v>1092</v>
      </c>
      <c r="C399" s="39" t="s">
        <v>762</v>
      </c>
      <c r="D399" s="66" t="s">
        <v>1093</v>
      </c>
      <c r="E399" s="67">
        <v>37899</v>
      </c>
      <c r="F399" s="32">
        <v>48</v>
      </c>
      <c r="G399" s="39" t="s">
        <v>871</v>
      </c>
      <c r="H399" s="12">
        <f t="shared" si="6"/>
        <v>210398</v>
      </c>
    </row>
    <row r="400" spans="1:8">
      <c r="A400" s="2">
        <v>210399</v>
      </c>
      <c r="B400" s="39" t="s">
        <v>1095</v>
      </c>
      <c r="C400" s="39" t="s">
        <v>177</v>
      </c>
      <c r="D400" s="66" t="s">
        <v>1094</v>
      </c>
      <c r="E400" s="67">
        <v>33071</v>
      </c>
      <c r="F400" s="32">
        <v>48</v>
      </c>
      <c r="G400" s="39" t="s">
        <v>871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1096</v>
      </c>
      <c r="E401" s="67">
        <v>37071</v>
      </c>
      <c r="F401" s="32">
        <v>48</v>
      </c>
      <c r="G401" s="39" t="s">
        <v>871</v>
      </c>
      <c r="H401" s="12">
        <f t="shared" si="6"/>
        <v>10400</v>
      </c>
    </row>
    <row r="402" spans="1:8">
      <c r="A402" s="2">
        <v>10401</v>
      </c>
      <c r="B402" s="39" t="s">
        <v>1099</v>
      </c>
      <c r="C402" s="39" t="s">
        <v>1098</v>
      </c>
      <c r="D402" s="66" t="s">
        <v>1097</v>
      </c>
      <c r="E402" s="67">
        <v>37580</v>
      </c>
      <c r="F402" s="32">
        <v>48</v>
      </c>
      <c r="G402" s="39" t="s">
        <v>871</v>
      </c>
      <c r="H402" s="12">
        <f t="shared" ref="H402:H449" si="7">A402</f>
        <v>10401</v>
      </c>
    </row>
    <row r="403" spans="1:8">
      <c r="A403" s="2">
        <v>10402</v>
      </c>
      <c r="B403" s="39" t="s">
        <v>1103</v>
      </c>
      <c r="C403" s="39" t="s">
        <v>308</v>
      </c>
      <c r="D403" s="66" t="s">
        <v>1102</v>
      </c>
      <c r="E403" s="67">
        <v>35942</v>
      </c>
      <c r="F403" s="32">
        <v>48</v>
      </c>
      <c r="G403" s="39" t="s">
        <v>871</v>
      </c>
      <c r="H403" s="12">
        <f t="shared" si="7"/>
        <v>10402</v>
      </c>
    </row>
    <row r="404" spans="1:8">
      <c r="A404" s="2">
        <v>10403</v>
      </c>
      <c r="B404" s="39" t="s">
        <v>1105</v>
      </c>
      <c r="C404" s="39" t="s">
        <v>319</v>
      </c>
      <c r="D404" s="66" t="s">
        <v>1104</v>
      </c>
      <c r="E404" s="67">
        <v>37030</v>
      </c>
      <c r="F404" s="32">
        <v>48</v>
      </c>
      <c r="G404" s="39" t="s">
        <v>871</v>
      </c>
      <c r="H404" s="12">
        <f t="shared" si="7"/>
        <v>10403</v>
      </c>
    </row>
    <row r="405" spans="1:8">
      <c r="A405" s="2">
        <v>10404</v>
      </c>
      <c r="B405" s="68" t="s">
        <v>1106</v>
      </c>
      <c r="C405" s="68" t="s">
        <v>689</v>
      </c>
      <c r="D405" s="68" t="s">
        <v>1107</v>
      </c>
      <c r="E405" s="67">
        <v>36774</v>
      </c>
      <c r="F405" s="32">
        <v>48</v>
      </c>
      <c r="G405" s="39" t="s">
        <v>871</v>
      </c>
      <c r="H405" s="12">
        <f t="shared" si="7"/>
        <v>10404</v>
      </c>
    </row>
    <row r="406" spans="1:8">
      <c r="A406" s="2">
        <v>210405</v>
      </c>
      <c r="B406" s="68" t="s">
        <v>1108</v>
      </c>
      <c r="C406" s="68" t="s">
        <v>1109</v>
      </c>
      <c r="D406" s="68" t="s">
        <v>1110</v>
      </c>
      <c r="E406" s="67">
        <v>37008</v>
      </c>
      <c r="F406" s="32">
        <v>48</v>
      </c>
      <c r="G406" s="39" t="s">
        <v>871</v>
      </c>
      <c r="H406" s="12">
        <f t="shared" si="7"/>
        <v>210405</v>
      </c>
    </row>
    <row r="407" spans="1:8">
      <c r="A407" s="2">
        <v>210406</v>
      </c>
      <c r="B407" s="68" t="s">
        <v>1111</v>
      </c>
      <c r="C407" s="68" t="s">
        <v>287</v>
      </c>
      <c r="D407" s="68" t="s">
        <v>1112</v>
      </c>
      <c r="E407" s="67">
        <v>36582</v>
      </c>
      <c r="F407" s="32">
        <v>48</v>
      </c>
      <c r="G407" s="39" t="s">
        <v>871</v>
      </c>
      <c r="H407" s="12">
        <f t="shared" si="7"/>
        <v>210406</v>
      </c>
    </row>
    <row r="408" spans="1:8">
      <c r="A408" s="2">
        <v>10407</v>
      </c>
      <c r="B408" s="68" t="s">
        <v>1113</v>
      </c>
      <c r="C408" s="68" t="s">
        <v>171</v>
      </c>
      <c r="D408" s="68" t="s">
        <v>1114</v>
      </c>
      <c r="E408" s="67">
        <v>35325</v>
      </c>
      <c r="F408" s="32">
        <v>76</v>
      </c>
      <c r="G408" s="39" t="s">
        <v>871</v>
      </c>
      <c r="H408" s="12">
        <f t="shared" si="7"/>
        <v>10407</v>
      </c>
    </row>
    <row r="409" spans="1:8">
      <c r="A409" s="2">
        <v>10408</v>
      </c>
      <c r="B409" s="68" t="s">
        <v>1115</v>
      </c>
      <c r="C409" s="68" t="s">
        <v>1116</v>
      </c>
      <c r="D409" s="68" t="s">
        <v>1117</v>
      </c>
      <c r="E409" s="67">
        <v>36448</v>
      </c>
      <c r="F409" s="32">
        <v>76</v>
      </c>
      <c r="G409" s="39" t="s">
        <v>871</v>
      </c>
      <c r="H409" s="12">
        <f t="shared" si="7"/>
        <v>10408</v>
      </c>
    </row>
    <row r="410" spans="1:8">
      <c r="A410" s="2">
        <v>210409</v>
      </c>
      <c r="B410" s="68" t="s">
        <v>1118</v>
      </c>
      <c r="C410" s="68" t="s">
        <v>1119</v>
      </c>
      <c r="D410" s="68" t="s">
        <v>1120</v>
      </c>
      <c r="E410" s="67">
        <v>37076</v>
      </c>
      <c r="F410" s="32">
        <v>76</v>
      </c>
      <c r="G410" s="39" t="s">
        <v>871</v>
      </c>
      <c r="H410" s="12">
        <f t="shared" si="7"/>
        <v>210409</v>
      </c>
    </row>
    <row r="411" spans="1:8">
      <c r="A411" s="2">
        <v>10410</v>
      </c>
      <c r="B411" s="68" t="s">
        <v>897</v>
      </c>
      <c r="C411" s="68" t="s">
        <v>1121</v>
      </c>
      <c r="D411" s="68" t="s">
        <v>1122</v>
      </c>
      <c r="E411" s="67">
        <v>37623</v>
      </c>
      <c r="F411" s="32">
        <v>76</v>
      </c>
      <c r="G411" s="39" t="s">
        <v>871</v>
      </c>
      <c r="H411" s="12">
        <f t="shared" si="7"/>
        <v>10410</v>
      </c>
    </row>
    <row r="412" spans="1:8">
      <c r="A412" s="2">
        <v>210411</v>
      </c>
      <c r="B412" s="68" t="s">
        <v>1123</v>
      </c>
      <c r="C412" s="68" t="s">
        <v>1124</v>
      </c>
      <c r="D412" s="68" t="s">
        <v>1125</v>
      </c>
      <c r="E412" s="67">
        <v>34178</v>
      </c>
      <c r="F412" s="32">
        <v>76</v>
      </c>
      <c r="G412" s="39" t="s">
        <v>871</v>
      </c>
      <c r="H412" s="12">
        <f t="shared" si="7"/>
        <v>210411</v>
      </c>
    </row>
    <row r="413" spans="1:8">
      <c r="A413" s="2">
        <v>10412</v>
      </c>
      <c r="B413" s="68" t="s">
        <v>1126</v>
      </c>
      <c r="C413" s="68" t="s">
        <v>1127</v>
      </c>
      <c r="D413" s="68" t="s">
        <v>1128</v>
      </c>
      <c r="E413" s="67">
        <v>37369</v>
      </c>
      <c r="F413" s="32">
        <v>48</v>
      </c>
      <c r="G413" s="39" t="s">
        <v>871</v>
      </c>
      <c r="H413" s="12">
        <f t="shared" si="7"/>
        <v>10412</v>
      </c>
    </row>
    <row r="414" spans="1:8">
      <c r="A414" s="2">
        <v>210413</v>
      </c>
      <c r="B414" s="68" t="s">
        <v>1136</v>
      </c>
      <c r="C414" s="68" t="s">
        <v>1137</v>
      </c>
      <c r="D414" s="68" t="s">
        <v>1138</v>
      </c>
      <c r="E414" s="67">
        <v>38237</v>
      </c>
      <c r="F414" s="32">
        <v>48</v>
      </c>
      <c r="G414" s="39" t="s">
        <v>871</v>
      </c>
      <c r="H414" s="12">
        <f t="shared" si="7"/>
        <v>210413</v>
      </c>
    </row>
    <row r="415" spans="1:8">
      <c r="A415" s="2">
        <v>210414</v>
      </c>
      <c r="B415" s="68" t="s">
        <v>1139</v>
      </c>
      <c r="C415" s="68" t="s">
        <v>699</v>
      </c>
      <c r="D415" s="68" t="s">
        <v>1140</v>
      </c>
      <c r="E415" s="67">
        <v>37554</v>
      </c>
      <c r="F415" s="32">
        <v>48</v>
      </c>
      <c r="G415" s="39" t="s">
        <v>871</v>
      </c>
      <c r="H415" s="12">
        <f t="shared" si="7"/>
        <v>210414</v>
      </c>
    </row>
    <row r="416" spans="1:8">
      <c r="A416" s="2">
        <v>210415</v>
      </c>
      <c r="B416" s="68" t="s">
        <v>1141</v>
      </c>
      <c r="C416" s="68" t="s">
        <v>1142</v>
      </c>
      <c r="D416" s="68" t="s">
        <v>1143</v>
      </c>
      <c r="E416" s="67">
        <v>38598</v>
      </c>
      <c r="F416" s="32">
        <v>48</v>
      </c>
      <c r="G416" s="39" t="s">
        <v>871</v>
      </c>
      <c r="H416" s="12">
        <f t="shared" si="7"/>
        <v>210415</v>
      </c>
    </row>
    <row r="417" spans="1:8">
      <c r="A417" s="2">
        <v>210416</v>
      </c>
      <c r="B417" s="68" t="s">
        <v>1144</v>
      </c>
      <c r="C417" s="68" t="s">
        <v>699</v>
      </c>
      <c r="D417" s="68" t="s">
        <v>1145</v>
      </c>
      <c r="E417" s="67">
        <v>38324</v>
      </c>
      <c r="F417" s="32">
        <v>48</v>
      </c>
      <c r="G417" s="39" t="s">
        <v>871</v>
      </c>
      <c r="H417" s="12">
        <f t="shared" si="7"/>
        <v>210416</v>
      </c>
    </row>
    <row r="418" spans="1:8">
      <c r="A418" s="2">
        <v>10417</v>
      </c>
      <c r="B418" s="68" t="s">
        <v>1146</v>
      </c>
      <c r="C418" s="68" t="s">
        <v>348</v>
      </c>
      <c r="D418" s="68" t="s">
        <v>1147</v>
      </c>
      <c r="E418" s="67">
        <v>37880</v>
      </c>
      <c r="F418" s="32">
        <v>48</v>
      </c>
      <c r="G418" s="39" t="s">
        <v>871</v>
      </c>
      <c r="H418" s="12">
        <f t="shared" si="7"/>
        <v>10417</v>
      </c>
    </row>
    <row r="419" spans="1:8">
      <c r="A419" s="2">
        <v>10418</v>
      </c>
      <c r="B419" s="68" t="s">
        <v>1148</v>
      </c>
      <c r="C419" s="68" t="s">
        <v>177</v>
      </c>
      <c r="D419" s="68" t="s">
        <v>1149</v>
      </c>
      <c r="E419" s="67">
        <v>34861</v>
      </c>
      <c r="F419" s="32">
        <v>76</v>
      </c>
      <c r="G419" s="39" t="s">
        <v>871</v>
      </c>
      <c r="H419" s="12">
        <f t="shared" si="7"/>
        <v>10418</v>
      </c>
    </row>
    <row r="420" spans="1:8">
      <c r="A420" s="2">
        <v>210419</v>
      </c>
      <c r="B420" s="68" t="s">
        <v>1151</v>
      </c>
      <c r="C420" s="68" t="s">
        <v>536</v>
      </c>
      <c r="D420" s="68" t="s">
        <v>1150</v>
      </c>
      <c r="E420" s="67">
        <v>38538</v>
      </c>
      <c r="F420" s="32">
        <v>76</v>
      </c>
      <c r="G420" s="39" t="s">
        <v>871</v>
      </c>
      <c r="H420" s="12">
        <f t="shared" si="7"/>
        <v>210419</v>
      </c>
    </row>
    <row r="421" spans="1:8">
      <c r="A421" s="2">
        <v>210420</v>
      </c>
      <c r="B421" s="68" t="s">
        <v>1153</v>
      </c>
      <c r="C421" s="68" t="s">
        <v>178</v>
      </c>
      <c r="D421" s="68" t="s">
        <v>1154</v>
      </c>
      <c r="E421" s="67">
        <v>37909</v>
      </c>
      <c r="F421" s="32">
        <v>48</v>
      </c>
      <c r="G421" s="39" t="s">
        <v>871</v>
      </c>
      <c r="H421" s="12">
        <f t="shared" si="7"/>
        <v>210420</v>
      </c>
    </row>
    <row r="422" spans="1:8">
      <c r="A422" s="2">
        <v>210421</v>
      </c>
      <c r="B422" s="68" t="s">
        <v>1155</v>
      </c>
      <c r="C422" s="68" t="s">
        <v>123</v>
      </c>
      <c r="D422" s="68" t="s">
        <v>1156</v>
      </c>
      <c r="E422" s="67">
        <v>36709</v>
      </c>
      <c r="F422" s="32">
        <v>48</v>
      </c>
      <c r="G422" s="39" t="s">
        <v>871</v>
      </c>
      <c r="H422" s="12">
        <f t="shared" si="7"/>
        <v>210421</v>
      </c>
    </row>
    <row r="423" spans="1:8">
      <c r="A423" s="2">
        <v>10422</v>
      </c>
      <c r="B423" s="68" t="s">
        <v>429</v>
      </c>
      <c r="C423" s="68" t="s">
        <v>364</v>
      </c>
      <c r="D423" s="68" t="s">
        <v>1157</v>
      </c>
      <c r="E423" s="67">
        <v>36335</v>
      </c>
      <c r="F423" s="32">
        <v>76</v>
      </c>
      <c r="G423" s="39" t="s">
        <v>871</v>
      </c>
      <c r="H423" s="12">
        <f t="shared" si="7"/>
        <v>10422</v>
      </c>
    </row>
    <row r="424" spans="1:8">
      <c r="A424" s="2">
        <v>210423</v>
      </c>
      <c r="B424" s="68" t="s">
        <v>1159</v>
      </c>
      <c r="C424" s="68" t="s">
        <v>1160</v>
      </c>
      <c r="D424" s="68" t="s">
        <v>1161</v>
      </c>
      <c r="E424" s="67">
        <v>36905</v>
      </c>
      <c r="F424" s="32">
        <v>48</v>
      </c>
      <c r="G424" s="39" t="s">
        <v>871</v>
      </c>
      <c r="H424" s="12">
        <f t="shared" si="7"/>
        <v>210423</v>
      </c>
    </row>
    <row r="425" spans="1:8">
      <c r="A425" s="2">
        <v>210424</v>
      </c>
      <c r="B425" s="68" t="s">
        <v>1162</v>
      </c>
      <c r="C425" s="68" t="s">
        <v>1163</v>
      </c>
      <c r="D425" s="68" t="s">
        <v>1164</v>
      </c>
      <c r="E425" s="67">
        <v>35958</v>
      </c>
      <c r="F425" s="32">
        <v>76</v>
      </c>
      <c r="G425" s="39" t="s">
        <v>871</v>
      </c>
      <c r="H425" s="12">
        <f t="shared" si="7"/>
        <v>210424</v>
      </c>
    </row>
    <row r="426" spans="1:8">
      <c r="A426" s="2">
        <v>210425</v>
      </c>
      <c r="B426" s="68" t="s">
        <v>1165</v>
      </c>
      <c r="C426" s="68" t="s">
        <v>1166</v>
      </c>
      <c r="D426" s="68" t="s">
        <v>1167</v>
      </c>
      <c r="E426" s="67">
        <v>40080</v>
      </c>
      <c r="F426" s="32">
        <v>48</v>
      </c>
      <c r="G426" s="39" t="s">
        <v>871</v>
      </c>
      <c r="H426" s="12">
        <f t="shared" si="7"/>
        <v>210425</v>
      </c>
    </row>
    <row r="427" spans="1:8">
      <c r="A427" s="2">
        <v>10426</v>
      </c>
      <c r="B427" s="68" t="s">
        <v>1168</v>
      </c>
      <c r="C427" s="68" t="s">
        <v>183</v>
      </c>
      <c r="D427" s="68" t="s">
        <v>1169</v>
      </c>
      <c r="E427" s="67">
        <v>36069</v>
      </c>
      <c r="F427" s="32">
        <v>48</v>
      </c>
      <c r="G427" s="39" t="s">
        <v>871</v>
      </c>
      <c r="H427" s="12">
        <f t="shared" si="7"/>
        <v>10426</v>
      </c>
    </row>
    <row r="428" spans="1:8">
      <c r="A428" s="2">
        <v>210427</v>
      </c>
      <c r="B428" s="68" t="s">
        <v>1170</v>
      </c>
      <c r="C428" s="68" t="s">
        <v>105</v>
      </c>
      <c r="D428" s="68" t="s">
        <v>1171</v>
      </c>
      <c r="E428" s="67">
        <v>38420</v>
      </c>
      <c r="F428" s="32">
        <v>76</v>
      </c>
      <c r="G428" s="39" t="s">
        <v>871</v>
      </c>
      <c r="H428" s="12">
        <f t="shared" si="7"/>
        <v>210427</v>
      </c>
    </row>
    <row r="429" spans="1:8">
      <c r="A429" s="2">
        <v>210428</v>
      </c>
      <c r="B429" s="68" t="s">
        <v>1172</v>
      </c>
      <c r="C429" s="68" t="s">
        <v>1173</v>
      </c>
      <c r="D429" s="68" t="s">
        <v>1174</v>
      </c>
      <c r="E429" s="67">
        <v>35913</v>
      </c>
      <c r="F429" s="32">
        <v>76</v>
      </c>
      <c r="G429" s="39" t="s">
        <v>871</v>
      </c>
      <c r="H429" s="12">
        <f t="shared" si="7"/>
        <v>210428</v>
      </c>
    </row>
    <row r="430" spans="1:8">
      <c r="A430" s="2">
        <v>210429</v>
      </c>
      <c r="B430" s="68" t="s">
        <v>714</v>
      </c>
      <c r="C430" s="68" t="s">
        <v>1175</v>
      </c>
      <c r="D430" s="68" t="s">
        <v>1176</v>
      </c>
      <c r="E430" s="67">
        <v>37158</v>
      </c>
      <c r="F430" s="32">
        <v>76</v>
      </c>
      <c r="G430" s="39" t="s">
        <v>871</v>
      </c>
      <c r="H430" s="12">
        <f t="shared" si="7"/>
        <v>210429</v>
      </c>
    </row>
    <row r="431" spans="1:8">
      <c r="A431" s="2">
        <v>210430</v>
      </c>
      <c r="B431" s="68" t="s">
        <v>1177</v>
      </c>
      <c r="C431" s="68" t="s">
        <v>1178</v>
      </c>
      <c r="D431" s="68" t="s">
        <v>1179</v>
      </c>
      <c r="E431" s="67">
        <v>38688</v>
      </c>
      <c r="F431" s="32">
        <v>48</v>
      </c>
      <c r="G431" s="39" t="s">
        <v>871</v>
      </c>
      <c r="H431" s="12">
        <f t="shared" si="7"/>
        <v>210430</v>
      </c>
    </row>
    <row r="432" spans="1:8">
      <c r="A432" s="2">
        <v>210431</v>
      </c>
      <c r="B432" s="68" t="s">
        <v>1180</v>
      </c>
      <c r="C432" s="68" t="s">
        <v>1065</v>
      </c>
      <c r="D432" s="68" t="s">
        <v>1181</v>
      </c>
      <c r="E432" s="67">
        <v>36829</v>
      </c>
      <c r="F432" s="32">
        <v>48</v>
      </c>
      <c r="G432" s="39" t="s">
        <v>871</v>
      </c>
      <c r="H432" s="12">
        <f t="shared" si="7"/>
        <v>210431</v>
      </c>
    </row>
    <row r="433" spans="1:8">
      <c r="A433" s="2">
        <v>210432</v>
      </c>
      <c r="B433" s="68" t="s">
        <v>1182</v>
      </c>
      <c r="C433" s="68" t="s">
        <v>1183</v>
      </c>
      <c r="D433" s="68" t="s">
        <v>1184</v>
      </c>
      <c r="E433" s="67">
        <v>38106</v>
      </c>
      <c r="F433" s="32">
        <v>48</v>
      </c>
      <c r="G433" s="39" t="s">
        <v>871</v>
      </c>
      <c r="H433" s="12">
        <f t="shared" si="7"/>
        <v>210432</v>
      </c>
    </row>
    <row r="434" spans="1:8">
      <c r="A434" s="2">
        <v>210433</v>
      </c>
      <c r="B434" s="68" t="s">
        <v>369</v>
      </c>
      <c r="C434" s="68" t="s">
        <v>691</v>
      </c>
      <c r="D434" s="68" t="s">
        <v>1185</v>
      </c>
      <c r="E434" s="67">
        <v>37111</v>
      </c>
      <c r="F434" s="32">
        <v>48</v>
      </c>
      <c r="G434" s="39" t="s">
        <v>871</v>
      </c>
      <c r="H434" s="12">
        <f t="shared" si="7"/>
        <v>210433</v>
      </c>
    </row>
    <row r="435" spans="1:8">
      <c r="A435" s="2">
        <v>210434</v>
      </c>
      <c r="B435" s="68" t="s">
        <v>252</v>
      </c>
      <c r="C435" s="68" t="s">
        <v>1186</v>
      </c>
      <c r="D435" s="68" t="s">
        <v>1187</v>
      </c>
      <c r="E435" s="67">
        <v>36562</v>
      </c>
      <c r="F435" s="32">
        <v>48</v>
      </c>
      <c r="G435" s="39" t="s">
        <v>871</v>
      </c>
      <c r="H435" s="12">
        <f t="shared" si="7"/>
        <v>210434</v>
      </c>
    </row>
    <row r="436" spans="1:8">
      <c r="A436" s="2">
        <v>210435</v>
      </c>
      <c r="B436" s="68" t="s">
        <v>1188</v>
      </c>
      <c r="C436" s="68" t="s">
        <v>559</v>
      </c>
      <c r="D436" s="68" t="s">
        <v>1189</v>
      </c>
      <c r="E436" s="67">
        <v>39034</v>
      </c>
      <c r="F436" s="32">
        <v>48</v>
      </c>
      <c r="G436" s="39" t="s">
        <v>871</v>
      </c>
      <c r="H436" s="12">
        <f t="shared" si="7"/>
        <v>210435</v>
      </c>
    </row>
    <row r="437" spans="1:8">
      <c r="A437" s="2">
        <v>210436</v>
      </c>
      <c r="B437" s="68" t="s">
        <v>549</v>
      </c>
      <c r="C437" s="68" t="s">
        <v>1190</v>
      </c>
      <c r="D437" s="68" t="s">
        <v>1191</v>
      </c>
      <c r="E437" s="67">
        <v>37872</v>
      </c>
      <c r="F437" s="32">
        <v>76</v>
      </c>
      <c r="G437" s="39" t="s">
        <v>871</v>
      </c>
      <c r="H437" s="12">
        <f t="shared" si="7"/>
        <v>210436</v>
      </c>
    </row>
    <row r="438" spans="1:8">
      <c r="A438" s="2">
        <v>210437</v>
      </c>
      <c r="B438" s="68" t="s">
        <v>1192</v>
      </c>
      <c r="C438" s="68" t="s">
        <v>276</v>
      </c>
      <c r="D438" s="68" t="s">
        <v>1193</v>
      </c>
      <c r="E438" s="67">
        <v>39304</v>
      </c>
      <c r="F438" s="32">
        <v>76</v>
      </c>
      <c r="G438" s="39" t="s">
        <v>871</v>
      </c>
      <c r="H438" s="12">
        <f t="shared" si="7"/>
        <v>210437</v>
      </c>
    </row>
    <row r="439" spans="1:8">
      <c r="A439" s="2">
        <v>210438</v>
      </c>
      <c r="B439" s="68" t="s">
        <v>1194</v>
      </c>
      <c r="C439" s="68" t="s">
        <v>1195</v>
      </c>
      <c r="D439" s="68" t="s">
        <v>1196</v>
      </c>
      <c r="E439" s="67">
        <v>37051</v>
      </c>
      <c r="F439" s="32">
        <v>76</v>
      </c>
      <c r="G439" s="39" t="s">
        <v>871</v>
      </c>
      <c r="H439" s="12">
        <f t="shared" si="7"/>
        <v>210438</v>
      </c>
    </row>
    <row r="440" spans="1:8">
      <c r="A440" s="2">
        <v>210439</v>
      </c>
      <c r="B440" s="68" t="s">
        <v>1197</v>
      </c>
      <c r="C440" s="68" t="s">
        <v>1198</v>
      </c>
      <c r="D440" s="68" t="s">
        <v>1199</v>
      </c>
      <c r="E440" s="67">
        <v>36728</v>
      </c>
      <c r="F440" s="32">
        <v>76</v>
      </c>
      <c r="G440" s="39" t="s">
        <v>871</v>
      </c>
      <c r="H440" s="12">
        <f t="shared" si="7"/>
        <v>210439</v>
      </c>
    </row>
    <row r="441" spans="1:8">
      <c r="A441" s="2">
        <v>210440</v>
      </c>
      <c r="B441" s="68" t="s">
        <v>1200</v>
      </c>
      <c r="C441" s="68" t="s">
        <v>1201</v>
      </c>
      <c r="D441" s="68" t="s">
        <v>1202</v>
      </c>
      <c r="E441" s="67">
        <v>38166</v>
      </c>
      <c r="F441" s="32">
        <v>48</v>
      </c>
      <c r="G441" s="39" t="s">
        <v>871</v>
      </c>
      <c r="H441" s="12">
        <f t="shared" si="7"/>
        <v>210440</v>
      </c>
    </row>
    <row r="442" spans="1:8">
      <c r="A442" s="2">
        <v>210441</v>
      </c>
      <c r="B442" s="68" t="s">
        <v>1203</v>
      </c>
      <c r="C442" s="68" t="s">
        <v>1204</v>
      </c>
      <c r="D442" s="68" t="s">
        <v>1205</v>
      </c>
      <c r="E442" s="67">
        <v>38219</v>
      </c>
      <c r="F442" s="32">
        <v>48</v>
      </c>
      <c r="G442" s="39" t="s">
        <v>871</v>
      </c>
      <c r="H442" s="12">
        <f t="shared" si="7"/>
        <v>210441</v>
      </c>
    </row>
    <row r="443" spans="1:8">
      <c r="A443" s="2">
        <v>10442</v>
      </c>
      <c r="B443" s="68" t="s">
        <v>1206</v>
      </c>
      <c r="C443" s="68" t="s">
        <v>1207</v>
      </c>
      <c r="D443" s="68" t="s">
        <v>1208</v>
      </c>
      <c r="E443" s="67">
        <v>36842</v>
      </c>
      <c r="F443" s="32">
        <v>48</v>
      </c>
      <c r="G443" s="39" t="s">
        <v>871</v>
      </c>
      <c r="H443" s="12">
        <f t="shared" si="7"/>
        <v>10442</v>
      </c>
    </row>
    <row r="444" spans="1:8">
      <c r="A444" s="2">
        <v>210443</v>
      </c>
      <c r="B444" s="68" t="s">
        <v>1209</v>
      </c>
      <c r="C444" s="68" t="s">
        <v>1210</v>
      </c>
      <c r="D444" s="68" t="s">
        <v>1211</v>
      </c>
      <c r="E444" s="67">
        <v>38327</v>
      </c>
      <c r="F444" s="32">
        <v>48</v>
      </c>
      <c r="G444" s="39" t="s">
        <v>871</v>
      </c>
      <c r="H444" s="12">
        <f t="shared" si="7"/>
        <v>210443</v>
      </c>
    </row>
    <row r="445" spans="1:8">
      <c r="A445" s="2">
        <v>210444</v>
      </c>
      <c r="B445" s="68" t="s">
        <v>1212</v>
      </c>
      <c r="C445" s="68" t="s">
        <v>311</v>
      </c>
      <c r="D445" s="68" t="s">
        <v>1213</v>
      </c>
      <c r="E445" s="67">
        <v>36614</v>
      </c>
      <c r="F445" s="32">
        <v>76</v>
      </c>
      <c r="G445" s="39" t="s">
        <v>871</v>
      </c>
      <c r="H445" s="12">
        <f t="shared" si="7"/>
        <v>210444</v>
      </c>
    </row>
    <row r="446" spans="1:8">
      <c r="A446" s="2">
        <v>210445</v>
      </c>
      <c r="B446" s="68" t="s">
        <v>1215</v>
      </c>
      <c r="C446" s="68" t="s">
        <v>462</v>
      </c>
      <c r="D446" s="68" t="s">
        <v>1214</v>
      </c>
      <c r="E446" s="67">
        <v>36717</v>
      </c>
      <c r="F446" s="32">
        <v>76</v>
      </c>
      <c r="G446" s="39" t="s">
        <v>871</v>
      </c>
      <c r="H446" s="12">
        <f t="shared" si="7"/>
        <v>210445</v>
      </c>
    </row>
    <row r="447" spans="1:8">
      <c r="A447" s="2">
        <v>210446</v>
      </c>
      <c r="B447" s="68" t="s">
        <v>909</v>
      </c>
      <c r="C447" s="68" t="s">
        <v>1216</v>
      </c>
      <c r="D447" s="68" t="s">
        <v>1217</v>
      </c>
      <c r="E447" s="67">
        <v>40016</v>
      </c>
      <c r="F447" s="32">
        <v>76</v>
      </c>
      <c r="G447" s="39" t="s">
        <v>871</v>
      </c>
      <c r="H447" s="12">
        <f t="shared" si="7"/>
        <v>210446</v>
      </c>
    </row>
    <row r="448" spans="1:8">
      <c r="A448" s="2">
        <v>210447</v>
      </c>
      <c r="B448" s="68" t="s">
        <v>1218</v>
      </c>
      <c r="C448" s="68" t="s">
        <v>1219</v>
      </c>
      <c r="D448" s="68" t="s">
        <v>1220</v>
      </c>
      <c r="E448" s="67">
        <v>33155</v>
      </c>
      <c r="F448" s="32">
        <v>48</v>
      </c>
      <c r="G448" s="39" t="s">
        <v>871</v>
      </c>
      <c r="H448" s="12">
        <f t="shared" si="7"/>
        <v>210447</v>
      </c>
    </row>
    <row r="449" spans="1:8">
      <c r="A449" s="2">
        <v>10448</v>
      </c>
      <c r="B449" s="68" t="s">
        <v>1221</v>
      </c>
      <c r="C449" s="68" t="s">
        <v>1222</v>
      </c>
      <c r="D449" s="68" t="s">
        <v>1223</v>
      </c>
      <c r="E449" s="67">
        <v>36710</v>
      </c>
      <c r="F449" s="32">
        <v>48</v>
      </c>
      <c r="G449" s="39" t="s">
        <v>871</v>
      </c>
      <c r="H449" s="12">
        <f t="shared" si="7"/>
        <v>10448</v>
      </c>
    </row>
    <row r="450" spans="1:8">
      <c r="A450" s="2">
        <v>210449</v>
      </c>
      <c r="B450" s="68" t="s">
        <v>1180</v>
      </c>
      <c r="C450" s="68" t="s">
        <v>105</v>
      </c>
      <c r="D450" s="68" t="s">
        <v>1224</v>
      </c>
      <c r="E450" s="67">
        <v>39218</v>
      </c>
      <c r="F450" s="32">
        <v>76</v>
      </c>
      <c r="G450" s="39" t="s">
        <v>871</v>
      </c>
      <c r="H450" s="12">
        <f t="shared" ref="H450:H513" si="8">A450</f>
        <v>210449</v>
      </c>
    </row>
    <row r="451" spans="1:8">
      <c r="A451" s="2">
        <v>10450</v>
      </c>
      <c r="B451" s="68" t="s">
        <v>1229</v>
      </c>
      <c r="C451" s="68" t="s">
        <v>1124</v>
      </c>
      <c r="D451" s="68" t="s">
        <v>1230</v>
      </c>
      <c r="E451" s="67">
        <v>32436</v>
      </c>
      <c r="F451" s="32">
        <v>76</v>
      </c>
      <c r="G451" s="39" t="s">
        <v>871</v>
      </c>
      <c r="H451" s="12">
        <f t="shared" si="8"/>
        <v>10450</v>
      </c>
    </row>
    <row r="452" spans="1:8">
      <c r="A452" s="2">
        <v>10451</v>
      </c>
      <c r="B452" s="68" t="s">
        <v>1226</v>
      </c>
      <c r="C452" s="68" t="s">
        <v>1227</v>
      </c>
      <c r="D452" s="68" t="s">
        <v>1228</v>
      </c>
      <c r="E452" s="67">
        <v>37724</v>
      </c>
      <c r="F452" s="32">
        <v>48</v>
      </c>
      <c r="G452" s="39" t="s">
        <v>871</v>
      </c>
      <c r="H452" s="12">
        <f t="shared" si="8"/>
        <v>10451</v>
      </c>
    </row>
    <row r="453" spans="1:8">
      <c r="A453" s="2">
        <v>210452</v>
      </c>
      <c r="B453" s="68" t="s">
        <v>1231</v>
      </c>
      <c r="C453" s="68" t="s">
        <v>1232</v>
      </c>
      <c r="D453" s="68" t="s">
        <v>1234</v>
      </c>
      <c r="E453" s="67">
        <v>37900</v>
      </c>
      <c r="F453" s="32">
        <v>48</v>
      </c>
      <c r="G453" s="39" t="s">
        <v>871</v>
      </c>
      <c r="H453" s="12">
        <f t="shared" si="8"/>
        <v>210452</v>
      </c>
    </row>
    <row r="454" spans="1:8">
      <c r="A454" s="2">
        <v>210453</v>
      </c>
      <c r="B454" s="68" t="s">
        <v>1233</v>
      </c>
      <c r="C454" s="68" t="s">
        <v>123</v>
      </c>
      <c r="D454" s="68" t="s">
        <v>1235</v>
      </c>
      <c r="E454" s="67">
        <v>37321</v>
      </c>
      <c r="F454" s="32">
        <v>48</v>
      </c>
      <c r="G454" s="39" t="s">
        <v>871</v>
      </c>
      <c r="H454" s="12">
        <f t="shared" si="8"/>
        <v>210453</v>
      </c>
    </row>
    <row r="455" spans="1:8">
      <c r="A455" s="2">
        <v>210454</v>
      </c>
      <c r="B455" s="68" t="s">
        <v>1236</v>
      </c>
      <c r="C455" s="68" t="s">
        <v>1237</v>
      </c>
      <c r="D455" s="68" t="s">
        <v>1238</v>
      </c>
      <c r="E455" s="67">
        <v>39141</v>
      </c>
      <c r="F455" s="32">
        <v>76</v>
      </c>
      <c r="G455" s="39" t="s">
        <v>871</v>
      </c>
      <c r="H455" s="12">
        <f t="shared" si="8"/>
        <v>210454</v>
      </c>
    </row>
    <row r="456" spans="1:8">
      <c r="A456" s="2">
        <v>210455</v>
      </c>
      <c r="B456" s="68" t="s">
        <v>1239</v>
      </c>
      <c r="C456" s="68" t="s">
        <v>1127</v>
      </c>
      <c r="D456" s="68" t="s">
        <v>1240</v>
      </c>
      <c r="E456" s="67">
        <v>37551</v>
      </c>
      <c r="F456" s="32">
        <v>48</v>
      </c>
      <c r="G456" s="39" t="s">
        <v>871</v>
      </c>
      <c r="H456" s="12">
        <f t="shared" si="8"/>
        <v>210455</v>
      </c>
    </row>
    <row r="457" spans="1:8">
      <c r="A457" s="2">
        <v>210456</v>
      </c>
      <c r="B457" s="68" t="s">
        <v>1241</v>
      </c>
      <c r="C457" s="68" t="s">
        <v>1242</v>
      </c>
      <c r="D457" s="68" t="s">
        <v>1243</v>
      </c>
      <c r="E457" s="67">
        <v>35089</v>
      </c>
      <c r="F457" s="32">
        <v>48</v>
      </c>
      <c r="G457" s="39" t="s">
        <v>871</v>
      </c>
      <c r="H457" s="12">
        <f t="shared" si="8"/>
        <v>210456</v>
      </c>
    </row>
    <row r="458" spans="1:8">
      <c r="A458" s="2">
        <v>210457</v>
      </c>
      <c r="B458" s="68" t="s">
        <v>1244</v>
      </c>
      <c r="C458" s="68" t="s">
        <v>1245</v>
      </c>
      <c r="D458" s="68" t="s">
        <v>1246</v>
      </c>
      <c r="E458" s="67">
        <v>37584</v>
      </c>
      <c r="F458" s="32">
        <v>48</v>
      </c>
      <c r="G458" s="39" t="s">
        <v>871</v>
      </c>
      <c r="H458" s="12">
        <f t="shared" si="8"/>
        <v>210457</v>
      </c>
    </row>
    <row r="459" spans="1:8">
      <c r="A459" s="2">
        <v>210458</v>
      </c>
      <c r="B459" s="68" t="s">
        <v>1247</v>
      </c>
      <c r="C459" s="68" t="s">
        <v>1248</v>
      </c>
      <c r="D459" s="68" t="s">
        <v>1249</v>
      </c>
      <c r="E459" s="67">
        <v>38493</v>
      </c>
      <c r="F459" s="32">
        <v>76</v>
      </c>
      <c r="G459" s="39" t="s">
        <v>871</v>
      </c>
      <c r="H459" s="12">
        <f t="shared" si="8"/>
        <v>210458</v>
      </c>
    </row>
    <row r="460" spans="1:8">
      <c r="A460" s="2">
        <v>10459</v>
      </c>
      <c r="B460" s="68" t="s">
        <v>1250</v>
      </c>
      <c r="C460" s="68" t="s">
        <v>276</v>
      </c>
      <c r="D460" s="68" t="s">
        <v>1251</v>
      </c>
      <c r="E460" s="86">
        <v>37988</v>
      </c>
      <c r="F460" s="32">
        <v>48</v>
      </c>
      <c r="G460" s="39" t="s">
        <v>871</v>
      </c>
      <c r="H460" s="12">
        <f t="shared" si="8"/>
        <v>10459</v>
      </c>
    </row>
    <row r="461" spans="1:8">
      <c r="A461" s="2">
        <v>10460</v>
      </c>
      <c r="B461" s="68" t="s">
        <v>1252</v>
      </c>
      <c r="C461" s="68" t="s">
        <v>1253</v>
      </c>
      <c r="D461" s="68" t="s">
        <v>1254</v>
      </c>
      <c r="E461" s="86">
        <v>38468</v>
      </c>
      <c r="F461" s="32">
        <v>48</v>
      </c>
      <c r="G461" s="39" t="s">
        <v>871</v>
      </c>
      <c r="H461" s="12">
        <f t="shared" si="8"/>
        <v>10460</v>
      </c>
    </row>
    <row r="462" spans="1:8">
      <c r="A462" s="2">
        <v>10461</v>
      </c>
      <c r="B462" s="68" t="s">
        <v>1255</v>
      </c>
      <c r="C462" s="68" t="s">
        <v>72</v>
      </c>
      <c r="D462" s="68" t="s">
        <v>1256</v>
      </c>
      <c r="E462" s="86">
        <v>35698</v>
      </c>
      <c r="F462" s="32">
        <v>76</v>
      </c>
      <c r="G462" s="39" t="s">
        <v>1303</v>
      </c>
      <c r="H462" s="12">
        <f t="shared" si="8"/>
        <v>10461</v>
      </c>
    </row>
    <row r="463" spans="1:8">
      <c r="A463" s="2">
        <v>210462</v>
      </c>
      <c r="B463" s="68" t="s">
        <v>1258</v>
      </c>
      <c r="C463" s="68" t="s">
        <v>1257</v>
      </c>
      <c r="D463" s="68" t="s">
        <v>1259</v>
      </c>
      <c r="E463" s="86">
        <v>38898</v>
      </c>
      <c r="F463" s="32">
        <v>76</v>
      </c>
      <c r="G463" s="39" t="s">
        <v>1303</v>
      </c>
      <c r="H463" s="12">
        <f t="shared" si="8"/>
        <v>210462</v>
      </c>
    </row>
    <row r="464" spans="1:8">
      <c r="A464" s="2">
        <v>10463</v>
      </c>
      <c r="B464" s="68" t="s">
        <v>1260</v>
      </c>
      <c r="C464" s="68" t="s">
        <v>165</v>
      </c>
      <c r="D464" s="68" t="s">
        <v>1261</v>
      </c>
      <c r="E464" s="86">
        <v>35883</v>
      </c>
      <c r="F464" s="32">
        <v>76</v>
      </c>
      <c r="G464" s="39" t="s">
        <v>1303</v>
      </c>
      <c r="H464" s="12">
        <f t="shared" si="8"/>
        <v>10463</v>
      </c>
    </row>
    <row r="465" spans="1:8">
      <c r="A465" s="2">
        <v>10464</v>
      </c>
      <c r="B465" s="68" t="s">
        <v>1262</v>
      </c>
      <c r="C465" s="68" t="s">
        <v>1263</v>
      </c>
      <c r="D465" s="68" t="s">
        <v>1264</v>
      </c>
      <c r="E465" s="86">
        <v>38060</v>
      </c>
      <c r="F465" s="32">
        <v>76</v>
      </c>
      <c r="G465" s="39" t="s">
        <v>1303</v>
      </c>
      <c r="H465" s="12">
        <f t="shared" si="8"/>
        <v>10464</v>
      </c>
    </row>
    <row r="466" spans="1:8">
      <c r="A466" s="2">
        <v>210465</v>
      </c>
      <c r="B466" s="68" t="s">
        <v>1265</v>
      </c>
      <c r="C466" s="68" t="s">
        <v>1266</v>
      </c>
      <c r="D466" s="68" t="s">
        <v>1267</v>
      </c>
      <c r="E466" s="86">
        <v>36817</v>
      </c>
      <c r="F466" s="32">
        <v>76</v>
      </c>
      <c r="G466" s="39" t="s">
        <v>1303</v>
      </c>
      <c r="H466" s="12">
        <f t="shared" si="8"/>
        <v>210465</v>
      </c>
    </row>
    <row r="467" spans="1:8">
      <c r="A467" s="2">
        <v>210466</v>
      </c>
      <c r="B467" s="68" t="s">
        <v>1268</v>
      </c>
      <c r="C467" s="68" t="s">
        <v>1269</v>
      </c>
      <c r="D467" s="68" t="s">
        <v>1270</v>
      </c>
      <c r="E467" s="86">
        <v>40098</v>
      </c>
      <c r="F467" s="32">
        <v>76</v>
      </c>
      <c r="G467" s="39" t="s">
        <v>1303</v>
      </c>
      <c r="H467" s="12">
        <f t="shared" si="8"/>
        <v>210466</v>
      </c>
    </row>
    <row r="468" spans="1:8">
      <c r="A468" s="2">
        <v>210467</v>
      </c>
      <c r="B468" s="68" t="s">
        <v>1271</v>
      </c>
      <c r="C468" s="68" t="s">
        <v>1272</v>
      </c>
      <c r="D468" s="68" t="s">
        <v>1273</v>
      </c>
      <c r="E468" s="86">
        <v>38574</v>
      </c>
      <c r="F468" s="32">
        <v>76</v>
      </c>
      <c r="G468" s="39" t="s">
        <v>1303</v>
      </c>
      <c r="H468" s="12">
        <f t="shared" si="8"/>
        <v>210467</v>
      </c>
    </row>
    <row r="469" spans="1:8">
      <c r="A469" s="2">
        <v>210468</v>
      </c>
      <c r="B469" s="68" t="s">
        <v>1274</v>
      </c>
      <c r="C469" s="68" t="s">
        <v>1275</v>
      </c>
      <c r="D469" s="68" t="s">
        <v>1276</v>
      </c>
      <c r="E469" s="86">
        <v>40006</v>
      </c>
      <c r="F469" s="32">
        <v>76</v>
      </c>
      <c r="G469" s="39" t="s">
        <v>1303</v>
      </c>
      <c r="H469" s="12">
        <f t="shared" si="8"/>
        <v>210468</v>
      </c>
    </row>
    <row r="470" spans="1:8">
      <c r="A470" s="2">
        <v>210469</v>
      </c>
      <c r="B470" s="68" t="s">
        <v>1277</v>
      </c>
      <c r="C470" s="68" t="s">
        <v>1278</v>
      </c>
      <c r="D470" s="68" t="s">
        <v>1279</v>
      </c>
      <c r="E470" s="86">
        <v>33705</v>
      </c>
      <c r="F470" s="32">
        <v>76</v>
      </c>
      <c r="G470" s="39" t="s">
        <v>1303</v>
      </c>
      <c r="H470" s="12">
        <f t="shared" si="8"/>
        <v>210469</v>
      </c>
    </row>
    <row r="471" spans="1:8">
      <c r="A471" s="2">
        <v>210470</v>
      </c>
      <c r="B471" s="68" t="s">
        <v>1280</v>
      </c>
      <c r="C471" s="68" t="s">
        <v>1281</v>
      </c>
      <c r="D471" s="68" t="s">
        <v>1282</v>
      </c>
      <c r="E471" s="86">
        <v>38757</v>
      </c>
      <c r="F471" s="32">
        <v>76</v>
      </c>
      <c r="G471" s="39" t="s">
        <v>1303</v>
      </c>
      <c r="H471" s="12">
        <f t="shared" si="8"/>
        <v>210470</v>
      </c>
    </row>
    <row r="472" spans="1:8">
      <c r="A472" s="2">
        <v>210471</v>
      </c>
      <c r="B472" s="68" t="s">
        <v>1283</v>
      </c>
      <c r="C472" s="68" t="s">
        <v>1284</v>
      </c>
      <c r="D472" s="68" t="s">
        <v>1285</v>
      </c>
      <c r="E472" s="86">
        <v>36195</v>
      </c>
      <c r="F472" s="32">
        <v>76</v>
      </c>
      <c r="G472" s="39" t="s">
        <v>1303</v>
      </c>
      <c r="H472" s="12">
        <f t="shared" si="8"/>
        <v>210471</v>
      </c>
    </row>
    <row r="473" spans="1:8">
      <c r="A473" s="2">
        <v>210472</v>
      </c>
      <c r="B473" s="68" t="s">
        <v>1286</v>
      </c>
      <c r="C473" s="68" t="s">
        <v>1287</v>
      </c>
      <c r="D473" s="68" t="s">
        <v>1288</v>
      </c>
      <c r="E473" s="86">
        <v>36258</v>
      </c>
      <c r="F473" s="32">
        <v>76</v>
      </c>
      <c r="G473" s="39" t="s">
        <v>1303</v>
      </c>
      <c r="H473" s="12">
        <f t="shared" si="8"/>
        <v>210472</v>
      </c>
    </row>
    <row r="474" spans="1:8">
      <c r="A474" s="2">
        <v>210473</v>
      </c>
      <c r="B474" s="68" t="s">
        <v>1289</v>
      </c>
      <c r="C474" s="68" t="s">
        <v>1290</v>
      </c>
      <c r="D474" s="68" t="s">
        <v>1291</v>
      </c>
      <c r="E474" s="86">
        <v>38966</v>
      </c>
      <c r="F474" s="32">
        <v>76</v>
      </c>
      <c r="G474" s="39" t="s">
        <v>1303</v>
      </c>
      <c r="H474" s="12">
        <f t="shared" si="8"/>
        <v>210473</v>
      </c>
    </row>
    <row r="475" spans="1:8">
      <c r="A475" s="2">
        <v>210474</v>
      </c>
      <c r="B475" s="68" t="s">
        <v>1292</v>
      </c>
      <c r="C475" s="68" t="s">
        <v>1293</v>
      </c>
      <c r="D475" s="2" t="s">
        <v>1294</v>
      </c>
      <c r="E475" s="86">
        <v>36987</v>
      </c>
      <c r="F475" s="32">
        <v>48</v>
      </c>
      <c r="G475" s="39" t="s">
        <v>1303</v>
      </c>
      <c r="H475" s="12">
        <f t="shared" si="8"/>
        <v>210474</v>
      </c>
    </row>
    <row r="476" spans="1:8">
      <c r="A476" s="2">
        <v>10475</v>
      </c>
      <c r="B476" s="68" t="s">
        <v>1295</v>
      </c>
      <c r="C476" s="68" t="s">
        <v>1296</v>
      </c>
      <c r="D476" s="68" t="s">
        <v>1297</v>
      </c>
      <c r="E476" s="86">
        <v>35648</v>
      </c>
      <c r="F476" s="32">
        <v>76</v>
      </c>
      <c r="G476" s="39" t="s">
        <v>1303</v>
      </c>
      <c r="H476" s="12">
        <f t="shared" si="8"/>
        <v>10475</v>
      </c>
    </row>
    <row r="477" spans="1:8">
      <c r="A477" s="2">
        <v>210476</v>
      </c>
      <c r="B477" s="68" t="s">
        <v>1298</v>
      </c>
      <c r="C477" s="68" t="s">
        <v>1299</v>
      </c>
      <c r="D477" s="68" t="s">
        <v>1300</v>
      </c>
      <c r="E477" s="86">
        <v>36220</v>
      </c>
      <c r="F477" s="32">
        <v>76</v>
      </c>
      <c r="G477" s="39" t="s">
        <v>1303</v>
      </c>
      <c r="H477" s="12">
        <f t="shared" si="8"/>
        <v>210476</v>
      </c>
    </row>
    <row r="478" spans="1:8">
      <c r="E478" s="1"/>
      <c r="H478" s="12">
        <f t="shared" si="8"/>
        <v>0</v>
      </c>
    </row>
    <row r="479" spans="1:8">
      <c r="E479" s="1"/>
      <c r="H479" s="12">
        <f t="shared" si="8"/>
        <v>0</v>
      </c>
    </row>
    <row r="480" spans="1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4"/>
  <sheetViews>
    <sheetView topLeftCell="A7" zoomScale="128" zoomScaleNormal="128" workbookViewId="0">
      <selection activeCell="E27" sqref="E27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899</v>
      </c>
    </row>
    <row r="24" spans="1:4">
      <c r="A24" s="8" t="s">
        <v>900</v>
      </c>
    </row>
    <row r="25" spans="1:4">
      <c r="A25" s="8" t="s">
        <v>886</v>
      </c>
    </row>
    <row r="26" spans="1:4">
      <c r="A26" s="8" t="s">
        <v>53</v>
      </c>
    </row>
    <row r="27" spans="1:4">
      <c r="A27" s="8" t="s">
        <v>959</v>
      </c>
    </row>
    <row r="28" spans="1:4">
      <c r="A28" s="8" t="s">
        <v>1042</v>
      </c>
    </row>
    <row r="29" spans="1:4">
      <c r="A29" s="8" t="s">
        <v>1082</v>
      </c>
    </row>
    <row r="30" spans="1:4">
      <c r="A30" s="8" t="s">
        <v>1101</v>
      </c>
    </row>
    <row r="31" spans="1:4">
      <c r="A31" s="8" t="s">
        <v>1158</v>
      </c>
    </row>
    <row r="32" spans="1:4">
      <c r="A32" s="8" t="s">
        <v>1225</v>
      </c>
    </row>
    <row r="33" spans="1:1">
      <c r="A33" s="8" t="s">
        <v>1301</v>
      </c>
    </row>
    <row r="34" spans="1:1">
      <c r="A34" s="8" t="s">
        <v>1302</v>
      </c>
    </row>
  </sheetData>
  <sheetProtection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48"/>
  <sheetViews>
    <sheetView zoomScale="164" zoomScaleNormal="164" workbookViewId="0">
      <selection activeCell="F30" sqref="F30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45658</v>
      </c>
      <c r="B5" t="s">
        <v>14</v>
      </c>
    </row>
    <row r="6" spans="1:2">
      <c r="A6" s="1">
        <v>44564</v>
      </c>
      <c r="B6" t="s">
        <v>16</v>
      </c>
    </row>
    <row r="7" spans="1:2">
      <c r="A7" s="1">
        <v>44928</v>
      </c>
      <c r="B7" t="s">
        <v>16</v>
      </c>
    </row>
    <row r="8" spans="1:2">
      <c r="A8" s="1">
        <v>44587</v>
      </c>
      <c r="B8" t="s">
        <v>15</v>
      </c>
    </row>
    <row r="9" spans="1:2">
      <c r="A9" s="1">
        <v>44952</v>
      </c>
      <c r="B9" t="s">
        <v>15</v>
      </c>
    </row>
    <row r="10" spans="1:2">
      <c r="A10" s="1">
        <v>45317</v>
      </c>
      <c r="B10" t="s">
        <v>15</v>
      </c>
    </row>
    <row r="11" spans="1:2">
      <c r="A11" s="1">
        <v>45684</v>
      </c>
      <c r="B11" t="s">
        <v>15</v>
      </c>
    </row>
    <row r="12" spans="1:2">
      <c r="A12" s="1">
        <v>44666</v>
      </c>
      <c r="B12" t="s">
        <v>17</v>
      </c>
    </row>
    <row r="13" spans="1:2">
      <c r="A13" s="1">
        <v>45023</v>
      </c>
      <c r="B13" t="s">
        <v>17</v>
      </c>
    </row>
    <row r="14" spans="1:2">
      <c r="A14" s="1">
        <v>45380</v>
      </c>
      <c r="B14" t="s">
        <v>17</v>
      </c>
    </row>
    <row r="15" spans="1:2">
      <c r="A15" s="1">
        <v>45765</v>
      </c>
      <c r="B15" t="s">
        <v>17</v>
      </c>
    </row>
    <row r="16" spans="1:2">
      <c r="A16" s="1">
        <v>44667</v>
      </c>
      <c r="B16" t="s">
        <v>33</v>
      </c>
    </row>
    <row r="17" spans="1:2">
      <c r="A17" s="1">
        <v>45024</v>
      </c>
      <c r="B17" t="s">
        <v>33</v>
      </c>
    </row>
    <row r="18" spans="1:2">
      <c r="A18" s="1">
        <v>45381</v>
      </c>
      <c r="B18" t="s">
        <v>33</v>
      </c>
    </row>
    <row r="19" spans="1:2">
      <c r="A19" s="1">
        <v>45766</v>
      </c>
      <c r="B19" t="s">
        <v>33</v>
      </c>
    </row>
    <row r="20" spans="1:2">
      <c r="A20" s="1">
        <v>44668</v>
      </c>
      <c r="B20" t="s">
        <v>34</v>
      </c>
    </row>
    <row r="21" spans="1:2">
      <c r="A21" s="1">
        <v>45025</v>
      </c>
      <c r="B21" s="2" t="s">
        <v>731</v>
      </c>
    </row>
    <row r="22" spans="1:2">
      <c r="A22" s="1">
        <v>45382</v>
      </c>
      <c r="B22" s="2" t="s">
        <v>731</v>
      </c>
    </row>
    <row r="23" spans="1:2">
      <c r="A23" s="1">
        <v>45767</v>
      </c>
      <c r="B23" s="2" t="s">
        <v>731</v>
      </c>
    </row>
    <row r="24" spans="1:2">
      <c r="A24" s="1">
        <v>45026</v>
      </c>
      <c r="B24" s="2" t="s">
        <v>34</v>
      </c>
    </row>
    <row r="25" spans="1:2">
      <c r="A25" s="1">
        <v>45768</v>
      </c>
      <c r="B25" s="2" t="s">
        <v>34</v>
      </c>
    </row>
    <row r="26" spans="1:2">
      <c r="A26" s="1">
        <v>44676</v>
      </c>
      <c r="B26" t="s">
        <v>35</v>
      </c>
    </row>
    <row r="27" spans="1:2">
      <c r="A27" s="1">
        <v>45041</v>
      </c>
      <c r="B27" t="s">
        <v>35</v>
      </c>
    </row>
    <row r="28" spans="1:2">
      <c r="A28" s="1">
        <v>45407</v>
      </c>
      <c r="B28" t="s">
        <v>35</v>
      </c>
    </row>
    <row r="29" spans="1:2">
      <c r="A29" s="1">
        <v>45772</v>
      </c>
      <c r="B29" t="s">
        <v>35</v>
      </c>
    </row>
    <row r="30" spans="1:2">
      <c r="A30" s="1">
        <v>44725</v>
      </c>
      <c r="B30" t="s">
        <v>36</v>
      </c>
    </row>
    <row r="31" spans="1:2">
      <c r="A31" s="1">
        <v>45089</v>
      </c>
      <c r="B31" t="s">
        <v>36</v>
      </c>
    </row>
    <row r="32" spans="1:2">
      <c r="A32" s="1">
        <v>45453</v>
      </c>
      <c r="B32" t="s">
        <v>36</v>
      </c>
    </row>
    <row r="33" spans="1:2">
      <c r="A33" s="1">
        <v>45817</v>
      </c>
      <c r="B33" s="2" t="s">
        <v>1152</v>
      </c>
    </row>
    <row r="34" spans="1:2">
      <c r="A34" s="1">
        <v>44837</v>
      </c>
      <c r="B34" t="s">
        <v>37</v>
      </c>
    </row>
    <row r="35" spans="1:2">
      <c r="A35" s="1">
        <v>45201</v>
      </c>
      <c r="B35" t="s">
        <v>37</v>
      </c>
    </row>
    <row r="36" spans="1:2">
      <c r="A36" s="1">
        <v>45572</v>
      </c>
      <c r="B36" t="s">
        <v>37</v>
      </c>
    </row>
    <row r="37" spans="1:2">
      <c r="A37" s="1">
        <v>45936</v>
      </c>
      <c r="B37" t="s">
        <v>37</v>
      </c>
    </row>
    <row r="38" spans="1:2">
      <c r="A38" s="1">
        <v>44920</v>
      </c>
      <c r="B38" t="s">
        <v>38</v>
      </c>
    </row>
    <row r="39" spans="1:2">
      <c r="A39" s="1">
        <v>45285</v>
      </c>
      <c r="B39" t="s">
        <v>38</v>
      </c>
    </row>
    <row r="40" spans="1:2">
      <c r="A40" s="1">
        <v>45651</v>
      </c>
      <c r="B40" t="s">
        <v>38</v>
      </c>
    </row>
    <row r="41" spans="1:2">
      <c r="A41" s="1">
        <v>46016</v>
      </c>
      <c r="B41" t="s">
        <v>38</v>
      </c>
    </row>
    <row r="42" spans="1:2">
      <c r="A42" s="1">
        <v>44922</v>
      </c>
      <c r="B42" t="s">
        <v>16</v>
      </c>
    </row>
    <row r="43" spans="1:2">
      <c r="A43" s="1">
        <v>44921</v>
      </c>
      <c r="B43" t="s">
        <v>39</v>
      </c>
    </row>
    <row r="44" spans="1:2">
      <c r="A44" s="1">
        <v>45286</v>
      </c>
      <c r="B44" t="s">
        <v>39</v>
      </c>
    </row>
    <row r="45" spans="1:2">
      <c r="A45" s="1">
        <v>45652</v>
      </c>
      <c r="B45" t="s">
        <v>39</v>
      </c>
    </row>
    <row r="46" spans="1:2">
      <c r="A46" s="1">
        <v>45652</v>
      </c>
      <c r="B46" t="s">
        <v>39</v>
      </c>
    </row>
    <row r="47" spans="1:2">
      <c r="A47" s="1">
        <v>44826</v>
      </c>
      <c r="B47" s="2" t="s">
        <v>476</v>
      </c>
    </row>
    <row r="48" spans="1:2">
      <c r="A48" s="1">
        <v>45383</v>
      </c>
      <c r="B48" s="2" t="s">
        <v>34</v>
      </c>
    </row>
  </sheetData>
  <sheetProtection algorithmName="SHA-512" hashValue="aWB7gRwROSmvc8r9eggQw6E6o7exdHl7ewolfOlY4wbk/lZgLX8KckYmjJKthcUUX62VtXneipvjfmWCVJQqjQ==" saltValue="MBF5nH6+IS9vb+l5VTut0g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Eddy Xu</cp:lastModifiedBy>
  <cp:lastPrinted>2018-08-22T07:05:44Z</cp:lastPrinted>
  <dcterms:created xsi:type="dcterms:W3CDTF">2018-08-22T06:29:13Z</dcterms:created>
  <dcterms:modified xsi:type="dcterms:W3CDTF">2025-05-01T01:11:47Z</dcterms:modified>
</cp:coreProperties>
</file>