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https://hkbuhk-my.sharepoint.com/personal/ericluzhang_hkbu_edu_hk/Documents/course/2023-2024/COMP7990/Lab Material/new slides/Lecture 3(students)/"/>
    </mc:Choice>
  </mc:AlternateContent>
  <xr:revisionPtr revIDLastSave="4" documentId="11_5FE63799D86D664BDB88D679291F972B331A0BDB" xr6:coauthVersionLast="47" xr6:coauthVersionMax="47" xr10:uidLastSave="{2FE998F5-6697-4748-B122-83D734AE8B27}"/>
  <bookViews>
    <workbookView xWindow="0" yWindow="500" windowWidth="28800" windowHeight="16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G18" i="1" s="1"/>
  <c r="A23" i="1"/>
  <c r="E23" i="1" s="1"/>
  <c r="A24" i="1"/>
  <c r="E24" i="1" s="1"/>
  <c r="A25" i="1"/>
  <c r="E25" i="1" s="1"/>
  <c r="A26" i="1"/>
  <c r="E26" i="1" s="1"/>
  <c r="A27" i="1"/>
  <c r="E27" i="1" s="1"/>
  <c r="A22" i="1"/>
  <c r="E22" i="1" s="1"/>
  <c r="J18" i="1" l="1"/>
  <c r="G15" i="1"/>
  <c r="H13" i="1"/>
  <c r="H17" i="1"/>
  <c r="G16" i="1"/>
  <c r="H14" i="1"/>
  <c r="H18" i="1"/>
  <c r="I18" i="1" s="1"/>
  <c r="G13" i="1"/>
  <c r="G17" i="1"/>
  <c r="H15" i="1"/>
  <c r="G14" i="1"/>
  <c r="H16" i="1"/>
  <c r="A14" i="1"/>
  <c r="A15" i="1"/>
  <c r="A16" i="1"/>
  <c r="A17" i="1"/>
  <c r="A18" i="1"/>
  <c r="A13" i="1"/>
  <c r="I14" i="1" l="1"/>
  <c r="J14" i="1"/>
  <c r="I15" i="1"/>
  <c r="J15" i="1"/>
  <c r="J17" i="1"/>
  <c r="I17" i="1"/>
  <c r="J16" i="1"/>
  <c r="I16" i="1"/>
  <c r="I13" i="1"/>
  <c r="K13" i="1" s="1"/>
  <c r="L13" i="1" s="1"/>
  <c r="J13" i="1"/>
  <c r="C14" i="1"/>
  <c r="C15" i="1"/>
  <c r="C16" i="1"/>
  <c r="C17" i="1"/>
  <c r="C18" i="1"/>
  <c r="C13" i="1"/>
  <c r="B14" i="1"/>
  <c r="B15" i="1"/>
  <c r="B16" i="1"/>
  <c r="B17" i="1"/>
  <c r="B18" i="1"/>
  <c r="E18" i="1" s="1"/>
  <c r="B13" i="1"/>
  <c r="E13" i="1" l="1"/>
  <c r="E17" i="1"/>
  <c r="E15" i="1"/>
  <c r="E16" i="1"/>
  <c r="E14" i="1"/>
  <c r="H27" i="1"/>
  <c r="J27" i="1" s="1"/>
  <c r="H26" i="1"/>
  <c r="J26" i="1" s="1"/>
  <c r="H29" i="1"/>
  <c r="J29" i="1" s="1"/>
  <c r="H25" i="1"/>
  <c r="J25" i="1" s="1"/>
  <c r="H28" i="1"/>
  <c r="J28" i="1" s="1"/>
  <c r="H24" i="1"/>
  <c r="J24" i="1" s="1"/>
</calcChain>
</file>

<file path=xl/sharedStrings.xml><?xml version="1.0" encoding="utf-8"?>
<sst xmlns="http://schemas.openxmlformats.org/spreadsheetml/2006/main" count="30" uniqueCount="21">
  <si>
    <t>Height (m)</t>
  </si>
  <si>
    <t>Weight (kg)</t>
  </si>
  <si>
    <t>x_i-min</t>
  </si>
  <si>
    <t>max-min</t>
  </si>
  <si>
    <t>max(new)-min(new)</t>
  </si>
  <si>
    <t>min(new)</t>
  </si>
  <si>
    <t>Normalized Height</t>
  </si>
  <si>
    <t>Normalized Weight</t>
  </si>
  <si>
    <t>mean (Height)</t>
  </si>
  <si>
    <t>mean (Weight)</t>
  </si>
  <si>
    <t>x(i)-x_bar</t>
  </si>
  <si>
    <t>y(i)-y_bar</t>
  </si>
  <si>
    <t>(x(i)-x_bar)(y(i)-y_bar)</t>
  </si>
  <si>
    <t>(x(i)-x_bar)^2</t>
  </si>
  <si>
    <t>theta_1</t>
  </si>
  <si>
    <t>theta_0</t>
  </si>
  <si>
    <t>Residuals</t>
  </si>
  <si>
    <t>Weight (predicted)</t>
  </si>
  <si>
    <t>Weight (Raw)</t>
  </si>
  <si>
    <t>Residual</t>
  </si>
  <si>
    <t>max(new)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</si>
</sst>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0</xdr:rowOff>
    </xdr:from>
    <xdr:to>
      <xdr:col>3</xdr:col>
      <xdr:colOff>1381125</xdr:colOff>
      <xdr:row>5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876300"/>
          <a:ext cx="3387725" cy="35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133350</xdr:colOff>
      <xdr:row>0</xdr:row>
      <xdr:rowOff>133350</xdr:rowOff>
    </xdr:from>
    <xdr:to>
      <xdr:col>20</xdr:col>
      <xdr:colOff>523875</xdr:colOff>
      <xdr:row>5</xdr:row>
      <xdr:rowOff>17231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4258925" y="133350"/>
              <a:ext cx="6486525" cy="11316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3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3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3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32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32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p>
                                  <m:sSupPr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d>
                                      <m:dPr>
                                        <m:ctrlPr>
                                          <a:rPr lang="en-US" sz="32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32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e>
                                    </m:d>
                                  </m:sup>
                                </m:sSup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32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en-US" sz="320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32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4258925" y="133350"/>
              <a:ext cx="6486525" cy="113165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3200" b="0" i="0">
                  <a:latin typeface="Cambria Math" panose="02040503050406030204" pitchFamily="18" charset="0"/>
                </a:rPr>
                <a:t>1=(∑▒〖</a:t>
              </a:r>
              <a:r>
                <a:rPr lang="en-US" sz="3200" i="0">
                  <a:latin typeface="Cambria Math" panose="02040503050406030204" pitchFamily="18" charset="0"/>
                </a:rPr>
                <a:t>(𝑥^((𝑖) )−𝑥 ̅)</a:t>
              </a:r>
              <a:r>
                <a:rPr lang="en-US" sz="3200" b="0" i="0">
                  <a:latin typeface="Cambria Math" panose="02040503050406030204" pitchFamily="18" charset="0"/>
                </a:rPr>
                <a:t>(𝑦^((</a:t>
              </a:r>
              <a:r>
                <a:rPr lang="en-US" sz="3200" i="0">
                  <a:latin typeface="Cambria Math" panose="02040503050406030204" pitchFamily="18" charset="0"/>
                </a:rPr>
                <a:t>𝑖) )−</a:t>
              </a:r>
              <a:r>
                <a:rPr lang="en-US" sz="3200" b="0" i="0">
                  <a:latin typeface="Cambria Math" panose="02040503050406030204" pitchFamily="18" charset="0"/>
                </a:rPr>
                <a:t>𝑦 ̅)〗)/(∑▒〖</a:t>
              </a:r>
              <a:r>
                <a:rPr lang="en-US" sz="3200" i="0">
                  <a:latin typeface="Cambria Math" panose="02040503050406030204" pitchFamily="18" charset="0"/>
                </a:rPr>
                <a:t>(𝑥^((𝑖) )−𝑥 ̅)</a:t>
              </a:r>
              <a:r>
                <a:rPr lang="en-US" sz="3200" b="0" i="0">
                  <a:latin typeface="Cambria Math" panose="02040503050406030204" pitchFamily="18" charset="0"/>
                </a:rPr>
                <a:t>〗^2 )</a:t>
              </a:r>
              <a:endParaRPr lang="en-US" sz="3200"/>
            </a:p>
          </xdr:txBody>
        </xdr:sp>
      </mc:Fallback>
    </mc:AlternateContent>
    <xdr:clientData/>
  </xdr:twoCellAnchor>
  <xdr:twoCellAnchor>
    <xdr:from>
      <xdr:col>14</xdr:col>
      <xdr:colOff>320675</xdr:colOff>
      <xdr:row>6</xdr:row>
      <xdr:rowOff>191207</xdr:rowOff>
    </xdr:from>
    <xdr:to>
      <xdr:col>21</xdr:col>
      <xdr:colOff>511175</xdr:colOff>
      <xdr:row>9</xdr:row>
      <xdr:rowOff>93100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6884650" y="1648532"/>
              <a:ext cx="4457700" cy="4924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32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32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3200"/>
                <a:t>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32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</m:oMath>
              </a14:m>
              <a:r>
                <a:rPr lang="en-US" sz="3200"/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320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3200"/>
                <a:t>*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32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32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6884650" y="1648532"/>
              <a:ext cx="4457700" cy="4924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3200" b="0" i="0">
                  <a:latin typeface="Cambria Math" panose="02040503050406030204" pitchFamily="18" charset="0"/>
                </a:rPr>
                <a:t>0=</a:t>
              </a:r>
              <a:r>
                <a:rPr lang="en-US" sz="3200"/>
                <a:t> </a:t>
              </a:r>
              <a:r>
                <a:rPr lang="en-US" sz="3200" b="0" i="0">
                  <a:latin typeface="Cambria Math" panose="02040503050406030204" pitchFamily="18" charset="0"/>
                </a:rPr>
                <a:t>𝑦 ̅</a:t>
              </a:r>
              <a:r>
                <a:rPr lang="en-US" sz="3200"/>
                <a:t>-</a:t>
              </a:r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n-US" sz="3200" i="0">
                  <a:latin typeface="Cambria Math" panose="02040503050406030204" pitchFamily="18" charset="0"/>
                </a:rPr>
                <a:t>1</a:t>
              </a:r>
              <a:r>
                <a:rPr lang="en-US" sz="3200"/>
                <a:t>*</a:t>
              </a:r>
              <a:r>
                <a:rPr lang="en-US" sz="3200" b="0" i="0">
                  <a:latin typeface="Cambria Math" panose="02040503050406030204" pitchFamily="18" charset="0"/>
                </a:rPr>
                <a:t>𝑥 ̅</a:t>
              </a:r>
              <a:endParaRPr lang="en-US" sz="3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1" max="1" width="23.5" customWidth="1"/>
    <col min="2" max="2" width="23.83203125" customWidth="1"/>
    <col min="3" max="3" width="27.33203125" customWidth="1"/>
    <col min="4" max="4" width="26.1640625" customWidth="1"/>
    <col min="5" max="5" width="35.1640625" customWidth="1"/>
    <col min="7" max="7" width="15.5" customWidth="1"/>
    <col min="8" max="8" width="15.33203125" customWidth="1"/>
    <col min="9" max="9" width="27" customWidth="1"/>
    <col min="10" max="10" width="16" customWidth="1"/>
  </cols>
  <sheetData>
    <row r="1" spans="1:12" ht="18" thickBot="1" x14ac:dyDescent="0.25">
      <c r="A1" s="1" t="s">
        <v>0</v>
      </c>
      <c r="B1" s="2" t="s">
        <v>1</v>
      </c>
      <c r="G1" s="1" t="s">
        <v>0</v>
      </c>
      <c r="H1" s="2" t="s">
        <v>1</v>
      </c>
    </row>
    <row r="2" spans="1:12" ht="17" thickBot="1" x14ac:dyDescent="0.25">
      <c r="A2" s="3">
        <v>1.86</v>
      </c>
      <c r="B2" s="4">
        <v>85</v>
      </c>
      <c r="G2" s="3">
        <v>4.0659999999999998</v>
      </c>
      <c r="H2" s="4">
        <v>4.181</v>
      </c>
    </row>
    <row r="3" spans="1:12" ht="17" thickBot="1" x14ac:dyDescent="0.25">
      <c r="A3" s="3">
        <v>1.55</v>
      </c>
      <c r="B3" s="4">
        <v>45</v>
      </c>
      <c r="G3" s="3">
        <v>2</v>
      </c>
      <c r="H3" s="4">
        <v>2</v>
      </c>
    </row>
    <row r="4" spans="1:12" ht="17" thickBot="1" x14ac:dyDescent="0.25">
      <c r="A4" s="3">
        <v>1.62</v>
      </c>
      <c r="B4" s="4">
        <v>55</v>
      </c>
      <c r="G4" s="3">
        <v>2.4660000000000002</v>
      </c>
      <c r="H4" s="4">
        <v>2.5449999999999999</v>
      </c>
    </row>
    <row r="5" spans="1:12" ht="17" thickBot="1" x14ac:dyDescent="0.25">
      <c r="A5" s="3">
        <v>1.95</v>
      </c>
      <c r="B5" s="4">
        <v>92</v>
      </c>
      <c r="G5" s="3">
        <v>4.6660000000000004</v>
      </c>
      <c r="H5" s="4">
        <v>4.5629999999999997</v>
      </c>
    </row>
    <row r="6" spans="1:12" ht="17" thickBot="1" x14ac:dyDescent="0.25">
      <c r="A6" s="3">
        <v>2</v>
      </c>
      <c r="B6" s="4">
        <v>100</v>
      </c>
      <c r="G6" s="3">
        <v>5</v>
      </c>
      <c r="H6" s="4">
        <v>5</v>
      </c>
    </row>
    <row r="7" spans="1:12" ht="17" thickBot="1" x14ac:dyDescent="0.25">
      <c r="A7" s="3">
        <v>1.77</v>
      </c>
      <c r="B7" s="4">
        <v>74</v>
      </c>
      <c r="G7" s="3">
        <v>3.4660000000000002</v>
      </c>
      <c r="H7" s="4">
        <v>3.581</v>
      </c>
    </row>
    <row r="9" spans="1:12" x14ac:dyDescent="0.2">
      <c r="A9" t="s">
        <v>5</v>
      </c>
      <c r="B9" t="s">
        <v>20</v>
      </c>
      <c r="G9" t="s">
        <v>8</v>
      </c>
      <c r="H9" t="s">
        <v>9</v>
      </c>
    </row>
    <row r="10" spans="1:12" x14ac:dyDescent="0.2">
      <c r="A10">
        <v>2</v>
      </c>
      <c r="B10">
        <v>5</v>
      </c>
      <c r="G10">
        <f>ROUNDDOWN(AVERAGE(G2:G7),3)</f>
        <v>3.61</v>
      </c>
      <c r="H10">
        <f>ROUNDDOWN(AVERAGE(H2:H7),3)</f>
        <v>3.645</v>
      </c>
    </row>
    <row r="11" spans="1:12" x14ac:dyDescent="0.2">
      <c r="A11" t="s">
        <v>6</v>
      </c>
    </row>
    <row r="12" spans="1:12" x14ac:dyDescent="0.2">
      <c r="A12" t="s">
        <v>2</v>
      </c>
      <c r="B12" t="s">
        <v>3</v>
      </c>
      <c r="C12" t="s">
        <v>4</v>
      </c>
      <c r="D12" t="s">
        <v>5</v>
      </c>
      <c r="E12" t="s">
        <v>6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</row>
    <row r="13" spans="1:12" x14ac:dyDescent="0.2">
      <c r="A13">
        <f>A2-1.55</f>
        <v>0.31000000000000005</v>
      </c>
      <c r="B13">
        <f>2-1.55</f>
        <v>0.44999999999999996</v>
      </c>
      <c r="C13">
        <f>5-2</f>
        <v>3</v>
      </c>
      <c r="D13">
        <v>2</v>
      </c>
      <c r="E13">
        <f>ROUNDDOWN(A13/B13*C13+D13,3)</f>
        <v>4.0659999999999998</v>
      </c>
      <c r="G13">
        <f>G2-G10</f>
        <v>0.45599999999999996</v>
      </c>
      <c r="H13">
        <f>H2-H10</f>
        <v>0.53600000000000003</v>
      </c>
      <c r="I13">
        <f>G13*H13</f>
        <v>0.24441599999999999</v>
      </c>
      <c r="J13">
        <f>G13^2</f>
        <v>0.20793599999999995</v>
      </c>
      <c r="K13">
        <f>SUM(I13:I18)/SUM(J13:J18)</f>
        <v>0.97723145760807406</v>
      </c>
      <c r="L13">
        <f>H10-K13*G10</f>
        <v>0.11719443803485285</v>
      </c>
    </row>
    <row r="14" spans="1:12" x14ac:dyDescent="0.2">
      <c r="A14">
        <f t="shared" ref="A14:A18" si="0">A3-1.55</f>
        <v>0</v>
      </c>
      <c r="B14">
        <f t="shared" ref="B14:B18" si="1">2-1.55</f>
        <v>0.44999999999999996</v>
      </c>
      <c r="C14">
        <f t="shared" ref="C14:C18" si="2">5-2</f>
        <v>3</v>
      </c>
      <c r="D14">
        <v>2</v>
      </c>
      <c r="E14">
        <f t="shared" ref="E14:E18" si="3">ROUNDDOWN(A14/B14*C14+D14,3)</f>
        <v>2</v>
      </c>
      <c r="G14">
        <f>G3-G10</f>
        <v>-1.6099999999999999</v>
      </c>
      <c r="H14">
        <f>H3-H10</f>
        <v>-1.645</v>
      </c>
      <c r="I14">
        <f t="shared" ref="I14:I18" si="4">G14*H14</f>
        <v>2.64845</v>
      </c>
      <c r="J14">
        <f t="shared" ref="J14:J18" si="5">G14^2</f>
        <v>2.5920999999999994</v>
      </c>
    </row>
    <row r="15" spans="1:12" x14ac:dyDescent="0.2">
      <c r="A15">
        <f t="shared" si="0"/>
        <v>7.0000000000000062E-2</v>
      </c>
      <c r="B15">
        <f t="shared" si="1"/>
        <v>0.44999999999999996</v>
      </c>
      <c r="C15">
        <f t="shared" si="2"/>
        <v>3</v>
      </c>
      <c r="D15">
        <v>2</v>
      </c>
      <c r="E15">
        <f t="shared" si="3"/>
        <v>2.4660000000000002</v>
      </c>
      <c r="G15">
        <f>G4-G10</f>
        <v>-1.1439999999999997</v>
      </c>
      <c r="H15">
        <f>H4-H10</f>
        <v>-1.1000000000000001</v>
      </c>
      <c r="I15">
        <f t="shared" si="4"/>
        <v>1.2583999999999997</v>
      </c>
      <c r="J15">
        <f t="shared" si="5"/>
        <v>1.3087359999999992</v>
      </c>
    </row>
    <row r="16" spans="1:12" x14ac:dyDescent="0.2">
      <c r="A16">
        <f t="shared" si="0"/>
        <v>0.39999999999999991</v>
      </c>
      <c r="B16">
        <f t="shared" si="1"/>
        <v>0.44999999999999996</v>
      </c>
      <c r="C16">
        <f t="shared" si="2"/>
        <v>3</v>
      </c>
      <c r="D16">
        <v>2</v>
      </c>
      <c r="E16">
        <f t="shared" si="3"/>
        <v>4.6660000000000004</v>
      </c>
      <c r="G16">
        <f>G5-G10</f>
        <v>1.0560000000000005</v>
      </c>
      <c r="H16">
        <f>H5-H10</f>
        <v>0.91799999999999971</v>
      </c>
      <c r="I16">
        <f t="shared" si="4"/>
        <v>0.96940800000000016</v>
      </c>
      <c r="J16">
        <f t="shared" si="5"/>
        <v>1.115136000000001</v>
      </c>
    </row>
    <row r="17" spans="1:10" x14ac:dyDescent="0.2">
      <c r="A17">
        <f t="shared" si="0"/>
        <v>0.44999999999999996</v>
      </c>
      <c r="B17">
        <f t="shared" si="1"/>
        <v>0.44999999999999996</v>
      </c>
      <c r="C17">
        <f t="shared" si="2"/>
        <v>3</v>
      </c>
      <c r="D17">
        <v>2</v>
      </c>
      <c r="E17">
        <f t="shared" si="3"/>
        <v>5</v>
      </c>
      <c r="G17">
        <f>G6-G10</f>
        <v>1.3900000000000001</v>
      </c>
      <c r="H17">
        <f>H6-H10</f>
        <v>1.355</v>
      </c>
      <c r="I17">
        <f t="shared" si="4"/>
        <v>1.8834500000000001</v>
      </c>
      <c r="J17">
        <f t="shared" si="5"/>
        <v>1.9321000000000004</v>
      </c>
    </row>
    <row r="18" spans="1:10" x14ac:dyDescent="0.2">
      <c r="A18">
        <f t="shared" si="0"/>
        <v>0.21999999999999997</v>
      </c>
      <c r="B18">
        <f t="shared" si="1"/>
        <v>0.44999999999999996</v>
      </c>
      <c r="C18">
        <f t="shared" si="2"/>
        <v>3</v>
      </c>
      <c r="D18">
        <v>2</v>
      </c>
      <c r="E18">
        <f t="shared" si="3"/>
        <v>3.4660000000000002</v>
      </c>
      <c r="G18">
        <f>G7-G10</f>
        <v>-0.14399999999999968</v>
      </c>
      <c r="H18">
        <f>H7-H10</f>
        <v>-6.4000000000000057E-2</v>
      </c>
      <c r="I18">
        <f t="shared" si="4"/>
        <v>9.2159999999999881E-3</v>
      </c>
      <c r="J18">
        <f t="shared" si="5"/>
        <v>2.0735999999999907E-2</v>
      </c>
    </row>
    <row r="20" spans="1:10" x14ac:dyDescent="0.2">
      <c r="A20" t="s">
        <v>7</v>
      </c>
    </row>
    <row r="21" spans="1:10" x14ac:dyDescent="0.2">
      <c r="A21" t="s">
        <v>2</v>
      </c>
      <c r="B21" t="s">
        <v>3</v>
      </c>
      <c r="C21" t="s">
        <v>4</v>
      </c>
      <c r="D21" t="s">
        <v>5</v>
      </c>
      <c r="E21" t="s">
        <v>7</v>
      </c>
    </row>
    <row r="22" spans="1:10" ht="16" thickBot="1" x14ac:dyDescent="0.25">
      <c r="A22">
        <f>B2-45</f>
        <v>40</v>
      </c>
      <c r="B22">
        <v>55</v>
      </c>
      <c r="C22">
        <v>3</v>
      </c>
      <c r="D22">
        <v>2</v>
      </c>
      <c r="E22">
        <f>ROUNDDOWN(A22/B22*C22+D22,3)</f>
        <v>4.181</v>
      </c>
    </row>
    <row r="23" spans="1:10" ht="35" thickBot="1" x14ac:dyDescent="0.25">
      <c r="A23">
        <f t="shared" ref="A23:A27" si="6">B3-45</f>
        <v>0</v>
      </c>
      <c r="B23">
        <v>55</v>
      </c>
      <c r="C23">
        <v>3</v>
      </c>
      <c r="D23">
        <v>2</v>
      </c>
      <c r="E23">
        <f t="shared" ref="E23:E27" si="7">ROUNDDOWN(A23/B23*C23+D23,3)</f>
        <v>2</v>
      </c>
      <c r="G23" t="s">
        <v>16</v>
      </c>
      <c r="H23" s="1" t="s">
        <v>17</v>
      </c>
      <c r="I23" s="2" t="s">
        <v>18</v>
      </c>
      <c r="J23" t="s">
        <v>19</v>
      </c>
    </row>
    <row r="24" spans="1:10" ht="17" thickBot="1" x14ac:dyDescent="0.25">
      <c r="A24">
        <f t="shared" si="6"/>
        <v>10</v>
      </c>
      <c r="B24">
        <v>55</v>
      </c>
      <c r="C24">
        <v>3</v>
      </c>
      <c r="D24">
        <v>2</v>
      </c>
      <c r="E24">
        <f t="shared" si="7"/>
        <v>2.5449999999999999</v>
      </c>
      <c r="H24" s="3">
        <f>L13+K13*G2</f>
        <v>4.0906175446692821</v>
      </c>
      <c r="I24" s="4">
        <v>4.181</v>
      </c>
      <c r="J24">
        <f>ABS(H24-I24)</f>
        <v>9.0382455330717981E-2</v>
      </c>
    </row>
    <row r="25" spans="1:10" ht="17" thickBot="1" x14ac:dyDescent="0.25">
      <c r="A25">
        <f t="shared" si="6"/>
        <v>47</v>
      </c>
      <c r="B25">
        <v>55</v>
      </c>
      <c r="C25">
        <v>3</v>
      </c>
      <c r="D25">
        <v>2</v>
      </c>
      <c r="E25">
        <f t="shared" si="7"/>
        <v>4.5629999999999997</v>
      </c>
      <c r="H25" s="3">
        <f>L13+K13*G3</f>
        <v>2.071657353251001</v>
      </c>
      <c r="I25" s="4">
        <v>2</v>
      </c>
      <c r="J25">
        <f t="shared" ref="J25:J29" si="8">ABS(H25-I25)</f>
        <v>7.1657353251000977E-2</v>
      </c>
    </row>
    <row r="26" spans="1:10" ht="17" thickBot="1" x14ac:dyDescent="0.25">
      <c r="A26">
        <f t="shared" si="6"/>
        <v>55</v>
      </c>
      <c r="B26">
        <v>55</v>
      </c>
      <c r="C26">
        <v>3</v>
      </c>
      <c r="D26">
        <v>2</v>
      </c>
      <c r="E26">
        <f t="shared" si="7"/>
        <v>5</v>
      </c>
      <c r="H26" s="3">
        <f>L13+K13*G4</f>
        <v>2.5270472124963637</v>
      </c>
      <c r="I26" s="4">
        <v>2.5449999999999999</v>
      </c>
      <c r="J26">
        <f t="shared" si="8"/>
        <v>1.7952787503636269E-2</v>
      </c>
    </row>
    <row r="27" spans="1:10" ht="17" thickBot="1" x14ac:dyDescent="0.25">
      <c r="A27">
        <f t="shared" si="6"/>
        <v>29</v>
      </c>
      <c r="B27">
        <v>55</v>
      </c>
      <c r="C27">
        <v>3</v>
      </c>
      <c r="D27">
        <v>2</v>
      </c>
      <c r="E27">
        <f t="shared" si="7"/>
        <v>3.581</v>
      </c>
      <c r="H27" s="3">
        <f>L13+K13*G5</f>
        <v>4.6769564192341271</v>
      </c>
      <c r="I27" s="4">
        <v>4.5629999999999997</v>
      </c>
      <c r="J27">
        <f t="shared" si="8"/>
        <v>0.11395641923412736</v>
      </c>
    </row>
    <row r="28" spans="1:10" ht="17" thickBot="1" x14ac:dyDescent="0.25">
      <c r="H28" s="3">
        <f>L13+K13*G6</f>
        <v>5.0033517260752234</v>
      </c>
      <c r="I28" s="4">
        <v>5</v>
      </c>
      <c r="J28">
        <f t="shared" si="8"/>
        <v>3.3517260752233824E-3</v>
      </c>
    </row>
    <row r="29" spans="1:10" ht="17" thickBot="1" x14ac:dyDescent="0.25">
      <c r="H29" s="3">
        <f>L13+K13*G7</f>
        <v>3.5042786701044379</v>
      </c>
      <c r="I29" s="4">
        <v>3.581</v>
      </c>
      <c r="J29">
        <f t="shared" si="8"/>
        <v>7.6721329895562018E-2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Lu, Eric</dc:creator>
  <cp:lastModifiedBy>路 路路</cp:lastModifiedBy>
  <dcterms:created xsi:type="dcterms:W3CDTF">2022-08-15T10:04:12Z</dcterms:created>
  <dcterms:modified xsi:type="dcterms:W3CDTF">2023-09-01T07:54:11Z</dcterms:modified>
</cp:coreProperties>
</file>