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01D2FDEF-586A-4E0E-BB65-12DDC0C742EB}" xr6:coauthVersionLast="47" xr6:coauthVersionMax="47" xr10:uidLastSave="{00000000-0000-0000-0000-000000000000}"/>
  <bookViews>
    <workbookView xWindow="-96" yWindow="-96" windowWidth="23232" windowHeight="12552" activeTab="1" xr2:uid="{2D3BF9D9-7534-4D5D-AE8D-71B53FDA0518}"/>
  </bookViews>
  <sheets>
    <sheet name="RMSE and Solver" sheetId="2" r:id="rId1"/>
    <sheet name="Solution" sheetId="4" r:id="rId2"/>
  </sheets>
  <definedNames>
    <definedName name="solver_adj" localSheetId="0" hidden="1">'RMSE and Solver'!$K$2</definedName>
    <definedName name="solver_adj" localSheetId="1" hidden="1">Solution!$K$2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'RMSE and Solver'!$K$2</definedName>
    <definedName name="solver_lhs1" localSheetId="1" hidden="1">Solution!$K$2</definedName>
    <definedName name="solver_lhs2" localSheetId="0" hidden="1">'RMSE and Solver'!$K$2</definedName>
    <definedName name="solver_lhs2" localSheetId="1" hidden="1">Solution!$K$2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1</definedName>
    <definedName name="solver_msl" localSheetId="1" hidden="1">1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'RMSE and Solver'!$H$4</definedName>
    <definedName name="solver_opt" localSheetId="1" hidden="1">Solution!$H$4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hs1" localSheetId="0" hidden="1">1</definedName>
    <definedName name="solver_rhs1" localSheetId="1" hidden="1">1</definedName>
    <definedName name="solver_rhs2" localSheetId="0" hidden="1">0</definedName>
    <definedName name="solver_rhs2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E4" i="4" s="1"/>
  <c r="F4" i="4" s="1"/>
  <c r="K3" i="4"/>
  <c r="C5" i="4" l="1"/>
  <c r="E5" i="4" s="1"/>
  <c r="F5" i="4" s="1"/>
  <c r="C6" i="4" l="1"/>
  <c r="E6" i="4" s="1"/>
  <c r="F6" i="4" s="1"/>
  <c r="C7" i="4" l="1"/>
  <c r="E7" i="4" s="1"/>
  <c r="F7" i="4" s="1"/>
  <c r="C8" i="4" l="1"/>
  <c r="E8" i="4" s="1"/>
  <c r="F8" i="4" s="1"/>
  <c r="C9" i="4" l="1"/>
  <c r="E9" i="4" s="1"/>
  <c r="F9" i="4" s="1"/>
  <c r="C10" i="4" l="1"/>
  <c r="E10" i="4" s="1"/>
  <c r="F10" i="4" s="1"/>
  <c r="C11" i="4"/>
  <c r="E11" i="4" l="1"/>
  <c r="F11" i="4" s="1"/>
  <c r="C12" i="4"/>
  <c r="E12" i="4" l="1"/>
  <c r="F12" i="4" s="1"/>
  <c r="C13" i="4"/>
  <c r="E13" i="4" l="1"/>
  <c r="F13" i="4" s="1"/>
  <c r="C14" i="4"/>
  <c r="E14" i="4" l="1"/>
  <c r="F14" i="4" s="1"/>
  <c r="C15" i="4"/>
  <c r="E15" i="4" l="1"/>
  <c r="F15" i="4" s="1"/>
  <c r="C16" i="4"/>
  <c r="E16" i="4" l="1"/>
  <c r="F16" i="4" s="1"/>
  <c r="C17" i="4"/>
  <c r="E17" i="4" l="1"/>
  <c r="F17" i="4" s="1"/>
  <c r="C18" i="4"/>
  <c r="E18" i="4" l="1"/>
  <c r="F18" i="4" s="1"/>
  <c r="C19" i="4"/>
  <c r="E19" i="4" l="1"/>
  <c r="F19" i="4" s="1"/>
  <c r="C20" i="4"/>
  <c r="E20" i="4" l="1"/>
  <c r="F20" i="4" s="1"/>
  <c r="C21" i="4"/>
  <c r="E21" i="4" l="1"/>
  <c r="F21" i="4" s="1"/>
  <c r="G4" i="4" s="1"/>
  <c r="H4" i="4" s="1"/>
  <c r="C22" i="4"/>
  <c r="K3" i="2" l="1"/>
  <c r="C4" i="2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E4" i="2"/>
  <c r="F4" i="2" s="1"/>
  <c r="E5" i="2" l="1"/>
  <c r="F5" i="2" s="1"/>
  <c r="E6" i="2"/>
  <c r="F6" i="2" s="1"/>
  <c r="E7" i="2" l="1"/>
  <c r="F7" i="2" s="1"/>
  <c r="E8" i="2" l="1"/>
  <c r="F8" i="2" s="1"/>
  <c r="E9" i="2" l="1"/>
  <c r="F9" i="2" s="1"/>
  <c r="E10" i="2" l="1"/>
  <c r="F10" i="2" s="1"/>
  <c r="E11" i="2" l="1"/>
  <c r="F11" i="2" s="1"/>
  <c r="E12" i="2" l="1"/>
  <c r="F12" i="2" s="1"/>
  <c r="E13" i="2" l="1"/>
  <c r="F13" i="2" s="1"/>
  <c r="E14" i="2" l="1"/>
  <c r="F14" i="2" s="1"/>
  <c r="E15" i="2" l="1"/>
  <c r="F15" i="2" s="1"/>
  <c r="E16" i="2" l="1"/>
  <c r="F16" i="2" s="1"/>
  <c r="E17" i="2" l="1"/>
  <c r="F17" i="2" s="1"/>
  <c r="E18" i="2" l="1"/>
  <c r="F18" i="2" s="1"/>
  <c r="E19" i="2" l="1"/>
  <c r="F19" i="2" s="1"/>
  <c r="E20" i="2" l="1"/>
  <c r="F20" i="2" s="1"/>
  <c r="E21" i="2" l="1"/>
  <c r="F21" i="2" s="1"/>
  <c r="G4" i="2" s="1"/>
  <c r="H4" i="2" s="1"/>
</calcChain>
</file>

<file path=xl/sharedStrings.xml><?xml version="1.0" encoding="utf-8"?>
<sst xmlns="http://schemas.openxmlformats.org/spreadsheetml/2006/main" count="18" uniqueCount="9">
  <si>
    <t>Date</t>
  </si>
  <si>
    <t>Sales Dollars</t>
  </si>
  <si>
    <t>Forecast</t>
  </si>
  <si>
    <t>Error</t>
  </si>
  <si>
    <t>Squared Error</t>
  </si>
  <si>
    <t>Mean Squared Error</t>
  </si>
  <si>
    <t>Root Mean Squared Error (RMSE)</t>
  </si>
  <si>
    <r>
      <t>Alpha (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)</t>
    </r>
  </si>
  <si>
    <t>1 - 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</si>
</sst>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3" fontId="0" fillId="0" borderId="0" xfId="0" applyNumberFormat="1" applyFill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2" fillId="0" borderId="3" xfId="0" applyFont="1" applyBorder="1" applyAlignment="1">
      <alignment horizontal="right" wrapText="1"/>
    </xf>
    <xf numFmtId="0" fontId="0" fillId="0" borderId="4" xfId="0" applyBorder="1"/>
    <xf numFmtId="0" fontId="2" fillId="0" borderId="5" xfId="0" applyFont="1" applyBorder="1" applyAlignment="1">
      <alignment horizontal="right"/>
    </xf>
    <xf numFmtId="0" fontId="0" fillId="0" borderId="6" xfId="0" applyBorder="1"/>
    <xf numFmtId="0" fontId="0" fillId="0" borderId="2" xfId="0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3" fontId="4" fillId="0" borderId="0" xfId="0" applyNumberFormat="1" applyFont="1" applyFill="1"/>
    <xf numFmtId="16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42C4-EE7C-4543-842A-3016A4DB89DE}">
  <dimension ref="A1:R22"/>
  <sheetViews>
    <sheetView workbookViewId="0">
      <selection activeCell="H4" sqref="H4"/>
    </sheetView>
  </sheetViews>
  <sheetFormatPr defaultColWidth="8.83984375" defaultRowHeight="14.4" x14ac:dyDescent="0.55000000000000004"/>
  <cols>
    <col min="2" max="2" width="12.15625" bestFit="1" customWidth="1"/>
    <col min="3" max="3" width="9" bestFit="1" customWidth="1"/>
    <col min="4" max="4" width="3.47265625" customWidth="1"/>
    <col min="5" max="5" width="8.68359375" bestFit="1" customWidth="1"/>
    <col min="6" max="6" width="12.47265625" bestFit="1" customWidth="1"/>
    <col min="7" max="7" width="13.3125" customWidth="1"/>
    <col min="8" max="8" width="13.15625" bestFit="1" customWidth="1"/>
    <col min="9" max="9" width="3.15625" customWidth="1"/>
    <col min="10" max="10" width="8.68359375" customWidth="1"/>
  </cols>
  <sheetData>
    <row r="1" spans="1:18" ht="14.7" thickBot="1" x14ac:dyDescent="0.6"/>
    <row r="2" spans="1:18" ht="43.5" thickBot="1" x14ac:dyDescent="0.6">
      <c r="A2" s="1" t="s">
        <v>0</v>
      </c>
      <c r="B2" s="1" t="s">
        <v>1</v>
      </c>
      <c r="C2" s="1" t="s">
        <v>2</v>
      </c>
      <c r="D2" s="1"/>
      <c r="E2" s="1" t="s">
        <v>3</v>
      </c>
      <c r="F2" s="2" t="s">
        <v>4</v>
      </c>
      <c r="G2" s="2" t="s">
        <v>5</v>
      </c>
      <c r="H2" s="2" t="s">
        <v>6</v>
      </c>
      <c r="J2" s="16" t="s">
        <v>7</v>
      </c>
      <c r="K2" s="14">
        <v>0.1</v>
      </c>
    </row>
    <row r="3" spans="1:18" ht="14.7" thickBot="1" x14ac:dyDescent="0.6">
      <c r="A3" s="3">
        <v>42887</v>
      </c>
      <c r="B3" s="4">
        <v>941</v>
      </c>
      <c r="C3" s="5" t="e">
        <v>#N/A</v>
      </c>
      <c r="J3" s="15" t="s">
        <v>8</v>
      </c>
      <c r="K3" s="13">
        <f>1-K2</f>
        <v>0.9</v>
      </c>
      <c r="M3" s="7"/>
    </row>
    <row r="4" spans="1:18" ht="14.7" thickBot="1" x14ac:dyDescent="0.6">
      <c r="A4" s="3">
        <v>42888</v>
      </c>
      <c r="B4" s="4">
        <v>4008</v>
      </c>
      <c r="C4" s="6">
        <f>B3</f>
        <v>941</v>
      </c>
      <c r="E4" s="7">
        <f>B4-C4</f>
        <v>3067</v>
      </c>
      <c r="F4" s="7">
        <f>E4^2</f>
        <v>9406489</v>
      </c>
      <c r="G4" s="8">
        <f>AVERAGE(F4:F21)</f>
        <v>9682561.3335293867</v>
      </c>
      <c r="H4" s="9">
        <f>SQRT(G4)</f>
        <v>3111.6814318836346</v>
      </c>
      <c r="M4" s="7"/>
      <c r="R4" s="7"/>
    </row>
    <row r="5" spans="1:18" x14ac:dyDescent="0.55000000000000004">
      <c r="A5" s="3">
        <v>42889</v>
      </c>
      <c r="B5" s="4">
        <v>2557</v>
      </c>
      <c r="C5" s="5">
        <f>$K$2*B4+$K$3*C4</f>
        <v>1247.7</v>
      </c>
      <c r="E5" s="7">
        <f t="shared" ref="E5:E21" si="0">B5-C5</f>
        <v>1309.3</v>
      </c>
      <c r="F5" s="7">
        <f t="shared" ref="F5:F21" si="1">E5^2</f>
        <v>1714266.49</v>
      </c>
      <c r="M5" s="7"/>
    </row>
    <row r="6" spans="1:18" x14ac:dyDescent="0.55000000000000004">
      <c r="A6" s="3">
        <v>42890</v>
      </c>
      <c r="B6" s="4">
        <v>4987</v>
      </c>
      <c r="C6" s="5">
        <f t="shared" ref="C6:C22" si="2">$K$2*B5+$K$3*C5</f>
        <v>1378.63</v>
      </c>
      <c r="E6" s="7">
        <f t="shared" si="0"/>
        <v>3608.37</v>
      </c>
      <c r="F6" s="7">
        <f t="shared" si="1"/>
        <v>13020334.056899998</v>
      </c>
      <c r="M6" s="7"/>
    </row>
    <row r="7" spans="1:18" x14ac:dyDescent="0.55000000000000004">
      <c r="A7" s="3">
        <v>42891</v>
      </c>
      <c r="B7" s="4">
        <v>1564</v>
      </c>
      <c r="C7" s="5">
        <f t="shared" si="2"/>
        <v>1739.4670000000001</v>
      </c>
      <c r="E7" s="7">
        <f t="shared" si="0"/>
        <v>-175.4670000000001</v>
      </c>
      <c r="F7" s="7">
        <f t="shared" si="1"/>
        <v>30788.668089000035</v>
      </c>
      <c r="M7" s="7"/>
    </row>
    <row r="8" spans="1:18" x14ac:dyDescent="0.55000000000000004">
      <c r="A8" s="3">
        <v>42892</v>
      </c>
      <c r="B8" s="4">
        <v>1514</v>
      </c>
      <c r="C8" s="5">
        <f t="shared" si="2"/>
        <v>1721.9203000000002</v>
      </c>
      <c r="E8" s="7">
        <f t="shared" si="0"/>
        <v>-207.92030000000022</v>
      </c>
      <c r="F8" s="7">
        <f t="shared" si="1"/>
        <v>43230.851152090094</v>
      </c>
      <c r="M8" s="7"/>
    </row>
    <row r="9" spans="1:18" x14ac:dyDescent="0.55000000000000004">
      <c r="A9" s="3">
        <v>42893</v>
      </c>
      <c r="B9" s="4">
        <v>4857</v>
      </c>
      <c r="C9" s="5">
        <f t="shared" si="2"/>
        <v>1701.1282700000004</v>
      </c>
      <c r="E9" s="7">
        <f t="shared" si="0"/>
        <v>3155.8717299999998</v>
      </c>
      <c r="F9" s="7">
        <f t="shared" si="1"/>
        <v>9959526.3762131911</v>
      </c>
      <c r="M9" s="7"/>
    </row>
    <row r="10" spans="1:18" x14ac:dyDescent="0.55000000000000004">
      <c r="A10" s="3">
        <v>42894</v>
      </c>
      <c r="B10" s="4">
        <v>9799</v>
      </c>
      <c r="C10" s="5">
        <f t="shared" si="2"/>
        <v>2016.7154430000005</v>
      </c>
      <c r="E10" s="7">
        <f t="shared" si="0"/>
        <v>7782.284556999999</v>
      </c>
      <c r="F10" s="7">
        <f t="shared" si="1"/>
        <v>60563952.926120669</v>
      </c>
      <c r="M10" s="7"/>
    </row>
    <row r="11" spans="1:18" x14ac:dyDescent="0.55000000000000004">
      <c r="A11" s="3">
        <v>42895</v>
      </c>
      <c r="B11" s="4">
        <v>3949</v>
      </c>
      <c r="C11" s="5">
        <f t="shared" si="2"/>
        <v>2794.9438987000003</v>
      </c>
      <c r="E11" s="7">
        <f t="shared" si="0"/>
        <v>1154.0561012999997</v>
      </c>
      <c r="F11" s="7">
        <f t="shared" si="1"/>
        <v>1331845.4849477552</v>
      </c>
      <c r="M11" s="7"/>
    </row>
    <row r="12" spans="1:18" x14ac:dyDescent="0.55000000000000004">
      <c r="A12" s="3">
        <v>42896</v>
      </c>
      <c r="B12" s="4">
        <v>7489</v>
      </c>
      <c r="C12" s="5">
        <f t="shared" si="2"/>
        <v>2910.3495088300006</v>
      </c>
      <c r="E12" s="7">
        <f t="shared" si="0"/>
        <v>4578.6504911699994</v>
      </c>
      <c r="F12" s="7">
        <f t="shared" si="1"/>
        <v>20964040.320291277</v>
      </c>
      <c r="M12" s="7"/>
    </row>
    <row r="13" spans="1:18" x14ac:dyDescent="0.55000000000000004">
      <c r="A13" s="3">
        <v>42897</v>
      </c>
      <c r="B13" s="4">
        <v>6495</v>
      </c>
      <c r="C13" s="5">
        <f t="shared" si="2"/>
        <v>3368.2145579470007</v>
      </c>
      <c r="E13" s="7">
        <f t="shared" si="0"/>
        <v>3126.7854420529993</v>
      </c>
      <c r="F13" s="7">
        <f t="shared" si="1"/>
        <v>9776787.2006345708</v>
      </c>
      <c r="M13" s="7"/>
    </row>
    <row r="14" spans="1:18" x14ac:dyDescent="0.55000000000000004">
      <c r="A14" s="3">
        <v>42898</v>
      </c>
      <c r="B14" s="4">
        <v>4797</v>
      </c>
      <c r="C14" s="5">
        <f t="shared" si="2"/>
        <v>3680.8931021523008</v>
      </c>
      <c r="E14" s="7">
        <f t="shared" si="0"/>
        <v>1116.1068978476992</v>
      </c>
      <c r="F14" s="7">
        <f t="shared" si="1"/>
        <v>1245694.6074232145</v>
      </c>
      <c r="M14" s="7"/>
    </row>
    <row r="15" spans="1:18" x14ac:dyDescent="0.55000000000000004">
      <c r="A15" s="3">
        <v>42899</v>
      </c>
      <c r="B15" s="4">
        <v>1401</v>
      </c>
      <c r="C15" s="5">
        <f t="shared" si="2"/>
        <v>3792.5037919370707</v>
      </c>
      <c r="E15" s="7">
        <f t="shared" si="0"/>
        <v>-2391.5037919370707</v>
      </c>
      <c r="F15" s="7">
        <f t="shared" si="1"/>
        <v>5719290.3868493875</v>
      </c>
      <c r="M15" s="7"/>
    </row>
    <row r="16" spans="1:18" x14ac:dyDescent="0.55000000000000004">
      <c r="A16" s="3">
        <v>42900</v>
      </c>
      <c r="B16" s="4">
        <v>1009</v>
      </c>
      <c r="C16" s="5">
        <f t="shared" si="2"/>
        <v>3553.3534127433636</v>
      </c>
      <c r="E16" s="7">
        <f t="shared" si="0"/>
        <v>-2544.3534127433636</v>
      </c>
      <c r="F16" s="7">
        <f t="shared" si="1"/>
        <v>6473734.2889388008</v>
      </c>
      <c r="M16" s="7"/>
    </row>
    <row r="17" spans="1:13" x14ac:dyDescent="0.55000000000000004">
      <c r="A17" s="3">
        <v>42901</v>
      </c>
      <c r="B17" s="4">
        <v>4457</v>
      </c>
      <c r="C17" s="5">
        <f t="shared" si="2"/>
        <v>3298.9180714690274</v>
      </c>
      <c r="E17" s="7">
        <f t="shared" si="0"/>
        <v>1158.0819285309726</v>
      </c>
      <c r="F17" s="7">
        <f t="shared" si="1"/>
        <v>1341153.7531900168</v>
      </c>
      <c r="M17" s="7"/>
    </row>
    <row r="18" spans="1:13" x14ac:dyDescent="0.55000000000000004">
      <c r="A18" s="3">
        <v>42902</v>
      </c>
      <c r="B18" s="4">
        <v>6478</v>
      </c>
      <c r="C18" s="5">
        <f t="shared" si="2"/>
        <v>3414.7262643221247</v>
      </c>
      <c r="E18" s="7">
        <f t="shared" si="0"/>
        <v>3063.2737356778753</v>
      </c>
      <c r="F18" s="7">
        <f t="shared" si="1"/>
        <v>9383645.9796938859</v>
      </c>
      <c r="M18" s="7"/>
    </row>
    <row r="19" spans="1:13" x14ac:dyDescent="0.55000000000000004">
      <c r="A19" s="3">
        <v>42903</v>
      </c>
      <c r="B19" s="4">
        <v>7174</v>
      </c>
      <c r="C19" s="5">
        <f t="shared" si="2"/>
        <v>3721.0536378899124</v>
      </c>
      <c r="E19" s="7">
        <f t="shared" si="0"/>
        <v>3452.9463621100876</v>
      </c>
      <c r="F19" s="7">
        <f t="shared" si="1"/>
        <v>11922838.579609288</v>
      </c>
      <c r="M19" s="7"/>
    </row>
    <row r="20" spans="1:13" x14ac:dyDescent="0.55000000000000004">
      <c r="A20" s="3">
        <v>42904</v>
      </c>
      <c r="B20" s="4">
        <v>6302</v>
      </c>
      <c r="C20" s="5">
        <f t="shared" si="2"/>
        <v>4066.3482741009211</v>
      </c>
      <c r="E20" s="7">
        <f t="shared" si="0"/>
        <v>2235.6517258990789</v>
      </c>
      <c r="F20" s="7">
        <f t="shared" si="1"/>
        <v>4998138.6395155303</v>
      </c>
      <c r="M20" s="7"/>
    </row>
    <row r="21" spans="1:13" x14ac:dyDescent="0.55000000000000004">
      <c r="A21" s="3">
        <v>42905</v>
      </c>
      <c r="B21" s="4">
        <v>1762</v>
      </c>
      <c r="C21" s="5">
        <f t="shared" si="2"/>
        <v>4289.913446690829</v>
      </c>
      <c r="E21" s="7">
        <f t="shared" si="0"/>
        <v>-2527.913446690829</v>
      </c>
      <c r="F21" s="7">
        <f t="shared" si="1"/>
        <v>6390346.3939603064</v>
      </c>
      <c r="M21" s="7"/>
    </row>
    <row r="22" spans="1:13" x14ac:dyDescent="0.55000000000000004">
      <c r="C22" s="5">
        <f t="shared" si="2"/>
        <v>4037.1221020217458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EB4-6E9D-4251-B0C9-284820770BCF}">
  <dimension ref="A1:R22"/>
  <sheetViews>
    <sheetView tabSelected="1" workbookViewId="0">
      <selection activeCell="H4" sqref="H4"/>
    </sheetView>
  </sheetViews>
  <sheetFormatPr defaultColWidth="8.83984375" defaultRowHeight="14.4" x14ac:dyDescent="0.55000000000000004"/>
  <cols>
    <col min="2" max="2" width="12.15625" bestFit="1" customWidth="1"/>
    <col min="3" max="3" width="9" bestFit="1" customWidth="1"/>
    <col min="4" max="4" width="3.47265625" customWidth="1"/>
    <col min="5" max="5" width="8.68359375" bestFit="1" customWidth="1"/>
    <col min="6" max="6" width="12.47265625" bestFit="1" customWidth="1"/>
    <col min="7" max="7" width="13.3125" customWidth="1"/>
    <col min="8" max="8" width="13.15625" bestFit="1" customWidth="1"/>
    <col min="9" max="9" width="3.15625" customWidth="1"/>
    <col min="10" max="10" width="11" customWidth="1"/>
  </cols>
  <sheetData>
    <row r="1" spans="1:18" ht="14.7" thickBot="1" x14ac:dyDescent="0.6"/>
    <row r="2" spans="1:18" ht="43.2" x14ac:dyDescent="0.55000000000000004">
      <c r="A2" s="1" t="s">
        <v>0</v>
      </c>
      <c r="B2" s="1" t="s">
        <v>1</v>
      </c>
      <c r="C2" s="1" t="s">
        <v>2</v>
      </c>
      <c r="D2" s="1"/>
      <c r="E2" s="1" t="s">
        <v>3</v>
      </c>
      <c r="F2" s="2" t="s">
        <v>4</v>
      </c>
      <c r="G2" s="2" t="s">
        <v>5</v>
      </c>
      <c r="H2" s="2" t="s">
        <v>6</v>
      </c>
      <c r="J2" s="10" t="s">
        <v>7</v>
      </c>
      <c r="K2" s="11">
        <v>0.32836692784349714</v>
      </c>
    </row>
    <row r="3" spans="1:18" ht="14.7" thickBot="1" x14ac:dyDescent="0.6">
      <c r="A3" s="3">
        <v>42887</v>
      </c>
      <c r="B3" s="18">
        <v>941</v>
      </c>
      <c r="C3" s="5" t="e">
        <v>#N/A</v>
      </c>
      <c r="J3" s="12" t="s">
        <v>8</v>
      </c>
      <c r="K3" s="13">
        <f>1-K2</f>
        <v>0.67163307215650292</v>
      </c>
      <c r="M3" s="7"/>
    </row>
    <row r="4" spans="1:18" ht="14.7" thickBot="1" x14ac:dyDescent="0.6">
      <c r="A4" s="3">
        <v>42888</v>
      </c>
      <c r="B4" s="4">
        <v>4008</v>
      </c>
      <c r="C4" s="17">
        <f>B3</f>
        <v>941</v>
      </c>
      <c r="E4" s="7">
        <f>B4-C4</f>
        <v>3067</v>
      </c>
      <c r="F4" s="7">
        <f>E4^2</f>
        <v>9406489</v>
      </c>
      <c r="G4" s="8">
        <f>AVERAGE(F4:F21)</f>
        <v>8053770.4792158473</v>
      </c>
      <c r="H4" s="9">
        <f>SQRT(G4)</f>
        <v>2837.9165736884952</v>
      </c>
      <c r="M4" s="7"/>
      <c r="R4" s="7"/>
    </row>
    <row r="5" spans="1:18" x14ac:dyDescent="0.55000000000000004">
      <c r="A5" s="3">
        <v>42889</v>
      </c>
      <c r="B5" s="4">
        <v>2557</v>
      </c>
      <c r="C5" s="5">
        <f>$K$2*B4+$K$3*C4</f>
        <v>1948.1013676960056</v>
      </c>
      <c r="E5" s="7">
        <f t="shared" ref="E5:E21" si="0">B5-C5</f>
        <v>608.89863230399442</v>
      </c>
      <c r="F5" s="7">
        <f t="shared" ref="F5:F21" si="1">E5^2</f>
        <v>370757.54442167497</v>
      </c>
      <c r="M5" s="7"/>
    </row>
    <row r="6" spans="1:18" x14ac:dyDescent="0.55000000000000004">
      <c r="A6" s="3">
        <v>42890</v>
      </c>
      <c r="B6" s="4">
        <v>4987</v>
      </c>
      <c r="C6" s="5">
        <f t="shared" ref="C6:C22" si="2">$K$2*B5+$K$3*C5</f>
        <v>2148.0435409537754</v>
      </c>
      <c r="E6" s="7">
        <f t="shared" si="0"/>
        <v>2838.9564590462246</v>
      </c>
      <c r="F6" s="7">
        <f t="shared" si="1"/>
        <v>8059673.776360278</v>
      </c>
      <c r="M6" s="7"/>
    </row>
    <row r="7" spans="1:18" x14ac:dyDescent="0.55000000000000004">
      <c r="A7" s="3">
        <v>42891</v>
      </c>
      <c r="B7" s="4">
        <v>1564</v>
      </c>
      <c r="C7" s="5">
        <f t="shared" si="2"/>
        <v>3080.262951692237</v>
      </c>
      <c r="E7" s="7">
        <f t="shared" si="0"/>
        <v>-1516.262951692237</v>
      </c>
      <c r="F7" s="7">
        <f t="shared" si="1"/>
        <v>2299053.3386744549</v>
      </c>
      <c r="M7" s="7"/>
    </row>
    <row r="8" spans="1:18" x14ac:dyDescent="0.55000000000000004">
      <c r="A8" s="3">
        <v>42892</v>
      </c>
      <c r="B8" s="4">
        <v>1514</v>
      </c>
      <c r="C8" s="5">
        <f t="shared" si="2"/>
        <v>2582.3723444421448</v>
      </c>
      <c r="E8" s="7">
        <f t="shared" si="0"/>
        <v>-1068.3723444421448</v>
      </c>
      <c r="F8" s="7">
        <f t="shared" si="1"/>
        <v>1141419.4663688049</v>
      </c>
      <c r="M8" s="7"/>
    </row>
    <row r="9" spans="1:18" x14ac:dyDescent="0.55000000000000004">
      <c r="A9" s="3">
        <v>42893</v>
      </c>
      <c r="B9" s="4">
        <v>4857</v>
      </c>
      <c r="C9" s="5">
        <f t="shared" si="2"/>
        <v>2231.5541999047232</v>
      </c>
      <c r="E9" s="7">
        <f t="shared" si="0"/>
        <v>2625.4458000952768</v>
      </c>
      <c r="F9" s="7">
        <f t="shared" si="1"/>
        <v>6892965.649237928</v>
      </c>
      <c r="M9" s="7"/>
    </row>
    <row r="10" spans="1:18" x14ac:dyDescent="0.55000000000000004">
      <c r="A10" s="3">
        <v>42894</v>
      </c>
      <c r="B10" s="4">
        <v>9799</v>
      </c>
      <c r="C10" s="5">
        <f t="shared" si="2"/>
        <v>3093.6637715016218</v>
      </c>
      <c r="E10" s="7">
        <f t="shared" si="0"/>
        <v>6705.3362284983777</v>
      </c>
      <c r="F10" s="7">
        <f t="shared" si="1"/>
        <v>44961533.937212847</v>
      </c>
      <c r="M10" s="7"/>
    </row>
    <row r="11" spans="1:18" x14ac:dyDescent="0.55000000000000004">
      <c r="A11" s="3">
        <v>42895</v>
      </c>
      <c r="B11" s="4">
        <v>3949</v>
      </c>
      <c r="C11" s="5">
        <f t="shared" si="2"/>
        <v>5295.4744290113358</v>
      </c>
      <c r="E11" s="7">
        <f t="shared" si="0"/>
        <v>-1346.4744290113358</v>
      </c>
      <c r="F11" s="7">
        <f t="shared" si="1"/>
        <v>1812993.3879814029</v>
      </c>
      <c r="M11" s="7"/>
    </row>
    <row r="12" spans="1:18" x14ac:dyDescent="0.55000000000000004">
      <c r="A12" s="3">
        <v>42896</v>
      </c>
      <c r="B12" s="4">
        <v>7489</v>
      </c>
      <c r="C12" s="5">
        <f t="shared" si="2"/>
        <v>4853.336757337056</v>
      </c>
      <c r="E12" s="7">
        <f t="shared" si="0"/>
        <v>2635.663242662944</v>
      </c>
      <c r="F12" s="7">
        <f t="shared" si="1"/>
        <v>6946720.7287245449</v>
      </c>
      <c r="M12" s="7"/>
    </row>
    <row r="13" spans="1:18" x14ac:dyDescent="0.55000000000000004">
      <c r="A13" s="3">
        <v>42897</v>
      </c>
      <c r="B13" s="4">
        <v>6495</v>
      </c>
      <c r="C13" s="5">
        <f t="shared" si="2"/>
        <v>5718.8013991603166</v>
      </c>
      <c r="E13" s="7">
        <f t="shared" si="0"/>
        <v>776.19860083968342</v>
      </c>
      <c r="F13" s="7">
        <f t="shared" si="1"/>
        <v>602484.26794548216</v>
      </c>
      <c r="M13" s="7"/>
    </row>
    <row r="14" spans="1:18" x14ac:dyDescent="0.55000000000000004">
      <c r="A14" s="3">
        <v>42898</v>
      </c>
      <c r="B14" s="4">
        <v>4797</v>
      </c>
      <c r="C14" s="5">
        <f t="shared" si="2"/>
        <v>5973.6793491144645</v>
      </c>
      <c r="E14" s="7">
        <f t="shared" si="0"/>
        <v>-1176.6793491144645</v>
      </c>
      <c r="F14" s="7">
        <f t="shared" si="1"/>
        <v>1384574.2906324398</v>
      </c>
      <c r="M14" s="7"/>
    </row>
    <row r="15" spans="1:18" x14ac:dyDescent="0.55000000000000004">
      <c r="A15" s="3">
        <v>42899</v>
      </c>
      <c r="B15" s="4">
        <v>1401</v>
      </c>
      <c r="C15" s="5">
        <f t="shared" si="2"/>
        <v>5587.2967661888624</v>
      </c>
      <c r="E15" s="7">
        <f t="shared" si="0"/>
        <v>-4186.2967661888624</v>
      </c>
      <c r="F15" s="7">
        <f t="shared" si="1"/>
        <v>17525080.614603326</v>
      </c>
      <c r="M15" s="7"/>
    </row>
    <row r="16" spans="1:18" x14ac:dyDescent="0.55000000000000004">
      <c r="A16" s="3">
        <v>42900</v>
      </c>
      <c r="B16" s="4">
        <v>1009</v>
      </c>
      <c r="C16" s="5">
        <f t="shared" si="2"/>
        <v>4212.6553580342588</v>
      </c>
      <c r="E16" s="7">
        <f t="shared" si="0"/>
        <v>-3203.6553580342588</v>
      </c>
      <c r="F16" s="7">
        <f t="shared" si="1"/>
        <v>10263407.653061615</v>
      </c>
      <c r="M16" s="7"/>
    </row>
    <row r="17" spans="1:13" x14ac:dyDescent="0.55000000000000004">
      <c r="A17" s="3">
        <v>42901</v>
      </c>
      <c r="B17" s="4">
        <v>4457</v>
      </c>
      <c r="C17" s="5">
        <f t="shared" si="2"/>
        <v>3160.6808902471907</v>
      </c>
      <c r="E17" s="7">
        <f t="shared" si="0"/>
        <v>1296.3191097528093</v>
      </c>
      <c r="F17" s="7">
        <f t="shared" si="1"/>
        <v>1680443.2343103159</v>
      </c>
      <c r="M17" s="7"/>
    </row>
    <row r="18" spans="1:13" x14ac:dyDescent="0.55000000000000004">
      <c r="A18" s="3">
        <v>42902</v>
      </c>
      <c r="B18" s="4">
        <v>6478</v>
      </c>
      <c r="C18" s="5">
        <f t="shared" si="2"/>
        <v>3586.3492138215379</v>
      </c>
      <c r="E18" s="7">
        <f t="shared" si="0"/>
        <v>2891.6507861784621</v>
      </c>
      <c r="F18" s="7">
        <f t="shared" si="1"/>
        <v>8361644.2692065183</v>
      </c>
      <c r="M18" s="7"/>
    </row>
    <row r="19" spans="1:13" x14ac:dyDescent="0.55000000000000004">
      <c r="A19" s="3">
        <v>42903</v>
      </c>
      <c r="B19" s="4">
        <v>7174</v>
      </c>
      <c r="C19" s="5">
        <f t="shared" si="2"/>
        <v>4535.871698875193</v>
      </c>
      <c r="E19" s="7">
        <f t="shared" si="0"/>
        <v>2638.128301124807</v>
      </c>
      <c r="F19" s="7">
        <f t="shared" si="1"/>
        <v>6959720.9331956599</v>
      </c>
      <c r="M19" s="7"/>
    </row>
    <row r="20" spans="1:13" x14ac:dyDescent="0.55000000000000004">
      <c r="A20" s="3">
        <v>42904</v>
      </c>
      <c r="B20" s="4">
        <v>6302</v>
      </c>
      <c r="C20" s="5">
        <f t="shared" si="2"/>
        <v>5402.1457843725311</v>
      </c>
      <c r="E20" s="7">
        <f t="shared" si="0"/>
        <v>899.85421562746888</v>
      </c>
      <c r="F20" s="7">
        <f t="shared" si="1"/>
        <v>809737.6093825273</v>
      </c>
      <c r="M20" s="7"/>
    </row>
    <row r="21" spans="1:13" x14ac:dyDescent="0.55000000000000004">
      <c r="A21" s="3">
        <v>42905</v>
      </c>
      <c r="B21" s="4">
        <v>1762</v>
      </c>
      <c r="C21" s="5">
        <f t="shared" si="2"/>
        <v>5697.6281486651433</v>
      </c>
      <c r="E21" s="7">
        <f t="shared" si="0"/>
        <v>-3935.6281486651433</v>
      </c>
      <c r="F21" s="7">
        <f t="shared" si="1"/>
        <v>15489168.924565423</v>
      </c>
      <c r="M21" s="7"/>
    </row>
    <row r="22" spans="1:13" x14ac:dyDescent="0.55000000000000004">
      <c r="C22" s="5">
        <f t="shared" si="2"/>
        <v>4405.2980243535803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RMSE and Solver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2017-11-09T18:37:27Z</dcterms:created>
  <dcterms:modified xsi:type="dcterms:W3CDTF">2022-03-16T19:32:01Z</dcterms:modified>
</cp:coreProperties>
</file>