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ongl1\Desktop\Statistical Analysis Ng\Lecture1\"/>
    </mc:Choice>
  </mc:AlternateContent>
  <xr:revisionPtr revIDLastSave="0" documentId="13_ncr:1_{93932224-4894-48FB-9885-FC7243443AB2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E28" i="1"/>
  <c r="I35" i="1"/>
  <c r="J35" i="1"/>
  <c r="H35" i="1"/>
  <c r="K33" i="1"/>
  <c r="K34" i="1"/>
  <c r="K6" i="1"/>
  <c r="H6" i="1" s="1"/>
  <c r="K5" i="1"/>
  <c r="H8" i="1" s="1"/>
  <c r="K4" i="1"/>
  <c r="H7" i="1" s="1"/>
  <c r="D6" i="1"/>
  <c r="B16" i="1" s="1"/>
  <c r="A32" i="1" s="1"/>
  <c r="D12" i="1"/>
  <c r="B18" i="1" s="1"/>
  <c r="A34" i="1" s="1"/>
  <c r="D9" i="1"/>
  <c r="B17" i="1" s="1"/>
  <c r="A33" i="1" s="1"/>
  <c r="F26" i="1"/>
  <c r="M24" i="1"/>
  <c r="M22" i="1"/>
  <c r="M20" i="1"/>
  <c r="F24" i="1"/>
  <c r="F22" i="1"/>
  <c r="F20" i="1"/>
  <c r="E20" i="1" l="1"/>
  <c r="J16" i="1"/>
  <c r="C32" i="1" s="1"/>
  <c r="J17" i="1"/>
  <c r="D32" i="1" s="1"/>
  <c r="J18" i="1"/>
  <c r="E32" i="1" s="1"/>
  <c r="L20" i="1"/>
  <c r="G11" i="1" s="1"/>
  <c r="E4" i="1"/>
  <c r="F4" i="1" s="1"/>
  <c r="H9" i="1"/>
  <c r="H10" i="1"/>
  <c r="H11" i="1"/>
  <c r="H12" i="1"/>
  <c r="H4" i="1"/>
  <c r="H5" i="1"/>
  <c r="E12" i="1"/>
  <c r="F12" i="1" s="1"/>
  <c r="E10" i="1"/>
  <c r="F10" i="1" s="1"/>
  <c r="E8" i="1"/>
  <c r="F8" i="1" s="1"/>
  <c r="E7" i="1"/>
  <c r="F7" i="1" s="1"/>
  <c r="E9" i="1" l="1"/>
  <c r="F9" i="1" s="1"/>
  <c r="E11" i="1"/>
  <c r="F11" i="1" s="1"/>
  <c r="E6" i="1"/>
  <c r="F6" i="1" s="1"/>
  <c r="E5" i="1"/>
  <c r="F5" i="1" s="1"/>
  <c r="G12" i="1"/>
  <c r="G10" i="1"/>
  <c r="L12" i="1"/>
  <c r="M12" i="1" s="1"/>
  <c r="L4" i="1"/>
  <c r="M4" i="1" s="1"/>
  <c r="L9" i="1"/>
  <c r="M9" i="1" s="1"/>
  <c r="L5" i="1"/>
  <c r="M5" i="1" s="1"/>
  <c r="L6" i="1"/>
  <c r="M6" i="1" s="1"/>
  <c r="L7" i="1"/>
  <c r="M7" i="1" s="1"/>
  <c r="L8" i="1"/>
  <c r="M8" i="1" s="1"/>
  <c r="L11" i="1"/>
  <c r="M11" i="1" s="1"/>
  <c r="L10" i="1"/>
  <c r="M10" i="1" s="1"/>
  <c r="G4" i="1"/>
  <c r="G8" i="1"/>
  <c r="G5" i="1"/>
  <c r="G6" i="1"/>
  <c r="G7" i="1"/>
  <c r="G9" i="1"/>
  <c r="E26" i="1" l="1"/>
  <c r="E22" i="1"/>
  <c r="E24" i="1" s="1"/>
  <c r="L22" i="1"/>
  <c r="L24" i="1" s="1"/>
</calcChain>
</file>

<file path=xl/sharedStrings.xml><?xml version="1.0" encoding="utf-8"?>
<sst xmlns="http://schemas.openxmlformats.org/spreadsheetml/2006/main" count="54" uniqueCount="52">
  <si>
    <t>Compute the expectation 𝔼(𝑋) of 𝑋</t>
  </si>
  <si>
    <t>Compute the variance Var(𝑋) of 𝑋</t>
  </si>
  <si>
    <t>P</t>
  </si>
  <si>
    <t>(𝑥𝑖 −𝜇𝑋)^2</t>
  </si>
  <si>
    <t>P*(𝑥𝑖 −𝜇𝑋)^2</t>
  </si>
  <si>
    <t>Q2</t>
  </si>
  <si>
    <t>Q3</t>
  </si>
  <si>
    <t>Q4</t>
  </si>
  <si>
    <t>Compute the standard deviation SD(𝑋)</t>
  </si>
  <si>
    <t>𝑥</t>
  </si>
  <si>
    <t>𝑦</t>
  </si>
  <si>
    <t>Q6</t>
  </si>
  <si>
    <t>Compute the expectation 𝔼(𝑌) of 𝑌</t>
  </si>
  <si>
    <t>(𝑦𝑖 −𝜇𝑌)^2</t>
  </si>
  <si>
    <t>Q5</t>
  </si>
  <si>
    <t>Compute the variance Var(𝑌) of 𝑌</t>
  </si>
  <si>
    <t>P*(𝑦𝑖 −𝜇𝑌)^2</t>
  </si>
  <si>
    <t>Compute the standard deviation SD(𝑌)</t>
  </si>
  <si>
    <t>(marginal) probability x</t>
  </si>
  <si>
    <t>(marginal) probability y</t>
  </si>
  <si>
    <t>Compute the covariance Cov(𝑋, 𝑌) of 𝑋 and 𝑌</t>
  </si>
  <si>
    <t>(𝑥𝑖 −𝜇𝑋)*(𝑦𝑖 −𝜇𝑌)*P</t>
  </si>
  <si>
    <t>Q7</t>
  </si>
  <si>
    <t>Compute the correlation Corr(𝑋, 𝑌) of 𝑋 and 𝑌</t>
  </si>
  <si>
    <t>Q8</t>
  </si>
  <si>
    <t>Q9</t>
  </si>
  <si>
    <t>Q10</t>
  </si>
  <si>
    <t>Q11</t>
  </si>
  <si>
    <t xml:space="preserve">same with </t>
  </si>
  <si>
    <t>if X and Y are independent, we can write P(Y=y|X=x)=P(Y=y), for all x,y.</t>
  </si>
  <si>
    <t>random variables 𝑋 and 𝑌 ARE independent</t>
  </si>
  <si>
    <t>Independence of two events P(A∩B)=P(A)P(B)</t>
  </si>
  <si>
    <t>Q12</t>
  </si>
  <si>
    <t xml:space="preserve">Is it true that, if two events 𝐴 and 𝐵 are disjoint i.e. 𝐴∩𝐵 = ∅, then these two events must be 
independent? </t>
  </si>
  <si>
    <t xml:space="preserve">No </t>
  </si>
  <si>
    <t xml:space="preserve">Rollin a dice. </t>
  </si>
  <si>
    <t xml:space="preserve">Rolling odd numbers is event A and rolling even numbers is event B. </t>
  </si>
  <si>
    <t>𝐴 and 𝐵 are disjoint 𝐴∩𝐵 = ∅ since there is no way to have any intersection between odd and even numbers.</t>
  </si>
  <si>
    <t xml:space="preserve">if A and B are independent, we can write P(A ∩ B)=P(A) * P(B). </t>
  </si>
  <si>
    <t>In our case, P(A ∩ B) = 0. P(A) * P(B) = 1/2*1/2=1/4. P(A ∩ B)≠P(A) * P(B). So A and B are NOT independent.</t>
  </si>
  <si>
    <t>Q1</t>
  </si>
  <si>
    <t>Compute the (marginal) probability mass function of 𝑋 by “summing over the probabilities of 𝑌”.</t>
  </si>
  <si>
    <t>X</t>
  </si>
  <si>
    <t xml:space="preserve">𝑝𝑋(𝑥) = 𝑃(𝑋 = 𝑥) </t>
  </si>
  <si>
    <t>Y</t>
  </si>
  <si>
    <t xml:space="preserve">𝑝Y(y) = 𝑃(Y = y) </t>
  </si>
  <si>
    <t>Perform matrix multiplication 𝑝⃗𝑋 × 𝑝⃗𝑌 to obtain a 3 × 3 matrix.</t>
  </si>
  <si>
    <t xml:space="preserve">write the values of the joint probability mass function of (𝑋, 𝑌) as a 3 × 3 matrix </t>
  </si>
  <si>
    <t>So, 𝑝⃗𝑋 × 𝑝⃗𝑌 = 𝑝⃗𝑋,𝑌</t>
  </si>
  <si>
    <t>This HW1 was done in both Excel and R. Results from Excel and R are the same.</t>
  </si>
  <si>
    <t>Please refer to both files if you have questions on thought processes.</t>
  </si>
  <si>
    <t>Random variables 𝑋 and 𝑌 are uncorrelated because correlation is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</si>
</sst>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4"/>
      <color rgb="FF098658"/>
      <name val="Consolas"/>
      <family val="3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0" xfId="0" applyFont="1"/>
    <xf numFmtId="0" fontId="0" fillId="0" borderId="0" xfId="0" applyFont="1"/>
    <xf numFmtId="0" fontId="6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15" workbookViewId="0">
      <selection activeCell="G34" sqref="G34"/>
    </sheetView>
  </sheetViews>
  <sheetFormatPr defaultRowHeight="14.4" x14ac:dyDescent="0.55000000000000004"/>
  <cols>
    <col min="1" max="1" width="12" customWidth="1"/>
    <col min="2" max="2" width="14.62890625" customWidth="1"/>
    <col min="4" max="4" width="19.5234375" customWidth="1"/>
    <col min="5" max="5" width="11.578125" customWidth="1"/>
    <col min="6" max="6" width="12.20703125" customWidth="1"/>
    <col min="7" max="7" width="29.5234375" customWidth="1"/>
    <col min="10" max="10" width="14.7890625" customWidth="1"/>
    <col min="11" max="11" width="21.20703125" customWidth="1"/>
    <col min="12" max="12" width="11.734375" customWidth="1"/>
    <col min="13" max="13" width="17.83984375" customWidth="1"/>
  </cols>
  <sheetData>
    <row r="1" spans="1:13" ht="20.399999999999999" x14ac:dyDescent="0.75">
      <c r="A1" s="34" t="s">
        <v>49</v>
      </c>
    </row>
    <row r="2" spans="1:13" ht="20.399999999999999" x14ac:dyDescent="0.75">
      <c r="A2" s="35" t="s">
        <v>50</v>
      </c>
    </row>
    <row r="3" spans="1:13" x14ac:dyDescent="0.55000000000000004">
      <c r="A3" t="s">
        <v>9</v>
      </c>
      <c r="B3" t="s">
        <v>10</v>
      </c>
      <c r="C3" t="s">
        <v>2</v>
      </c>
      <c r="D3" t="s">
        <v>18</v>
      </c>
      <c r="E3" t="s">
        <v>3</v>
      </c>
      <c r="F3" t="s">
        <v>4</v>
      </c>
      <c r="G3" t="s">
        <v>21</v>
      </c>
      <c r="I3" t="s">
        <v>10</v>
      </c>
      <c r="J3" t="s">
        <v>2</v>
      </c>
      <c r="K3" t="s">
        <v>19</v>
      </c>
      <c r="L3" t="s">
        <v>13</v>
      </c>
      <c r="M3" t="s">
        <v>16</v>
      </c>
    </row>
    <row r="4" spans="1:13" x14ac:dyDescent="0.55000000000000004">
      <c r="A4" s="3">
        <v>-1</v>
      </c>
      <c r="B4">
        <v>1</v>
      </c>
      <c r="C4">
        <v>0.06</v>
      </c>
      <c r="E4">
        <f>(A4-$E$20)^2</f>
        <v>1</v>
      </c>
      <c r="F4">
        <f>E4*C4</f>
        <v>0.06</v>
      </c>
      <c r="G4">
        <f>(A4-$E$20)*(B4-$L$20)*C4</f>
        <v>6.5999999999999975E-2</v>
      </c>
      <c r="H4" s="23">
        <f>C4/K4</f>
        <v>0.19999999999999996</v>
      </c>
      <c r="I4" s="6">
        <v>1</v>
      </c>
      <c r="J4">
        <v>0.06</v>
      </c>
      <c r="K4" s="6">
        <f>J4+J7+J10</f>
        <v>0.30000000000000004</v>
      </c>
      <c r="L4">
        <f>(I4-$L$20)^2</f>
        <v>1.2099999999999993</v>
      </c>
      <c r="M4">
        <f>J4*L4</f>
        <v>7.2599999999999956E-2</v>
      </c>
    </row>
    <row r="5" spans="1:13" x14ac:dyDescent="0.55000000000000004">
      <c r="A5" s="3">
        <v>-1</v>
      </c>
      <c r="B5">
        <v>2</v>
      </c>
      <c r="C5">
        <v>0.1</v>
      </c>
      <c r="E5">
        <f>(A5-$E$20)^2</f>
        <v>1</v>
      </c>
      <c r="F5">
        <f>E5*C5</f>
        <v>0.1</v>
      </c>
      <c r="G5">
        <f>(A5-$E$20)*(B5-$L$20)*C5</f>
        <v>9.9999999999999655E-3</v>
      </c>
      <c r="H5" s="23">
        <f>C5/K5</f>
        <v>0.20000000000000004</v>
      </c>
      <c r="I5" s="7">
        <v>2</v>
      </c>
      <c r="J5">
        <v>0.1</v>
      </c>
      <c r="K5" s="7">
        <f>J5+J8+J11</f>
        <v>0.49999999999999994</v>
      </c>
      <c r="L5">
        <f>(I5-$L$20)^2</f>
        <v>9.9999999999999291E-3</v>
      </c>
      <c r="M5">
        <f t="shared" ref="M5:M10" si="0">J5*L5</f>
        <v>9.9999999999999287E-4</v>
      </c>
    </row>
    <row r="6" spans="1:13" x14ac:dyDescent="0.55000000000000004">
      <c r="A6" s="3">
        <v>-1</v>
      </c>
      <c r="B6">
        <v>4</v>
      </c>
      <c r="C6">
        <v>0.04</v>
      </c>
      <c r="D6" s="3">
        <f>SUM(C4:C6)</f>
        <v>0.2</v>
      </c>
      <c r="E6">
        <f>(A6-$E$20)^2</f>
        <v>1</v>
      </c>
      <c r="F6">
        <f t="shared" ref="F6:F11" si="1">E6*C6</f>
        <v>0.04</v>
      </c>
      <c r="G6">
        <f>(A6-$E$20)*(B6-$L$20)*C6</f>
        <v>-7.6000000000000012E-2</v>
      </c>
      <c r="H6" s="23">
        <f>C6/K6</f>
        <v>0.19999999999999998</v>
      </c>
      <c r="I6" s="8">
        <v>4</v>
      </c>
      <c r="J6">
        <v>0.04</v>
      </c>
      <c r="K6" s="8">
        <f>J6+J9+J12</f>
        <v>0.2</v>
      </c>
      <c r="L6">
        <f>(I6-$L$20)^2</f>
        <v>3.6100000000000012</v>
      </c>
      <c r="M6">
        <f t="shared" si="0"/>
        <v>0.14440000000000006</v>
      </c>
    </row>
    <row r="7" spans="1:13" x14ac:dyDescent="0.55000000000000004">
      <c r="A7" s="1">
        <v>0</v>
      </c>
      <c r="B7">
        <v>1</v>
      </c>
      <c r="C7">
        <v>0.21</v>
      </c>
      <c r="D7" s="4"/>
      <c r="E7">
        <f>(A7-$E$20)^2</f>
        <v>0</v>
      </c>
      <c r="F7">
        <f t="shared" si="1"/>
        <v>0</v>
      </c>
      <c r="G7">
        <f>(A7-$E$20)*(B7-$L$20)*C7</f>
        <v>0</v>
      </c>
      <c r="H7" s="23">
        <f>C7/K4</f>
        <v>0.69999999999999984</v>
      </c>
      <c r="I7" s="6">
        <v>1</v>
      </c>
      <c r="J7">
        <v>0.21</v>
      </c>
      <c r="L7">
        <f>(I7-$L$20)^2</f>
        <v>1.2099999999999993</v>
      </c>
      <c r="M7">
        <f t="shared" si="0"/>
        <v>0.25409999999999983</v>
      </c>
    </row>
    <row r="8" spans="1:13" x14ac:dyDescent="0.55000000000000004">
      <c r="A8" s="1">
        <v>0</v>
      </c>
      <c r="B8">
        <v>2</v>
      </c>
      <c r="C8">
        <v>0.35</v>
      </c>
      <c r="D8" s="4"/>
      <c r="E8">
        <f>(A8-$E$20)^2</f>
        <v>0</v>
      </c>
      <c r="F8">
        <f>E8*C8</f>
        <v>0</v>
      </c>
      <c r="G8">
        <f>(A8-$E$20)*(B8-$L$20)*C8</f>
        <v>0</v>
      </c>
      <c r="H8" s="23">
        <f>C8/K5</f>
        <v>0.70000000000000007</v>
      </c>
      <c r="I8" s="7">
        <v>2</v>
      </c>
      <c r="J8">
        <v>0.35</v>
      </c>
      <c r="L8">
        <f>(I8-$L$20)^2</f>
        <v>9.9999999999999291E-3</v>
      </c>
      <c r="M8">
        <f t="shared" si="0"/>
        <v>3.4999999999999749E-3</v>
      </c>
    </row>
    <row r="9" spans="1:13" x14ac:dyDescent="0.55000000000000004">
      <c r="A9" s="1">
        <v>0</v>
      </c>
      <c r="B9">
        <v>4</v>
      </c>
      <c r="C9">
        <v>0.14000000000000001</v>
      </c>
      <c r="D9" s="1">
        <f>SUM(C7:C9)</f>
        <v>0.7</v>
      </c>
      <c r="E9">
        <f>(A9-$E$20)^2</f>
        <v>0</v>
      </c>
      <c r="F9">
        <f t="shared" si="1"/>
        <v>0</v>
      </c>
      <c r="G9">
        <f>(A9-$E$20)*(B9-$L$20)*C9</f>
        <v>0</v>
      </c>
      <c r="H9" s="23">
        <f>C9/K6</f>
        <v>0.70000000000000007</v>
      </c>
      <c r="I9" s="8">
        <v>4</v>
      </c>
      <c r="J9">
        <v>0.14000000000000001</v>
      </c>
      <c r="L9">
        <f>(I9-$L$20)^2</f>
        <v>3.6100000000000012</v>
      </c>
      <c r="M9">
        <f t="shared" si="0"/>
        <v>0.50540000000000018</v>
      </c>
    </row>
    <row r="10" spans="1:13" x14ac:dyDescent="0.55000000000000004">
      <c r="A10" s="2">
        <v>2</v>
      </c>
      <c r="B10">
        <v>1</v>
      </c>
      <c r="C10">
        <v>0.03</v>
      </c>
      <c r="D10" s="4"/>
      <c r="E10">
        <f>(A10-$E$20)^2</f>
        <v>4</v>
      </c>
      <c r="F10">
        <f t="shared" si="1"/>
        <v>0.12</v>
      </c>
      <c r="G10">
        <f>(A10-$E$20)*(B10-$L$20)*C10</f>
        <v>-6.5999999999999975E-2</v>
      </c>
      <c r="H10" s="23">
        <f>C10/K4</f>
        <v>9.9999999999999978E-2</v>
      </c>
      <c r="I10" s="6">
        <v>1</v>
      </c>
      <c r="J10">
        <v>0.03</v>
      </c>
      <c r="L10">
        <f>(I10-$L$20)^2</f>
        <v>1.2099999999999993</v>
      </c>
      <c r="M10">
        <f t="shared" si="0"/>
        <v>3.6299999999999978E-2</v>
      </c>
    </row>
    <row r="11" spans="1:13" x14ac:dyDescent="0.55000000000000004">
      <c r="A11" s="2">
        <v>2</v>
      </c>
      <c r="B11">
        <v>2</v>
      </c>
      <c r="C11">
        <v>0.05</v>
      </c>
      <c r="D11" s="4"/>
      <c r="E11">
        <f>(A11-$E$20)^2</f>
        <v>4</v>
      </c>
      <c r="F11">
        <f t="shared" si="1"/>
        <v>0.2</v>
      </c>
      <c r="G11">
        <f>(A11-$E$20)*(B11-$L$20)*C11</f>
        <v>-9.9999999999999655E-3</v>
      </c>
      <c r="H11" s="23">
        <f>C11/K5</f>
        <v>0.10000000000000002</v>
      </c>
      <c r="I11" s="7">
        <v>2</v>
      </c>
      <c r="J11">
        <v>0.05</v>
      </c>
      <c r="L11">
        <f>(I11-$L$20)^2</f>
        <v>9.9999999999999291E-3</v>
      </c>
      <c r="M11">
        <f>J11*L11</f>
        <v>4.9999999999999643E-4</v>
      </c>
    </row>
    <row r="12" spans="1:13" x14ac:dyDescent="0.55000000000000004">
      <c r="A12" s="2">
        <v>2</v>
      </c>
      <c r="B12">
        <v>4</v>
      </c>
      <c r="C12">
        <v>0.02</v>
      </c>
      <c r="D12" s="2">
        <f>SUM(C10:C12)</f>
        <v>0.1</v>
      </c>
      <c r="E12">
        <f>(A12-$E$20)^2</f>
        <v>4</v>
      </c>
      <c r="F12">
        <f>E12*C12</f>
        <v>0.08</v>
      </c>
      <c r="G12">
        <f>(A12-$E$20)*(B12-$L$20)*C12</f>
        <v>7.6000000000000012E-2</v>
      </c>
      <c r="H12" s="23">
        <f>C12/K6</f>
        <v>9.9999999999999992E-2</v>
      </c>
      <c r="I12" s="8">
        <v>4</v>
      </c>
      <c r="J12">
        <v>0.02</v>
      </c>
      <c r="L12">
        <f>(I12-$L$20)^2</f>
        <v>3.6100000000000012</v>
      </c>
      <c r="M12">
        <f>J12*L12</f>
        <v>7.2200000000000028E-2</v>
      </c>
    </row>
    <row r="13" spans="1:13" x14ac:dyDescent="0.55000000000000004">
      <c r="A13" s="5" t="s">
        <v>40</v>
      </c>
    </row>
    <row r="14" spans="1:13" x14ac:dyDescent="0.55000000000000004">
      <c r="A14" t="s">
        <v>41</v>
      </c>
      <c r="I14" s="5" t="s">
        <v>14</v>
      </c>
    </row>
    <row r="15" spans="1:13" x14ac:dyDescent="0.55000000000000004">
      <c r="A15" s="26" t="s">
        <v>42</v>
      </c>
      <c r="B15" s="27" t="s">
        <v>43</v>
      </c>
      <c r="I15" s="26" t="s">
        <v>44</v>
      </c>
      <c r="J15" s="27" t="s">
        <v>45</v>
      </c>
    </row>
    <row r="16" spans="1:13" x14ac:dyDescent="0.55000000000000004">
      <c r="A16" s="28">
        <v>-1</v>
      </c>
      <c r="B16" s="29">
        <f>D6</f>
        <v>0.2</v>
      </c>
      <c r="I16" s="28">
        <v>1</v>
      </c>
      <c r="J16" s="29">
        <f>K4</f>
        <v>0.30000000000000004</v>
      </c>
    </row>
    <row r="17" spans="1:13" x14ac:dyDescent="0.55000000000000004">
      <c r="A17" s="28">
        <v>0</v>
      </c>
      <c r="B17" s="29">
        <f>D9</f>
        <v>0.7</v>
      </c>
      <c r="I17" s="28">
        <v>2</v>
      </c>
      <c r="J17" s="29">
        <f>K5</f>
        <v>0.49999999999999994</v>
      </c>
    </row>
    <row r="18" spans="1:13" x14ac:dyDescent="0.55000000000000004">
      <c r="A18" s="30">
        <v>2</v>
      </c>
      <c r="B18" s="31">
        <f>D12</f>
        <v>0.1</v>
      </c>
      <c r="I18" s="30">
        <v>4</v>
      </c>
      <c r="J18" s="31">
        <f>K6</f>
        <v>0.2</v>
      </c>
    </row>
    <row r="19" spans="1:13" x14ac:dyDescent="0.55000000000000004">
      <c r="A19" s="5" t="s">
        <v>5</v>
      </c>
      <c r="I19" s="5"/>
    </row>
    <row r="20" spans="1:13" x14ac:dyDescent="0.55000000000000004">
      <c r="A20" t="s">
        <v>0</v>
      </c>
      <c r="E20" s="32">
        <f>A6*D6+A9*D9+A12*D12</f>
        <v>0</v>
      </c>
      <c r="F20" t="str">
        <f ca="1">_xlfn.FORMULATEXT(E20)</f>
        <v>=A6*D6+A9*D9+A12*D12</v>
      </c>
      <c r="I20" t="s">
        <v>12</v>
      </c>
      <c r="L20" s="32">
        <f>I4*K4+I5*K5+I6*K6</f>
        <v>2.0999999999999996</v>
      </c>
      <c r="M20" t="str">
        <f ca="1">_xlfn.FORMULATEXT(L20)</f>
        <v>=I4*K4+I5*K5+I6*K6</v>
      </c>
    </row>
    <row r="21" spans="1:13" x14ac:dyDescent="0.55000000000000004">
      <c r="A21" s="5" t="s">
        <v>6</v>
      </c>
    </row>
    <row r="22" spans="1:13" x14ac:dyDescent="0.55000000000000004">
      <c r="A22" t="s">
        <v>1</v>
      </c>
      <c r="E22">
        <f>SUM(F4:F12)</f>
        <v>0.6</v>
      </c>
      <c r="F22" t="str">
        <f ca="1">_xlfn.FORMULATEXT(E22)</f>
        <v>=SUM(F4:F12)</v>
      </c>
      <c r="I22" t="s">
        <v>15</v>
      </c>
      <c r="L22">
        <f>SUM(M4:M12)</f>
        <v>1.0899999999999999</v>
      </c>
      <c r="M22" t="str">
        <f ca="1">_xlfn.FORMULATEXT(L22)</f>
        <v>=SUM(M4:M12)</v>
      </c>
    </row>
    <row r="23" spans="1:13" x14ac:dyDescent="0.55000000000000004">
      <c r="A23" s="5" t="s">
        <v>7</v>
      </c>
    </row>
    <row r="24" spans="1:13" x14ac:dyDescent="0.55000000000000004">
      <c r="A24" t="s">
        <v>8</v>
      </c>
      <c r="E24">
        <f>SQRT(E22)</f>
        <v>0.7745966692414834</v>
      </c>
      <c r="F24" t="str">
        <f ca="1">_xlfn.FORMULATEXT(E24)</f>
        <v>=SQRT(E22)</v>
      </c>
      <c r="I24" t="s">
        <v>17</v>
      </c>
      <c r="L24">
        <f>SQRT(L22)</f>
        <v>1.0440306508910548</v>
      </c>
      <c r="M24" t="str">
        <f ca="1">_xlfn.FORMULATEXT(L24)</f>
        <v>=SQRT(L22)</v>
      </c>
    </row>
    <row r="25" spans="1:13" x14ac:dyDescent="0.55000000000000004">
      <c r="A25" s="5" t="s">
        <v>11</v>
      </c>
    </row>
    <row r="26" spans="1:13" x14ac:dyDescent="0.55000000000000004">
      <c r="A26" t="s">
        <v>20</v>
      </c>
      <c r="E26">
        <f>SUM(G4:G12)</f>
        <v>0</v>
      </c>
      <c r="F26" t="str">
        <f ca="1">_xlfn.FORMULATEXT(E26)</f>
        <v>=SUM(G4:G12)</v>
      </c>
    </row>
    <row r="27" spans="1:13" x14ac:dyDescent="0.55000000000000004">
      <c r="A27" s="5" t="s">
        <v>22</v>
      </c>
    </row>
    <row r="28" spans="1:13" x14ac:dyDescent="0.55000000000000004">
      <c r="A28" t="s">
        <v>23</v>
      </c>
      <c r="E28">
        <f>0</f>
        <v>0</v>
      </c>
    </row>
    <row r="29" spans="1:13" x14ac:dyDescent="0.55000000000000004">
      <c r="A29" s="5" t="s">
        <v>24</v>
      </c>
    </row>
    <row r="30" spans="1:13" x14ac:dyDescent="0.55000000000000004">
      <c r="A30" t="s">
        <v>51</v>
      </c>
    </row>
    <row r="31" spans="1:13" ht="14.7" thickBot="1" x14ac:dyDescent="0.6">
      <c r="A31" s="5" t="s">
        <v>25</v>
      </c>
      <c r="H31" t="s">
        <v>46</v>
      </c>
    </row>
    <row r="32" spans="1:13" x14ac:dyDescent="0.55000000000000004">
      <c r="A32" s="9">
        <f>B16</f>
        <v>0.2</v>
      </c>
      <c r="C32" s="12">
        <f>J16</f>
        <v>0.30000000000000004</v>
      </c>
      <c r="D32" s="13">
        <f>J17</f>
        <v>0.49999999999999994</v>
      </c>
      <c r="E32" s="14">
        <f>J18</f>
        <v>0.2</v>
      </c>
      <c r="H32" s="15">
        <v>0.06</v>
      </c>
      <c r="I32" s="16">
        <v>0.1</v>
      </c>
      <c r="J32" s="17">
        <v>0.04</v>
      </c>
      <c r="K32">
        <f>SUM(H32:J32)</f>
        <v>0.2</v>
      </c>
    </row>
    <row r="33" spans="1:11" x14ac:dyDescent="0.55000000000000004">
      <c r="A33" s="10">
        <f>B17</f>
        <v>0.7</v>
      </c>
      <c r="H33" s="18">
        <v>0.21</v>
      </c>
      <c r="I33">
        <v>0.35</v>
      </c>
      <c r="J33" s="19">
        <v>0.14000000000000001</v>
      </c>
      <c r="K33">
        <f t="shared" ref="K33:K34" si="2">SUM(H33:J33)</f>
        <v>0.7</v>
      </c>
    </row>
    <row r="34" spans="1:11" ht="14.7" thickBot="1" x14ac:dyDescent="0.6">
      <c r="A34" s="11">
        <f>B18</f>
        <v>0.1</v>
      </c>
      <c r="H34" s="20">
        <v>0.03</v>
      </c>
      <c r="I34" s="21">
        <v>0.05</v>
      </c>
      <c r="J34" s="22">
        <v>0.02</v>
      </c>
      <c r="K34">
        <f t="shared" si="2"/>
        <v>0.1</v>
      </c>
    </row>
    <row r="35" spans="1:11" x14ac:dyDescent="0.55000000000000004">
      <c r="A35" s="5" t="s">
        <v>26</v>
      </c>
      <c r="H35">
        <f>SUM(H32:H34)</f>
        <v>0.30000000000000004</v>
      </c>
      <c r="I35">
        <f t="shared" ref="I35:J35" si="3">SUM(I32:I34)</f>
        <v>0.49999999999999994</v>
      </c>
      <c r="J35">
        <f t="shared" si="3"/>
        <v>0.2</v>
      </c>
    </row>
    <row r="36" spans="1:11" x14ac:dyDescent="0.55000000000000004">
      <c r="A36" t="s">
        <v>28</v>
      </c>
      <c r="B36" s="33" t="s">
        <v>47</v>
      </c>
      <c r="G36" s="5" t="s">
        <v>48</v>
      </c>
    </row>
    <row r="37" spans="1:11" x14ac:dyDescent="0.55000000000000004">
      <c r="A37" s="5" t="s">
        <v>27</v>
      </c>
    </row>
    <row r="38" spans="1:11" x14ac:dyDescent="0.55000000000000004">
      <c r="A38" s="5" t="s">
        <v>30</v>
      </c>
    </row>
    <row r="39" spans="1:11" x14ac:dyDescent="0.55000000000000004">
      <c r="A39" t="s">
        <v>29</v>
      </c>
    </row>
    <row r="40" spans="1:11" x14ac:dyDescent="0.55000000000000004">
      <c r="A40" t="s">
        <v>31</v>
      </c>
    </row>
    <row r="41" spans="1:11" x14ac:dyDescent="0.55000000000000004">
      <c r="A41" s="5" t="s">
        <v>32</v>
      </c>
      <c r="I41" s="24"/>
    </row>
    <row r="42" spans="1:11" x14ac:dyDescent="0.55000000000000004">
      <c r="A42" s="25" t="s">
        <v>33</v>
      </c>
    </row>
    <row r="43" spans="1:11" x14ac:dyDescent="0.55000000000000004">
      <c r="A43" s="25" t="s">
        <v>34</v>
      </c>
    </row>
    <row r="44" spans="1:11" x14ac:dyDescent="0.55000000000000004">
      <c r="A44" s="25" t="s">
        <v>35</v>
      </c>
    </row>
    <row r="45" spans="1:11" x14ac:dyDescent="0.55000000000000004">
      <c r="A45" s="25" t="s">
        <v>36</v>
      </c>
    </row>
    <row r="46" spans="1:11" x14ac:dyDescent="0.55000000000000004">
      <c r="A46" s="25" t="s">
        <v>37</v>
      </c>
    </row>
    <row r="47" spans="1:11" x14ac:dyDescent="0.55000000000000004">
      <c r="A47" s="25" t="s">
        <v>38</v>
      </c>
    </row>
    <row r="48" spans="1:11" x14ac:dyDescent="0.55000000000000004">
      <c r="A48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Gong</dc:creator>
  <cp:lastModifiedBy>Liang Gong</cp:lastModifiedBy>
  <dcterms:created xsi:type="dcterms:W3CDTF">2015-06-05T18:17:20Z</dcterms:created>
  <dcterms:modified xsi:type="dcterms:W3CDTF">2023-10-09T06:10:32Z</dcterms:modified>
</cp:coreProperties>
</file>