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795" windowHeight="12075"/>
  </bookViews>
  <sheets>
    <sheet name="Sheet1" sheetId="1" r:id="rId1"/>
    <sheet name="bics3" sheetId="4" r:id="rId2"/>
    <sheet name="Sheet2" sheetId="2" r:id="rId3"/>
    <sheet name="Sheet3" sheetId="3" r:id="rId4"/>
  </sheets>
  <calcPr calcId="145621" concurrentCalc="0"/>
</workbook>
</file>

<file path=xl/calcChain.xml><?xml version="1.0" encoding="utf-8"?>
<calcChain xmlns="http://schemas.openxmlformats.org/spreadsheetml/2006/main">
  <c r="K2" i="1" l="1"/>
  <c r="E14" i="4"/>
  <c r="F14" i="4"/>
  <c r="E11" i="4"/>
  <c r="E12" i="4"/>
  <c r="D12" i="4"/>
  <c r="K2" i="4"/>
  <c r="H8" i="4"/>
  <c r="E8" i="4"/>
  <c r="F8" i="4"/>
  <c r="H7" i="4"/>
  <c r="E7" i="4"/>
  <c r="F7" i="4"/>
  <c r="H6" i="4"/>
  <c r="E6" i="4"/>
  <c r="F6" i="4"/>
  <c r="H5" i="4"/>
  <c r="E5" i="4"/>
  <c r="F5" i="4"/>
  <c r="E4" i="4"/>
  <c r="F4" i="4"/>
  <c r="E3" i="4"/>
  <c r="F3" i="4"/>
  <c r="F4" i="1"/>
  <c r="F3" i="1"/>
  <c r="E4" i="1"/>
  <c r="E3" i="1"/>
  <c r="F14" i="1"/>
  <c r="H8" i="1"/>
  <c r="H7" i="1"/>
  <c r="H6" i="1"/>
  <c r="H5" i="1"/>
  <c r="E14" i="1"/>
  <c r="E12" i="1"/>
  <c r="D12" i="1"/>
  <c r="E11" i="1"/>
  <c r="F8" i="1"/>
  <c r="E8" i="1"/>
  <c r="E7" i="1"/>
  <c r="F7" i="1"/>
  <c r="E6" i="1"/>
  <c r="F6" i="1"/>
  <c r="E5" i="1"/>
  <c r="F5" i="1"/>
</calcChain>
</file>

<file path=xl/sharedStrings.xml><?xml version="1.0" encoding="utf-8"?>
<sst xmlns="http://schemas.openxmlformats.org/spreadsheetml/2006/main" count="68" uniqueCount="28">
  <si>
    <t>Twhr</t>
    <phoneticPr fontId="2" type="noConversion"/>
  </si>
  <si>
    <t>nand spec</t>
    <phoneticPr fontId="2" type="noConversion"/>
  </si>
  <si>
    <t>cps hex value</t>
    <phoneticPr fontId="2" type="noConversion"/>
  </si>
  <si>
    <t>cps dec value</t>
    <phoneticPr fontId="2" type="noConversion"/>
  </si>
  <si>
    <t>ns</t>
    <phoneticPr fontId="2" type="noConversion"/>
  </si>
  <si>
    <t>cps real time</t>
    <phoneticPr fontId="2" type="noConversion"/>
  </si>
  <si>
    <t>dp cycle</t>
    <phoneticPr fontId="2" type="noConversion"/>
  </si>
  <si>
    <t>Twhr2</t>
    <phoneticPr fontId="2" type="noConversion"/>
  </si>
  <si>
    <t>Tadl</t>
    <phoneticPr fontId="2" type="noConversion"/>
  </si>
  <si>
    <t>Tmisc</t>
    <phoneticPr fontId="2" type="noConversion"/>
  </si>
  <si>
    <t>1MHz</t>
    <phoneticPr fontId="2" type="noConversion"/>
  </si>
  <si>
    <t>target</t>
    <phoneticPr fontId="2" type="noConversion"/>
  </si>
  <si>
    <t>cps hex value</t>
    <phoneticPr fontId="2" type="noConversion"/>
  </si>
  <si>
    <t>3e</t>
    <phoneticPr fontId="2" type="noConversion"/>
  </si>
  <si>
    <t>Slow counter</t>
    <phoneticPr fontId="2" type="noConversion"/>
  </si>
  <si>
    <t>Fast counter</t>
    <phoneticPr fontId="2" type="noConversion"/>
  </si>
  <si>
    <t>7c</t>
    <phoneticPr fontId="2" type="noConversion"/>
  </si>
  <si>
    <t>core clk</t>
    <phoneticPr fontId="2" type="noConversion"/>
  </si>
  <si>
    <t>MHz</t>
    <phoneticPr fontId="2" type="noConversion"/>
  </si>
  <si>
    <t>new cps hex value</t>
    <phoneticPr fontId="2" type="noConversion"/>
  </si>
  <si>
    <t>500Hz</t>
    <phoneticPr fontId="2" type="noConversion"/>
  </si>
  <si>
    <t>Hz</t>
    <phoneticPr fontId="2" type="noConversion"/>
  </si>
  <si>
    <t>Tcals</t>
    <phoneticPr fontId="2" type="noConversion"/>
  </si>
  <si>
    <t>Tcalh</t>
    <phoneticPr fontId="2" type="noConversion"/>
  </si>
  <si>
    <t>NAND spec timing</t>
    <phoneticPr fontId="2" type="noConversion"/>
  </si>
  <si>
    <t>3c</t>
    <phoneticPr fontId="2" type="noConversion"/>
  </si>
  <si>
    <t>ffsa u2 v4 6400g</t>
    <phoneticPr fontId="2" type="noConversion"/>
  </si>
  <si>
    <t>ffsa u2 bics3 3840g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</si>
</sst>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abSelected="1" workbookViewId="0">
      <selection activeCell="J12" sqref="J12"/>
    </sheetView>
  </sheetViews>
  <sheetFormatPr defaultRowHeight="13.5"/>
  <cols>
    <col min="1" max="1" width="9" style="1"/>
    <col min="2" max="2" width="17.375" style="1" customWidth="1"/>
    <col min="3" max="3" width="11.75" style="1" customWidth="1"/>
    <col min="4" max="4" width="17.625" style="1" customWidth="1"/>
    <col min="5" max="6" width="20.25" style="1" customWidth="1"/>
    <col min="7" max="7" width="9" style="3"/>
    <col min="8" max="8" width="19.25" style="1" customWidth="1"/>
    <col min="9" max="16384" width="9" style="1"/>
  </cols>
  <sheetData>
    <row r="1" spans="2:12">
      <c r="B1" s="1" t="s">
        <v>26</v>
      </c>
    </row>
    <row r="2" spans="2:12">
      <c r="C2" s="1" t="s">
        <v>1</v>
      </c>
      <c r="D2" s="1" t="s">
        <v>2</v>
      </c>
      <c r="E2" s="1" t="s">
        <v>3</v>
      </c>
      <c r="F2" s="1" t="s">
        <v>5</v>
      </c>
      <c r="H2" s="1" t="s">
        <v>19</v>
      </c>
      <c r="J2" s="1" t="s">
        <v>6</v>
      </c>
      <c r="K2" s="1">
        <f>1000/350</f>
        <v>2.8571428571428572</v>
      </c>
      <c r="L2" s="1" t="s">
        <v>4</v>
      </c>
    </row>
    <row r="3" spans="2:12">
      <c r="B3" s="1" t="s">
        <v>22</v>
      </c>
      <c r="C3" s="1">
        <v>15</v>
      </c>
      <c r="D3" s="1">
        <v>5</v>
      </c>
      <c r="E3" s="1">
        <f t="shared" ref="E3:E8" si="0">HEX2DEC(D3)</f>
        <v>5</v>
      </c>
      <c r="F3" s="1">
        <f>(E3+1)*K2</f>
        <v>17.142857142857142</v>
      </c>
      <c r="H3" s="1">
        <v>5</v>
      </c>
    </row>
    <row r="4" spans="2:12">
      <c r="B4" s="1" t="s">
        <v>23</v>
      </c>
      <c r="C4" s="1">
        <v>5</v>
      </c>
      <c r="D4" s="1">
        <v>5</v>
      </c>
      <c r="E4" s="1">
        <f t="shared" si="0"/>
        <v>5</v>
      </c>
      <c r="F4" s="1">
        <f>(E4+1)*K2</f>
        <v>17.142857142857142</v>
      </c>
      <c r="H4" s="1">
        <v>5</v>
      </c>
    </row>
    <row r="5" spans="2:12">
      <c r="B5" s="1" t="s">
        <v>0</v>
      </c>
      <c r="C5" s="1">
        <v>120</v>
      </c>
      <c r="D5" s="1">
        <v>18</v>
      </c>
      <c r="E5" s="1">
        <f t="shared" si="0"/>
        <v>24</v>
      </c>
      <c r="F5" s="1">
        <f>E5*K2</f>
        <v>68.571428571428569</v>
      </c>
      <c r="G5" s="3" t="s">
        <v>4</v>
      </c>
      <c r="H5" s="2" t="str">
        <f>DEC2HEX(C5/K2)</f>
        <v>2A</v>
      </c>
    </row>
    <row r="6" spans="2:12">
      <c r="B6" s="1" t="s">
        <v>7</v>
      </c>
      <c r="C6" s="1">
        <v>300</v>
      </c>
      <c r="D6" s="1" t="s">
        <v>25</v>
      </c>
      <c r="E6" s="1">
        <f t="shared" si="0"/>
        <v>60</v>
      </c>
      <c r="F6" s="1">
        <f>E6*K2</f>
        <v>171.42857142857144</v>
      </c>
      <c r="G6" s="3" t="s">
        <v>4</v>
      </c>
      <c r="H6" s="2" t="str">
        <f>DEC2HEX(C6/K2)</f>
        <v>69</v>
      </c>
    </row>
    <row r="7" spans="2:12">
      <c r="B7" s="1" t="s">
        <v>8</v>
      </c>
      <c r="C7" s="1">
        <v>300</v>
      </c>
      <c r="D7" s="1" t="s">
        <v>25</v>
      </c>
      <c r="E7" s="1">
        <f t="shared" si="0"/>
        <v>60</v>
      </c>
      <c r="F7" s="1">
        <f>E7*K2</f>
        <v>171.42857142857144</v>
      </c>
      <c r="G7" s="3" t="s">
        <v>4</v>
      </c>
      <c r="H7" s="2" t="str">
        <f>DEC2HEX(C7/K2)</f>
        <v>69</v>
      </c>
    </row>
    <row r="8" spans="2:12">
      <c r="B8" s="1" t="s">
        <v>9</v>
      </c>
      <c r="C8" s="2">
        <v>50</v>
      </c>
      <c r="D8" s="1">
        <v>6</v>
      </c>
      <c r="E8" s="1">
        <f t="shared" si="0"/>
        <v>6</v>
      </c>
      <c r="F8" s="1">
        <f>E8*K2</f>
        <v>17.142857142857142</v>
      </c>
      <c r="G8" s="3" t="s">
        <v>4</v>
      </c>
      <c r="H8" s="2" t="str">
        <f>DEC2HEX(C8/K2)</f>
        <v>11</v>
      </c>
    </row>
    <row r="9" spans="2:12">
      <c r="C9" s="2"/>
    </row>
    <row r="10" spans="2:12">
      <c r="C10" s="1" t="s">
        <v>11</v>
      </c>
      <c r="D10" s="1" t="s">
        <v>12</v>
      </c>
      <c r="E10" s="1" t="s">
        <v>3</v>
      </c>
      <c r="F10" s="1" t="s">
        <v>17</v>
      </c>
    </row>
    <row r="11" spans="2:12">
      <c r="B11" s="1" t="s">
        <v>15</v>
      </c>
      <c r="C11" s="1" t="s">
        <v>10</v>
      </c>
      <c r="D11" s="1" t="s">
        <v>13</v>
      </c>
      <c r="E11" s="1">
        <f>HEX2DEC(D11)</f>
        <v>62</v>
      </c>
      <c r="F11" s="1">
        <v>250</v>
      </c>
      <c r="G11" s="3" t="s">
        <v>18</v>
      </c>
    </row>
    <row r="12" spans="2:12">
      <c r="D12" s="2" t="str">
        <f>DEC2HEX(E12)</f>
        <v>56</v>
      </c>
      <c r="E12" s="1">
        <f>F12*E11/F11</f>
        <v>86.8</v>
      </c>
      <c r="F12" s="1">
        <v>350</v>
      </c>
      <c r="G12" s="3" t="s">
        <v>18</v>
      </c>
    </row>
    <row r="14" spans="2:12">
      <c r="B14" s="1" t="s">
        <v>14</v>
      </c>
      <c r="C14" s="4" t="s">
        <v>20</v>
      </c>
      <c r="D14" s="1" t="s">
        <v>16</v>
      </c>
      <c r="E14" s="1">
        <f>HEX2DEC(D14)</f>
        <v>124</v>
      </c>
      <c r="F14" s="1">
        <f>1000000/16/E14</f>
        <v>504.03225806451616</v>
      </c>
      <c r="G14" s="3" t="s">
        <v>21</v>
      </c>
    </row>
    <row r="19" spans="2:2">
      <c r="B19" s="1" t="s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workbookViewId="0">
      <selection activeCell="G29" sqref="G29"/>
    </sheetView>
  </sheetViews>
  <sheetFormatPr defaultRowHeight="13.5"/>
  <cols>
    <col min="1" max="1" width="9" style="1"/>
    <col min="2" max="2" width="17.375" style="1" customWidth="1"/>
    <col min="3" max="3" width="11.75" style="1" customWidth="1"/>
    <col min="4" max="4" width="17.625" style="1" customWidth="1"/>
    <col min="5" max="6" width="20.25" style="1" customWidth="1"/>
    <col min="7" max="7" width="9" style="3"/>
    <col min="8" max="8" width="19.25" style="1" customWidth="1"/>
    <col min="9" max="16384" width="9" style="1"/>
  </cols>
  <sheetData>
    <row r="1" spans="2:12">
      <c r="B1" s="1" t="s">
        <v>27</v>
      </c>
    </row>
    <row r="2" spans="2:12">
      <c r="C2" s="1" t="s">
        <v>1</v>
      </c>
      <c r="D2" s="1" t="s">
        <v>2</v>
      </c>
      <c r="E2" s="1" t="s">
        <v>3</v>
      </c>
      <c r="F2" s="1" t="s">
        <v>5</v>
      </c>
      <c r="H2" s="1" t="s">
        <v>19</v>
      </c>
      <c r="J2" s="1" t="s">
        <v>6</v>
      </c>
      <c r="K2" s="1">
        <f>1000/325</f>
        <v>3.0769230769230771</v>
      </c>
      <c r="L2" s="1" t="s">
        <v>4</v>
      </c>
    </row>
    <row r="3" spans="2:12">
      <c r="B3" s="1" t="s">
        <v>22</v>
      </c>
      <c r="C3" s="1">
        <v>15</v>
      </c>
      <c r="D3" s="1">
        <v>5</v>
      </c>
      <c r="E3" s="1">
        <f t="shared" ref="E3:E8" si="0">HEX2DEC(D3)</f>
        <v>5</v>
      </c>
      <c r="F3" s="1">
        <f>(E3+1)*K2</f>
        <v>18.461538461538463</v>
      </c>
      <c r="H3" s="1">
        <v>5</v>
      </c>
    </row>
    <row r="4" spans="2:12">
      <c r="B4" s="1" t="s">
        <v>23</v>
      </c>
      <c r="C4" s="1">
        <v>5</v>
      </c>
      <c r="D4" s="1">
        <v>5</v>
      </c>
      <c r="E4" s="1">
        <f t="shared" si="0"/>
        <v>5</v>
      </c>
      <c r="F4" s="1">
        <f>(E4+1)*K2</f>
        <v>18.461538461538463</v>
      </c>
      <c r="H4" s="1">
        <v>5</v>
      </c>
    </row>
    <row r="5" spans="2:12">
      <c r="B5" s="1" t="s">
        <v>0</v>
      </c>
      <c r="C5" s="1">
        <v>120</v>
      </c>
      <c r="D5" s="1">
        <v>18</v>
      </c>
      <c r="E5" s="1">
        <f t="shared" si="0"/>
        <v>24</v>
      </c>
      <c r="F5" s="1">
        <f>E5*K2</f>
        <v>73.846153846153854</v>
      </c>
      <c r="G5" s="3" t="s">
        <v>4</v>
      </c>
      <c r="H5" s="2" t="str">
        <f>DEC2HEX(C5/K2)</f>
        <v>27</v>
      </c>
    </row>
    <row r="6" spans="2:12">
      <c r="B6" s="1" t="s">
        <v>7</v>
      </c>
      <c r="C6" s="1">
        <v>300</v>
      </c>
      <c r="D6" s="1" t="s">
        <v>25</v>
      </c>
      <c r="E6" s="1">
        <f t="shared" si="0"/>
        <v>60</v>
      </c>
      <c r="F6" s="1">
        <f>E6*K2</f>
        <v>184.61538461538461</v>
      </c>
      <c r="G6" s="3" t="s">
        <v>4</v>
      </c>
      <c r="H6" s="2" t="str">
        <f>DEC2HEX(C6/K2)</f>
        <v>61</v>
      </c>
    </row>
    <row r="7" spans="2:12">
      <c r="B7" s="1" t="s">
        <v>8</v>
      </c>
      <c r="C7" s="1">
        <v>300</v>
      </c>
      <c r="D7" s="1" t="s">
        <v>25</v>
      </c>
      <c r="E7" s="1">
        <f t="shared" si="0"/>
        <v>60</v>
      </c>
      <c r="F7" s="1">
        <f>E7*K2</f>
        <v>184.61538461538461</v>
      </c>
      <c r="G7" s="3" t="s">
        <v>4</v>
      </c>
      <c r="H7" s="2" t="str">
        <f>DEC2HEX(C7/K2)</f>
        <v>61</v>
      </c>
    </row>
    <row r="8" spans="2:12">
      <c r="B8" s="1" t="s">
        <v>9</v>
      </c>
      <c r="C8" s="2">
        <v>50</v>
      </c>
      <c r="D8" s="1">
        <v>6</v>
      </c>
      <c r="E8" s="1">
        <f t="shared" si="0"/>
        <v>6</v>
      </c>
      <c r="F8" s="1">
        <f>E8*K2</f>
        <v>18.461538461538463</v>
      </c>
      <c r="G8" s="3" t="s">
        <v>4</v>
      </c>
      <c r="H8" s="2" t="str">
        <f>DEC2HEX(C8/K2)</f>
        <v>10</v>
      </c>
    </row>
    <row r="9" spans="2:12">
      <c r="C9" s="2"/>
    </row>
    <row r="10" spans="2:12">
      <c r="C10" s="1" t="s">
        <v>11</v>
      </c>
      <c r="D10" s="1" t="s">
        <v>12</v>
      </c>
      <c r="E10" s="1" t="s">
        <v>3</v>
      </c>
      <c r="F10" s="1" t="s">
        <v>17</v>
      </c>
    </row>
    <row r="11" spans="2:12">
      <c r="B11" s="1" t="s">
        <v>15</v>
      </c>
      <c r="C11" s="1" t="s">
        <v>10</v>
      </c>
      <c r="D11" s="1" t="s">
        <v>13</v>
      </c>
      <c r="E11" s="1">
        <f>HEX2DEC(D11)</f>
        <v>62</v>
      </c>
      <c r="F11" s="1">
        <v>250</v>
      </c>
      <c r="G11" s="3" t="s">
        <v>18</v>
      </c>
    </row>
    <row r="12" spans="2:12">
      <c r="D12" s="2" t="str">
        <f>DEC2HEX(E12)</f>
        <v>52</v>
      </c>
      <c r="E12" s="1">
        <f>F12*E11/F11</f>
        <v>82.584000000000003</v>
      </c>
      <c r="F12" s="1">
        <v>333</v>
      </c>
      <c r="G12" s="3" t="s">
        <v>18</v>
      </c>
    </row>
    <row r="14" spans="2:12">
      <c r="B14" s="1" t="s">
        <v>14</v>
      </c>
      <c r="C14" s="4" t="s">
        <v>20</v>
      </c>
      <c r="D14" s="1" t="s">
        <v>16</v>
      </c>
      <c r="E14" s="1">
        <f>HEX2DEC(D14)</f>
        <v>124</v>
      </c>
      <c r="F14" s="1">
        <f>1000000/16/E14</f>
        <v>504.03225806451616</v>
      </c>
      <c r="G14" s="3" t="s">
        <v>21</v>
      </c>
    </row>
    <row r="19" spans="2:2">
      <c r="B19" s="1" t="s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bics3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Ruzhen</cp:lastModifiedBy>
  <dcterms:created xsi:type="dcterms:W3CDTF">2018-02-07T07:44:33Z</dcterms:created>
  <dcterms:modified xsi:type="dcterms:W3CDTF">2018-03-05T10:06:32Z</dcterms:modified>
</cp:coreProperties>
</file>