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257" documentId="8_{8E217651-AE79-4F5C-A33F-CFED890734BE}" xr6:coauthVersionLast="47" xr6:coauthVersionMax="47" xr10:uidLastSave="{7B9BC8F6-8FF9-47B8-8F94-2922939CFE49}"/>
  <bookViews>
    <workbookView xWindow="-28920" yWindow="-2070" windowWidth="29040" windowHeight="15720" firstSheet="1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2" i="4" l="1"/>
  <c r="O272" i="4" s="1"/>
  <c r="K195" i="4"/>
  <c r="O195" i="4" s="1"/>
  <c r="L195" i="4"/>
  <c r="M195" i="4"/>
  <c r="N195" i="4"/>
  <c r="K97" i="4"/>
  <c r="O97" i="4" s="1"/>
  <c r="K2" i="4"/>
  <c r="O2" i="4" s="1"/>
  <c r="L2" i="4"/>
  <c r="M2" i="4"/>
  <c r="N2" i="4"/>
  <c r="K3" i="4"/>
  <c r="O3" i="4" s="1"/>
  <c r="L3" i="4"/>
  <c r="M3" i="4"/>
  <c r="N3" i="4"/>
  <c r="K5" i="4"/>
  <c r="L5" i="4"/>
  <c r="O5" i="4" s="1"/>
  <c r="M5" i="4"/>
  <c r="N5" i="4"/>
  <c r="K4" i="4"/>
  <c r="L4" i="4"/>
  <c r="O4" i="4" s="1"/>
  <c r="M4" i="4"/>
  <c r="N4" i="4"/>
  <c r="K6" i="4"/>
  <c r="O6" i="4" s="1"/>
  <c r="L6" i="4"/>
  <c r="M6" i="4"/>
  <c r="N6" i="4"/>
  <c r="K8" i="4"/>
  <c r="O8" i="4" s="1"/>
  <c r="L8" i="4"/>
  <c r="M8" i="4"/>
  <c r="N8" i="4"/>
  <c r="K7" i="4"/>
  <c r="O7" i="4" s="1"/>
  <c r="L7" i="4"/>
  <c r="M7" i="4"/>
  <c r="N7" i="4"/>
  <c r="K9" i="4"/>
  <c r="O9" i="4" s="1"/>
  <c r="L9" i="4"/>
  <c r="M9" i="4"/>
  <c r="N9" i="4"/>
  <c r="K10" i="4"/>
  <c r="O10" i="4" s="1"/>
  <c r="L10" i="4"/>
  <c r="M10" i="4"/>
  <c r="N10" i="4"/>
  <c r="K14" i="4"/>
  <c r="O14" i="4" s="1"/>
  <c r="L14" i="4"/>
  <c r="M14" i="4"/>
  <c r="N14" i="4"/>
  <c r="K17" i="4"/>
  <c r="O17" i="4" s="1"/>
  <c r="L17" i="4"/>
  <c r="M17" i="4"/>
  <c r="N17" i="4"/>
  <c r="K11" i="4"/>
  <c r="O11" i="4" s="1"/>
  <c r="L11" i="4"/>
  <c r="M11" i="4"/>
  <c r="N11" i="4"/>
  <c r="K13" i="4"/>
  <c r="O13" i="4" s="1"/>
  <c r="L13" i="4"/>
  <c r="M13" i="4"/>
  <c r="N13" i="4"/>
  <c r="K15" i="4"/>
  <c r="O15" i="4" s="1"/>
  <c r="L15" i="4"/>
  <c r="M15" i="4"/>
  <c r="N15" i="4"/>
  <c r="K12" i="4"/>
  <c r="O12" i="4" s="1"/>
  <c r="L12" i="4"/>
  <c r="M12" i="4"/>
  <c r="N12" i="4"/>
  <c r="K16" i="4"/>
  <c r="O16" i="4" s="1"/>
  <c r="L16" i="4"/>
  <c r="M16" i="4"/>
  <c r="N16" i="4"/>
  <c r="K18" i="4"/>
  <c r="O18" i="4" s="1"/>
  <c r="L18" i="4"/>
  <c r="M18" i="4"/>
  <c r="N18" i="4"/>
  <c r="K19" i="4"/>
  <c r="O19" i="4" s="1"/>
  <c r="L19" i="4"/>
  <c r="M19" i="4"/>
  <c r="N19" i="4"/>
  <c r="K20" i="4"/>
  <c r="L20" i="4"/>
  <c r="M20" i="4"/>
  <c r="O20" i="4" s="1"/>
  <c r="N20" i="4"/>
  <c r="K31" i="4"/>
  <c r="L31" i="4"/>
  <c r="M31" i="4"/>
  <c r="O31" i="4" s="1"/>
  <c r="N31" i="4"/>
  <c r="K32" i="4"/>
  <c r="L32" i="4"/>
  <c r="M32" i="4"/>
  <c r="O32" i="4" s="1"/>
  <c r="N32" i="4"/>
  <c r="K21" i="4"/>
  <c r="L21" i="4"/>
  <c r="M21" i="4"/>
  <c r="O21" i="4" s="1"/>
  <c r="N21" i="4"/>
  <c r="K22" i="4"/>
  <c r="L22" i="4"/>
  <c r="M22" i="4"/>
  <c r="O22" i="4" s="1"/>
  <c r="N22" i="4"/>
  <c r="K33" i="4"/>
  <c r="L33" i="4"/>
  <c r="M33" i="4"/>
  <c r="O33" i="4" s="1"/>
  <c r="N33" i="4"/>
  <c r="K34" i="4"/>
  <c r="L34" i="4"/>
  <c r="M34" i="4"/>
  <c r="O34" i="4" s="1"/>
  <c r="N34" i="4"/>
  <c r="K35" i="4"/>
  <c r="L35" i="4"/>
  <c r="M35" i="4"/>
  <c r="O35" i="4" s="1"/>
  <c r="N35" i="4"/>
  <c r="K36" i="4"/>
  <c r="L36" i="4"/>
  <c r="M36" i="4"/>
  <c r="O36" i="4" s="1"/>
  <c r="N36" i="4"/>
  <c r="K37" i="4"/>
  <c r="L37" i="4"/>
  <c r="M37" i="4"/>
  <c r="O37" i="4" s="1"/>
  <c r="N37" i="4"/>
  <c r="K38" i="4"/>
  <c r="L38" i="4"/>
  <c r="M38" i="4"/>
  <c r="O38" i="4" s="1"/>
  <c r="N38" i="4"/>
  <c r="K39" i="4"/>
  <c r="L39" i="4"/>
  <c r="M39" i="4"/>
  <c r="O39" i="4" s="1"/>
  <c r="N39" i="4"/>
  <c r="K40" i="4"/>
  <c r="L40" i="4"/>
  <c r="M40" i="4"/>
  <c r="O40" i="4" s="1"/>
  <c r="N40" i="4"/>
  <c r="K41" i="4"/>
  <c r="L41" i="4"/>
  <c r="M41" i="4"/>
  <c r="O41" i="4" s="1"/>
  <c r="N41" i="4"/>
  <c r="K42" i="4"/>
  <c r="L42" i="4"/>
  <c r="M42" i="4"/>
  <c r="O42" i="4" s="1"/>
  <c r="N42" i="4"/>
  <c r="K43" i="4"/>
  <c r="L43" i="4"/>
  <c r="M43" i="4"/>
  <c r="O43" i="4" s="1"/>
  <c r="N43" i="4"/>
  <c r="K44" i="4"/>
  <c r="L44" i="4"/>
  <c r="M44" i="4"/>
  <c r="O44" i="4" s="1"/>
  <c r="N44" i="4"/>
  <c r="K23" i="4"/>
  <c r="L23" i="4"/>
  <c r="M23" i="4"/>
  <c r="O23" i="4" s="1"/>
  <c r="N23" i="4"/>
  <c r="K45" i="4"/>
  <c r="L45" i="4"/>
  <c r="M45" i="4"/>
  <c r="O45" i="4" s="1"/>
  <c r="N45" i="4"/>
  <c r="K46" i="4"/>
  <c r="L46" i="4"/>
  <c r="M46" i="4"/>
  <c r="O46" i="4" s="1"/>
  <c r="N46" i="4"/>
  <c r="K47" i="4"/>
  <c r="L47" i="4"/>
  <c r="M47" i="4"/>
  <c r="O47" i="4" s="1"/>
  <c r="N47" i="4"/>
  <c r="K48" i="4"/>
  <c r="L48" i="4"/>
  <c r="M48" i="4"/>
  <c r="O48" i="4" s="1"/>
  <c r="N48" i="4"/>
  <c r="K49" i="4"/>
  <c r="L49" i="4"/>
  <c r="M49" i="4"/>
  <c r="O49" i="4" s="1"/>
  <c r="N49" i="4"/>
  <c r="K24" i="4"/>
  <c r="L24" i="4"/>
  <c r="M24" i="4"/>
  <c r="O24" i="4" s="1"/>
  <c r="N24" i="4"/>
  <c r="K50" i="4"/>
  <c r="L50" i="4"/>
  <c r="M50" i="4"/>
  <c r="O50" i="4" s="1"/>
  <c r="N50" i="4"/>
  <c r="K51" i="4"/>
  <c r="L51" i="4"/>
  <c r="M51" i="4"/>
  <c r="O51" i="4" s="1"/>
  <c r="N51" i="4"/>
  <c r="K25" i="4"/>
  <c r="L25" i="4"/>
  <c r="M25" i="4"/>
  <c r="O25" i="4" s="1"/>
  <c r="N25" i="4"/>
  <c r="K52" i="4"/>
  <c r="L52" i="4"/>
  <c r="M52" i="4"/>
  <c r="O52" i="4" s="1"/>
  <c r="N52" i="4"/>
  <c r="K53" i="4"/>
  <c r="L53" i="4"/>
  <c r="M53" i="4"/>
  <c r="O53" i="4" s="1"/>
  <c r="N53" i="4"/>
  <c r="K54" i="4"/>
  <c r="L54" i="4"/>
  <c r="M54" i="4"/>
  <c r="O54" i="4" s="1"/>
  <c r="N54" i="4"/>
  <c r="K55" i="4"/>
  <c r="L55" i="4"/>
  <c r="M55" i="4"/>
  <c r="O55" i="4" s="1"/>
  <c r="N55" i="4"/>
  <c r="K56" i="4"/>
  <c r="L56" i="4"/>
  <c r="M56" i="4"/>
  <c r="O56" i="4" s="1"/>
  <c r="N56" i="4"/>
  <c r="K26" i="4"/>
  <c r="L26" i="4"/>
  <c r="M26" i="4"/>
  <c r="O26" i="4" s="1"/>
  <c r="N26" i="4"/>
  <c r="K27" i="4"/>
  <c r="L27" i="4"/>
  <c r="M27" i="4"/>
  <c r="O27" i="4" s="1"/>
  <c r="N27" i="4"/>
  <c r="K57" i="4"/>
  <c r="L57" i="4"/>
  <c r="M57" i="4"/>
  <c r="O57" i="4" s="1"/>
  <c r="N57" i="4"/>
  <c r="K28" i="4"/>
  <c r="L28" i="4"/>
  <c r="M28" i="4"/>
  <c r="O28" i="4" s="1"/>
  <c r="N28" i="4"/>
  <c r="K58" i="4"/>
  <c r="L58" i="4"/>
  <c r="M58" i="4"/>
  <c r="O58" i="4" s="1"/>
  <c r="N58" i="4"/>
  <c r="K59" i="4"/>
  <c r="L59" i="4"/>
  <c r="M59" i="4"/>
  <c r="O59" i="4" s="1"/>
  <c r="N59" i="4"/>
  <c r="K60" i="4"/>
  <c r="L60" i="4"/>
  <c r="M60" i="4"/>
  <c r="O60" i="4" s="1"/>
  <c r="N60" i="4"/>
  <c r="K61" i="4"/>
  <c r="L61" i="4"/>
  <c r="M61" i="4"/>
  <c r="O61" i="4" s="1"/>
  <c r="N61" i="4"/>
  <c r="K29" i="4"/>
  <c r="L29" i="4"/>
  <c r="M29" i="4"/>
  <c r="O29" i="4" s="1"/>
  <c r="N29" i="4"/>
  <c r="K62" i="4"/>
  <c r="L62" i="4"/>
  <c r="M62" i="4"/>
  <c r="O62" i="4" s="1"/>
  <c r="N62" i="4"/>
  <c r="K63" i="4"/>
  <c r="L63" i="4"/>
  <c r="M63" i="4"/>
  <c r="O63" i="4" s="1"/>
  <c r="N63" i="4"/>
  <c r="K64" i="4"/>
  <c r="L64" i="4"/>
  <c r="M64" i="4"/>
  <c r="O64" i="4" s="1"/>
  <c r="N64" i="4"/>
  <c r="K65" i="4"/>
  <c r="L65" i="4"/>
  <c r="M65" i="4"/>
  <c r="O65" i="4" s="1"/>
  <c r="N65" i="4"/>
  <c r="K66" i="4"/>
  <c r="L66" i="4"/>
  <c r="M66" i="4"/>
  <c r="O66" i="4" s="1"/>
  <c r="N66" i="4"/>
  <c r="K67" i="4"/>
  <c r="L67" i="4"/>
  <c r="M67" i="4"/>
  <c r="O67" i="4" s="1"/>
  <c r="N67" i="4"/>
  <c r="K68" i="4"/>
  <c r="L68" i="4"/>
  <c r="M68" i="4"/>
  <c r="O68" i="4" s="1"/>
  <c r="N68" i="4"/>
  <c r="K69" i="4"/>
  <c r="L69" i="4"/>
  <c r="M69" i="4"/>
  <c r="O69" i="4" s="1"/>
  <c r="N69" i="4"/>
  <c r="K70" i="4"/>
  <c r="L70" i="4"/>
  <c r="M70" i="4"/>
  <c r="O70" i="4" s="1"/>
  <c r="N70" i="4"/>
  <c r="K71" i="4"/>
  <c r="L71" i="4"/>
  <c r="M71" i="4"/>
  <c r="O71" i="4" s="1"/>
  <c r="N71" i="4"/>
  <c r="K30" i="4"/>
  <c r="L30" i="4"/>
  <c r="M30" i="4"/>
  <c r="O30" i="4" s="1"/>
  <c r="N30" i="4"/>
  <c r="K72" i="4"/>
  <c r="L72" i="4"/>
  <c r="M72" i="4"/>
  <c r="O72" i="4" s="1"/>
  <c r="N72" i="4"/>
  <c r="K73" i="4"/>
  <c r="L73" i="4"/>
  <c r="M73" i="4"/>
  <c r="O73" i="4" s="1"/>
  <c r="N73" i="4"/>
  <c r="K74" i="4"/>
  <c r="L74" i="4"/>
  <c r="M74" i="4"/>
  <c r="O74" i="4" s="1"/>
  <c r="N74" i="4"/>
  <c r="K75" i="4"/>
  <c r="L75" i="4"/>
  <c r="M75" i="4"/>
  <c r="O75" i="4" s="1"/>
  <c r="N75" i="4"/>
  <c r="K76" i="4"/>
  <c r="L76" i="4"/>
  <c r="M76" i="4"/>
  <c r="O76" i="4" s="1"/>
  <c r="N76" i="4"/>
  <c r="K77" i="4"/>
  <c r="L77" i="4"/>
  <c r="M77" i="4"/>
  <c r="O77" i="4" s="1"/>
  <c r="N77" i="4"/>
  <c r="K78" i="4"/>
  <c r="L78" i="4"/>
  <c r="M78" i="4"/>
  <c r="O78" i="4" s="1"/>
  <c r="N78" i="4"/>
  <c r="K79" i="4"/>
  <c r="L79" i="4"/>
  <c r="M79" i="4"/>
  <c r="O79" i="4" s="1"/>
  <c r="N79" i="4"/>
  <c r="K81" i="4"/>
  <c r="O81" i="4" s="1"/>
  <c r="L81" i="4"/>
  <c r="M81" i="4"/>
  <c r="N81" i="4"/>
  <c r="K80" i="4"/>
  <c r="O80" i="4" s="1"/>
  <c r="L80" i="4"/>
  <c r="M80" i="4"/>
  <c r="N80" i="4"/>
  <c r="K84" i="4"/>
  <c r="O84" i="4" s="1"/>
  <c r="L84" i="4"/>
  <c r="M84" i="4"/>
  <c r="N84" i="4"/>
  <c r="K82" i="4"/>
  <c r="O82" i="4" s="1"/>
  <c r="L82" i="4"/>
  <c r="M82" i="4"/>
  <c r="N82" i="4"/>
  <c r="K85" i="4"/>
  <c r="O85" i="4" s="1"/>
  <c r="L85" i="4"/>
  <c r="M85" i="4"/>
  <c r="N85" i="4"/>
  <c r="K83" i="4"/>
  <c r="O83" i="4" s="1"/>
  <c r="L83" i="4"/>
  <c r="M83" i="4"/>
  <c r="N83" i="4"/>
  <c r="K86" i="4"/>
  <c r="O86" i="4" s="1"/>
  <c r="L86" i="4"/>
  <c r="M86" i="4"/>
  <c r="N86" i="4"/>
  <c r="K87" i="4"/>
  <c r="O87" i="4" s="1"/>
  <c r="L87" i="4"/>
  <c r="M87" i="4"/>
  <c r="N87" i="4"/>
  <c r="K88" i="4"/>
  <c r="O88" i="4" s="1"/>
  <c r="L88" i="4"/>
  <c r="M88" i="4"/>
  <c r="N88" i="4"/>
  <c r="K89" i="4"/>
  <c r="O89" i="4" s="1"/>
  <c r="L89" i="4"/>
  <c r="M89" i="4"/>
  <c r="N89" i="4"/>
  <c r="K90" i="4"/>
  <c r="O90" i="4" s="1"/>
  <c r="L90" i="4"/>
  <c r="M90" i="4"/>
  <c r="N90" i="4"/>
  <c r="K92" i="4"/>
  <c r="L92" i="4"/>
  <c r="M92" i="4"/>
  <c r="O92" i="4" s="1"/>
  <c r="N92" i="4"/>
  <c r="K91" i="4"/>
  <c r="L91" i="4"/>
  <c r="M91" i="4"/>
  <c r="O91" i="4" s="1"/>
  <c r="N91" i="4"/>
  <c r="L97" i="4"/>
  <c r="M97" i="4"/>
  <c r="N97" i="4"/>
  <c r="K93" i="4"/>
  <c r="O93" i="4" s="1"/>
  <c r="L93" i="4"/>
  <c r="M93" i="4"/>
  <c r="N93" i="4"/>
  <c r="K94" i="4"/>
  <c r="O94" i="4" s="1"/>
  <c r="L94" i="4"/>
  <c r="M94" i="4"/>
  <c r="N94" i="4"/>
  <c r="K95" i="4"/>
  <c r="O95" i="4" s="1"/>
  <c r="L95" i="4"/>
  <c r="M95" i="4"/>
  <c r="N95" i="4"/>
  <c r="K96" i="4"/>
  <c r="O96" i="4" s="1"/>
  <c r="L96" i="4"/>
  <c r="M96" i="4"/>
  <c r="N96" i="4"/>
  <c r="K98" i="4"/>
  <c r="O98" i="4" s="1"/>
  <c r="L98" i="4"/>
  <c r="M98" i="4"/>
  <c r="N98" i="4"/>
  <c r="K108" i="4"/>
  <c r="O108" i="4" s="1"/>
  <c r="L108" i="4"/>
  <c r="M108" i="4"/>
  <c r="N108" i="4"/>
  <c r="K99" i="4"/>
  <c r="O99" i="4" s="1"/>
  <c r="L99" i="4"/>
  <c r="M99" i="4"/>
  <c r="N99" i="4"/>
  <c r="K100" i="4"/>
  <c r="O100" i="4" s="1"/>
  <c r="L100" i="4"/>
  <c r="M100" i="4"/>
  <c r="N100" i="4"/>
  <c r="K101" i="4"/>
  <c r="O101" i="4" s="1"/>
  <c r="L101" i="4"/>
  <c r="M101" i="4"/>
  <c r="N101" i="4"/>
  <c r="K102" i="4"/>
  <c r="O102" i="4" s="1"/>
  <c r="L102" i="4"/>
  <c r="M102" i="4"/>
  <c r="N102" i="4"/>
  <c r="K103" i="4"/>
  <c r="O103" i="4" s="1"/>
  <c r="L103" i="4"/>
  <c r="M103" i="4"/>
  <c r="N103" i="4"/>
  <c r="K104" i="4"/>
  <c r="O104" i="4" s="1"/>
  <c r="L104" i="4"/>
  <c r="M104" i="4"/>
  <c r="N104" i="4"/>
  <c r="K105" i="4"/>
  <c r="O105" i="4" s="1"/>
  <c r="L105" i="4"/>
  <c r="M105" i="4"/>
  <c r="N105" i="4"/>
  <c r="K106" i="4"/>
  <c r="O106" i="4" s="1"/>
  <c r="L106" i="4"/>
  <c r="M106" i="4"/>
  <c r="N106" i="4"/>
  <c r="K107" i="4"/>
  <c r="O107" i="4" s="1"/>
  <c r="L107" i="4"/>
  <c r="M107" i="4"/>
  <c r="N107" i="4"/>
  <c r="K112" i="4"/>
  <c r="L112" i="4"/>
  <c r="M112" i="4"/>
  <c r="O112" i="4" s="1"/>
  <c r="N112" i="4"/>
  <c r="K109" i="4"/>
  <c r="L109" i="4"/>
  <c r="M109" i="4"/>
  <c r="O109" i="4" s="1"/>
  <c r="N109" i="4"/>
  <c r="K110" i="4"/>
  <c r="L110" i="4"/>
  <c r="M110" i="4"/>
  <c r="O110" i="4" s="1"/>
  <c r="N110" i="4"/>
  <c r="K111" i="4"/>
  <c r="L111" i="4"/>
  <c r="M111" i="4"/>
  <c r="O111" i="4" s="1"/>
  <c r="N111" i="4"/>
  <c r="K117" i="4"/>
  <c r="O117" i="4" s="1"/>
  <c r="L117" i="4"/>
  <c r="M117" i="4"/>
  <c r="N117" i="4"/>
  <c r="K141" i="4"/>
  <c r="O141" i="4" s="1"/>
  <c r="L141" i="4"/>
  <c r="M141" i="4"/>
  <c r="N141" i="4"/>
  <c r="K118" i="4"/>
  <c r="O118" i="4" s="1"/>
  <c r="L118" i="4"/>
  <c r="M118" i="4"/>
  <c r="N118" i="4"/>
  <c r="K131" i="4"/>
  <c r="O131" i="4" s="1"/>
  <c r="L131" i="4"/>
  <c r="M131" i="4"/>
  <c r="N131" i="4"/>
  <c r="K142" i="4"/>
  <c r="O142" i="4" s="1"/>
  <c r="L142" i="4"/>
  <c r="M142" i="4"/>
  <c r="N142" i="4"/>
  <c r="K139" i="4"/>
  <c r="O139" i="4" s="1"/>
  <c r="L139" i="4"/>
  <c r="M139" i="4"/>
  <c r="N139" i="4"/>
  <c r="K113" i="4"/>
  <c r="O113" i="4" s="1"/>
  <c r="L113" i="4"/>
  <c r="M113" i="4"/>
  <c r="N113" i="4"/>
  <c r="K132" i="4"/>
  <c r="O132" i="4" s="1"/>
  <c r="L132" i="4"/>
  <c r="M132" i="4"/>
  <c r="N132" i="4"/>
  <c r="K133" i="4"/>
  <c r="O133" i="4" s="1"/>
  <c r="L133" i="4"/>
  <c r="M133" i="4"/>
  <c r="N133" i="4"/>
  <c r="K114" i="4"/>
  <c r="O114" i="4" s="1"/>
  <c r="L114" i="4"/>
  <c r="M114" i="4"/>
  <c r="N114" i="4"/>
  <c r="K119" i="4"/>
  <c r="O119" i="4" s="1"/>
  <c r="L119" i="4"/>
  <c r="M119" i="4"/>
  <c r="N119" i="4"/>
  <c r="K121" i="4"/>
  <c r="O121" i="4" s="1"/>
  <c r="L121" i="4"/>
  <c r="M121" i="4"/>
  <c r="N121" i="4"/>
  <c r="K122" i="4"/>
  <c r="O122" i="4" s="1"/>
  <c r="L122" i="4"/>
  <c r="M122" i="4"/>
  <c r="N122" i="4"/>
  <c r="K123" i="4"/>
  <c r="O123" i="4" s="1"/>
  <c r="L123" i="4"/>
  <c r="M123" i="4"/>
  <c r="N123" i="4"/>
  <c r="K124" i="4"/>
  <c r="O124" i="4" s="1"/>
  <c r="L124" i="4"/>
  <c r="M124" i="4"/>
  <c r="N124" i="4"/>
  <c r="K134" i="4"/>
  <c r="O134" i="4" s="1"/>
  <c r="L134" i="4"/>
  <c r="M134" i="4"/>
  <c r="N134" i="4"/>
  <c r="K120" i="4"/>
  <c r="O120" i="4" s="1"/>
  <c r="L120" i="4"/>
  <c r="M120" i="4"/>
  <c r="N120" i="4"/>
  <c r="K143" i="4"/>
  <c r="O143" i="4" s="1"/>
  <c r="L143" i="4"/>
  <c r="M143" i="4"/>
  <c r="N143" i="4"/>
  <c r="K135" i="4"/>
  <c r="O135" i="4" s="1"/>
  <c r="L135" i="4"/>
  <c r="M135" i="4"/>
  <c r="N135" i="4"/>
  <c r="K115" i="4"/>
  <c r="O115" i="4" s="1"/>
  <c r="L115" i="4"/>
  <c r="M115" i="4"/>
  <c r="N115" i="4"/>
  <c r="K136" i="4"/>
  <c r="O136" i="4" s="1"/>
  <c r="L136" i="4"/>
  <c r="M136" i="4"/>
  <c r="N136" i="4"/>
  <c r="K137" i="4"/>
  <c r="O137" i="4" s="1"/>
  <c r="L137" i="4"/>
  <c r="M137" i="4"/>
  <c r="N137" i="4"/>
  <c r="K138" i="4"/>
  <c r="O138" i="4" s="1"/>
  <c r="L138" i="4"/>
  <c r="M138" i="4"/>
  <c r="N138" i="4"/>
  <c r="K116" i="4"/>
  <c r="O116" i="4" s="1"/>
  <c r="L116" i="4"/>
  <c r="M116" i="4"/>
  <c r="N116" i="4"/>
  <c r="K140" i="4"/>
  <c r="O140" i="4" s="1"/>
  <c r="L140" i="4"/>
  <c r="M140" i="4"/>
  <c r="N140" i="4"/>
  <c r="K127" i="4"/>
  <c r="O127" i="4" s="1"/>
  <c r="L127" i="4"/>
  <c r="M127" i="4"/>
  <c r="N127" i="4"/>
  <c r="K125" i="4"/>
  <c r="O125" i="4" s="1"/>
  <c r="L125" i="4"/>
  <c r="M125" i="4"/>
  <c r="N125" i="4"/>
  <c r="K144" i="4"/>
  <c r="O144" i="4" s="1"/>
  <c r="L144" i="4"/>
  <c r="M144" i="4"/>
  <c r="N144" i="4"/>
  <c r="K145" i="4"/>
  <c r="O145" i="4" s="1"/>
  <c r="L145" i="4"/>
  <c r="M145" i="4"/>
  <c r="N145" i="4"/>
  <c r="K146" i="4"/>
  <c r="O146" i="4" s="1"/>
  <c r="L146" i="4"/>
  <c r="M146" i="4"/>
  <c r="N146" i="4"/>
  <c r="K150" i="4"/>
  <c r="O150" i="4" s="1"/>
  <c r="L150" i="4"/>
  <c r="M150" i="4"/>
  <c r="N150" i="4"/>
  <c r="K126" i="4"/>
  <c r="O126" i="4" s="1"/>
  <c r="L126" i="4"/>
  <c r="M126" i="4"/>
  <c r="N126" i="4"/>
  <c r="K147" i="4"/>
  <c r="O147" i="4" s="1"/>
  <c r="L147" i="4"/>
  <c r="M147" i="4"/>
  <c r="N147" i="4"/>
  <c r="K148" i="4"/>
  <c r="O148" i="4" s="1"/>
  <c r="L148" i="4"/>
  <c r="M148" i="4"/>
  <c r="N148" i="4"/>
  <c r="K149" i="4"/>
  <c r="O149" i="4" s="1"/>
  <c r="L149" i="4"/>
  <c r="M149" i="4"/>
  <c r="N149" i="4"/>
  <c r="K153" i="4"/>
  <c r="O153" i="4" s="1"/>
  <c r="L153" i="4"/>
  <c r="M153" i="4"/>
  <c r="N153" i="4"/>
  <c r="K151" i="4"/>
  <c r="O151" i="4" s="1"/>
  <c r="L151" i="4"/>
  <c r="M151" i="4"/>
  <c r="N151" i="4"/>
  <c r="K128" i="4"/>
  <c r="O128" i="4" s="1"/>
  <c r="L128" i="4"/>
  <c r="M128" i="4"/>
  <c r="N128" i="4"/>
  <c r="K152" i="4"/>
  <c r="O152" i="4" s="1"/>
  <c r="L152" i="4"/>
  <c r="M152" i="4"/>
  <c r="N152" i="4"/>
  <c r="K129" i="4"/>
  <c r="O129" i="4" s="1"/>
  <c r="L129" i="4"/>
  <c r="M129" i="4"/>
  <c r="N129" i="4"/>
  <c r="K130" i="4"/>
  <c r="O130" i="4" s="1"/>
  <c r="L130" i="4"/>
  <c r="M130" i="4"/>
  <c r="N130" i="4"/>
  <c r="K154" i="4"/>
  <c r="O154" i="4" s="1"/>
  <c r="L154" i="4"/>
  <c r="M154" i="4"/>
  <c r="N154" i="4"/>
  <c r="K155" i="4"/>
  <c r="O155" i="4" s="1"/>
  <c r="L155" i="4"/>
  <c r="M155" i="4"/>
  <c r="N155" i="4"/>
  <c r="K156" i="4"/>
  <c r="O156" i="4" s="1"/>
  <c r="L156" i="4"/>
  <c r="M156" i="4"/>
  <c r="N156" i="4"/>
  <c r="K157" i="4"/>
  <c r="O157" i="4" s="1"/>
  <c r="L157" i="4"/>
  <c r="M157" i="4"/>
  <c r="N157" i="4"/>
  <c r="K158" i="4"/>
  <c r="O158" i="4" s="1"/>
  <c r="L158" i="4"/>
  <c r="M158" i="4"/>
  <c r="N158" i="4"/>
  <c r="K159" i="4"/>
  <c r="O159" i="4" s="1"/>
  <c r="L159" i="4"/>
  <c r="M159" i="4"/>
  <c r="N159" i="4"/>
  <c r="K160" i="4"/>
  <c r="O160" i="4" s="1"/>
  <c r="L160" i="4"/>
  <c r="M160" i="4"/>
  <c r="N160" i="4"/>
  <c r="K161" i="4"/>
  <c r="O161" i="4" s="1"/>
  <c r="L161" i="4"/>
  <c r="M161" i="4"/>
  <c r="N161" i="4"/>
  <c r="K162" i="4"/>
  <c r="O162" i="4" s="1"/>
  <c r="L162" i="4"/>
  <c r="M162" i="4"/>
  <c r="N162" i="4"/>
  <c r="K163" i="4"/>
  <c r="O163" i="4" s="1"/>
  <c r="L163" i="4"/>
  <c r="M163" i="4"/>
  <c r="N163" i="4"/>
  <c r="K164" i="4"/>
  <c r="O164" i="4" s="1"/>
  <c r="L164" i="4"/>
  <c r="M164" i="4"/>
  <c r="N164" i="4"/>
  <c r="K165" i="4"/>
  <c r="O165" i="4" s="1"/>
  <c r="L165" i="4"/>
  <c r="M165" i="4"/>
  <c r="N165" i="4"/>
  <c r="K166" i="4"/>
  <c r="O166" i="4" s="1"/>
  <c r="L166" i="4"/>
  <c r="M166" i="4"/>
  <c r="N166" i="4"/>
  <c r="K167" i="4"/>
  <c r="O167" i="4" s="1"/>
  <c r="L167" i="4"/>
  <c r="M167" i="4"/>
  <c r="N167" i="4"/>
  <c r="K168" i="4"/>
  <c r="O168" i="4" s="1"/>
  <c r="L168" i="4"/>
  <c r="M168" i="4"/>
  <c r="N168" i="4"/>
  <c r="K169" i="4"/>
  <c r="O169" i="4" s="1"/>
  <c r="L169" i="4"/>
  <c r="M169" i="4"/>
  <c r="N169" i="4"/>
  <c r="K170" i="4"/>
  <c r="O170" i="4" s="1"/>
  <c r="L170" i="4"/>
  <c r="M170" i="4"/>
  <c r="N170" i="4"/>
  <c r="K171" i="4"/>
  <c r="O171" i="4" s="1"/>
  <c r="L171" i="4"/>
  <c r="M171" i="4"/>
  <c r="N171" i="4"/>
  <c r="K181" i="4"/>
  <c r="L181" i="4"/>
  <c r="O181" i="4" s="1"/>
  <c r="M181" i="4"/>
  <c r="N181" i="4"/>
  <c r="K174" i="4"/>
  <c r="L174" i="4"/>
  <c r="O174" i="4" s="1"/>
  <c r="M174" i="4"/>
  <c r="N174" i="4"/>
  <c r="K182" i="4"/>
  <c r="L182" i="4"/>
  <c r="O182" i="4" s="1"/>
  <c r="M182" i="4"/>
  <c r="N182" i="4"/>
  <c r="K177" i="4"/>
  <c r="L177" i="4"/>
  <c r="O177" i="4" s="1"/>
  <c r="M177" i="4"/>
  <c r="N177" i="4"/>
  <c r="K183" i="4"/>
  <c r="L183" i="4"/>
  <c r="O183" i="4" s="1"/>
  <c r="M183" i="4"/>
  <c r="N183" i="4"/>
  <c r="K175" i="4"/>
  <c r="L175" i="4"/>
  <c r="O175" i="4" s="1"/>
  <c r="M175" i="4"/>
  <c r="N175" i="4"/>
  <c r="K180" i="4"/>
  <c r="L180" i="4"/>
  <c r="O180" i="4" s="1"/>
  <c r="M180" i="4"/>
  <c r="N180" i="4"/>
  <c r="K176" i="4"/>
  <c r="L176" i="4"/>
  <c r="O176" i="4" s="1"/>
  <c r="M176" i="4"/>
  <c r="N176" i="4"/>
  <c r="K172" i="4"/>
  <c r="L172" i="4"/>
  <c r="O172" i="4" s="1"/>
  <c r="M172" i="4"/>
  <c r="N172" i="4"/>
  <c r="K173" i="4"/>
  <c r="L173" i="4"/>
  <c r="O173" i="4" s="1"/>
  <c r="M173" i="4"/>
  <c r="N173" i="4"/>
  <c r="K179" i="4"/>
  <c r="L179" i="4"/>
  <c r="O179" i="4" s="1"/>
  <c r="M179" i="4"/>
  <c r="N179" i="4"/>
  <c r="K178" i="4"/>
  <c r="L178" i="4"/>
  <c r="O178" i="4" s="1"/>
  <c r="M178" i="4"/>
  <c r="N178" i="4"/>
  <c r="K188" i="4"/>
  <c r="L188" i="4"/>
  <c r="O188" i="4" s="1"/>
  <c r="M188" i="4"/>
  <c r="N188" i="4"/>
  <c r="K184" i="4"/>
  <c r="L184" i="4"/>
  <c r="O184" i="4" s="1"/>
  <c r="M184" i="4"/>
  <c r="N184" i="4"/>
  <c r="K185" i="4"/>
  <c r="L185" i="4"/>
  <c r="O185" i="4" s="1"/>
  <c r="M185" i="4"/>
  <c r="N185" i="4"/>
  <c r="K186" i="4"/>
  <c r="L186" i="4"/>
  <c r="O186" i="4" s="1"/>
  <c r="M186" i="4"/>
  <c r="N186" i="4"/>
  <c r="K190" i="4"/>
  <c r="O190" i="4" s="1"/>
  <c r="L190" i="4"/>
  <c r="M190" i="4"/>
  <c r="N190" i="4"/>
  <c r="K194" i="4"/>
  <c r="O194" i="4" s="1"/>
  <c r="L194" i="4"/>
  <c r="M194" i="4"/>
  <c r="N194" i="4"/>
  <c r="K196" i="4"/>
  <c r="O196" i="4" s="1"/>
  <c r="L196" i="4"/>
  <c r="M196" i="4"/>
  <c r="N196" i="4"/>
  <c r="K197" i="4"/>
  <c r="O197" i="4" s="1"/>
  <c r="L197" i="4"/>
  <c r="M197" i="4"/>
  <c r="N197" i="4"/>
  <c r="K191" i="4"/>
  <c r="O191" i="4" s="1"/>
  <c r="L191" i="4"/>
  <c r="M191" i="4"/>
  <c r="N191" i="4"/>
  <c r="K192" i="4"/>
  <c r="O192" i="4" s="1"/>
  <c r="L192" i="4"/>
  <c r="M192" i="4"/>
  <c r="N192" i="4"/>
  <c r="K193" i="4"/>
  <c r="O193" i="4" s="1"/>
  <c r="L193" i="4"/>
  <c r="M193" i="4"/>
  <c r="N193" i="4"/>
  <c r="K199" i="4"/>
  <c r="L199" i="4"/>
  <c r="M199" i="4"/>
  <c r="O199" i="4" s="1"/>
  <c r="N199" i="4"/>
  <c r="K198" i="4"/>
  <c r="L198" i="4"/>
  <c r="M198" i="4"/>
  <c r="O198" i="4" s="1"/>
  <c r="N198" i="4"/>
  <c r="K233" i="4"/>
  <c r="O233" i="4" s="1"/>
  <c r="L233" i="4"/>
  <c r="M233" i="4"/>
  <c r="N233" i="4"/>
  <c r="K200" i="4"/>
  <c r="O200" i="4" s="1"/>
  <c r="L200" i="4"/>
  <c r="M200" i="4"/>
  <c r="N200" i="4"/>
  <c r="K201" i="4"/>
  <c r="O201" i="4" s="1"/>
  <c r="L201" i="4"/>
  <c r="M201" i="4"/>
  <c r="N201" i="4"/>
  <c r="K202" i="4"/>
  <c r="O202" i="4" s="1"/>
  <c r="L202" i="4"/>
  <c r="M202" i="4"/>
  <c r="N202" i="4"/>
  <c r="K203" i="4"/>
  <c r="O203" i="4" s="1"/>
  <c r="L203" i="4"/>
  <c r="M203" i="4"/>
  <c r="N203" i="4"/>
  <c r="K204" i="4"/>
  <c r="O204" i="4" s="1"/>
  <c r="L204" i="4"/>
  <c r="M204" i="4"/>
  <c r="N204" i="4"/>
  <c r="K205" i="4"/>
  <c r="O205" i="4" s="1"/>
  <c r="L205" i="4"/>
  <c r="M205" i="4"/>
  <c r="N205" i="4"/>
  <c r="K206" i="4"/>
  <c r="O206" i="4" s="1"/>
  <c r="L206" i="4"/>
  <c r="M206" i="4"/>
  <c r="N206" i="4"/>
  <c r="K207" i="4"/>
  <c r="O207" i="4" s="1"/>
  <c r="L207" i="4"/>
  <c r="M207" i="4"/>
  <c r="N207" i="4"/>
  <c r="K208" i="4"/>
  <c r="O208" i="4" s="1"/>
  <c r="L208" i="4"/>
  <c r="M208" i="4"/>
  <c r="N208" i="4"/>
  <c r="K209" i="4"/>
  <c r="O209" i="4" s="1"/>
  <c r="L209" i="4"/>
  <c r="M209" i="4"/>
  <c r="N209" i="4"/>
  <c r="K210" i="4"/>
  <c r="O210" i="4" s="1"/>
  <c r="L210" i="4"/>
  <c r="M210" i="4"/>
  <c r="N210" i="4"/>
  <c r="K211" i="4"/>
  <c r="O211" i="4" s="1"/>
  <c r="L211" i="4"/>
  <c r="M211" i="4"/>
  <c r="N211" i="4"/>
  <c r="K212" i="4"/>
  <c r="O212" i="4" s="1"/>
  <c r="L212" i="4"/>
  <c r="M212" i="4"/>
  <c r="N212" i="4"/>
  <c r="K213" i="4"/>
  <c r="O213" i="4" s="1"/>
  <c r="L213" i="4"/>
  <c r="M213" i="4"/>
  <c r="N213" i="4"/>
  <c r="K214" i="4"/>
  <c r="O214" i="4" s="1"/>
  <c r="L214" i="4"/>
  <c r="M214" i="4"/>
  <c r="N214" i="4"/>
  <c r="K215" i="4"/>
  <c r="O215" i="4" s="1"/>
  <c r="L215" i="4"/>
  <c r="M215" i="4"/>
  <c r="N215" i="4"/>
  <c r="K216" i="4"/>
  <c r="O216" i="4" s="1"/>
  <c r="L216" i="4"/>
  <c r="M216" i="4"/>
  <c r="N216" i="4"/>
  <c r="K217" i="4"/>
  <c r="O217" i="4" s="1"/>
  <c r="L217" i="4"/>
  <c r="M217" i="4"/>
  <c r="N217" i="4"/>
  <c r="K218" i="4"/>
  <c r="O218" i="4" s="1"/>
  <c r="L218" i="4"/>
  <c r="M218" i="4"/>
  <c r="N218" i="4"/>
  <c r="K219" i="4"/>
  <c r="O219" i="4" s="1"/>
  <c r="L219" i="4"/>
  <c r="M219" i="4"/>
  <c r="N219" i="4"/>
  <c r="K220" i="4"/>
  <c r="O220" i="4" s="1"/>
  <c r="L220" i="4"/>
  <c r="M220" i="4"/>
  <c r="N220" i="4"/>
  <c r="K221" i="4"/>
  <c r="O221" i="4" s="1"/>
  <c r="L221" i="4"/>
  <c r="M221" i="4"/>
  <c r="N221" i="4"/>
  <c r="K222" i="4"/>
  <c r="O222" i="4" s="1"/>
  <c r="L222" i="4"/>
  <c r="M222" i="4"/>
  <c r="N222" i="4"/>
  <c r="K223" i="4"/>
  <c r="O223" i="4" s="1"/>
  <c r="L223" i="4"/>
  <c r="M223" i="4"/>
  <c r="N223" i="4"/>
  <c r="K224" i="4"/>
  <c r="O224" i="4" s="1"/>
  <c r="L224" i="4"/>
  <c r="M224" i="4"/>
  <c r="N224" i="4"/>
  <c r="K225" i="4"/>
  <c r="O225" i="4" s="1"/>
  <c r="L225" i="4"/>
  <c r="M225" i="4"/>
  <c r="N225" i="4"/>
  <c r="K226" i="4"/>
  <c r="O226" i="4" s="1"/>
  <c r="L226" i="4"/>
  <c r="M226" i="4"/>
  <c r="N226" i="4"/>
  <c r="K227" i="4"/>
  <c r="O227" i="4" s="1"/>
  <c r="L227" i="4"/>
  <c r="M227" i="4"/>
  <c r="N227" i="4"/>
  <c r="K228" i="4"/>
  <c r="O228" i="4" s="1"/>
  <c r="L228" i="4"/>
  <c r="M228" i="4"/>
  <c r="N228" i="4"/>
  <c r="K229" i="4"/>
  <c r="O229" i="4" s="1"/>
  <c r="L229" i="4"/>
  <c r="M229" i="4"/>
  <c r="N229" i="4"/>
  <c r="K230" i="4"/>
  <c r="O230" i="4" s="1"/>
  <c r="L230" i="4"/>
  <c r="M230" i="4"/>
  <c r="N230" i="4"/>
  <c r="K303" i="4"/>
  <c r="O303" i="4" s="1"/>
  <c r="L303" i="4"/>
  <c r="M303" i="4"/>
  <c r="N303" i="4"/>
  <c r="K304" i="4"/>
  <c r="O304" i="4" s="1"/>
  <c r="L304" i="4"/>
  <c r="M304" i="4"/>
  <c r="N304" i="4"/>
  <c r="K323" i="4"/>
  <c r="O323" i="4" s="1"/>
  <c r="L323" i="4"/>
  <c r="M323" i="4"/>
  <c r="N323" i="4"/>
  <c r="K305" i="4"/>
  <c r="O305" i="4" s="1"/>
  <c r="L305" i="4"/>
  <c r="M305" i="4"/>
  <c r="N305" i="4"/>
  <c r="K306" i="4"/>
  <c r="O306" i="4" s="1"/>
  <c r="L306" i="4"/>
  <c r="M306" i="4"/>
  <c r="N306" i="4"/>
  <c r="K231" i="4"/>
  <c r="O231" i="4" s="1"/>
  <c r="L231" i="4"/>
  <c r="M231" i="4"/>
  <c r="N231" i="4"/>
  <c r="K232" i="4"/>
  <c r="O232" i="4" s="1"/>
  <c r="L232" i="4"/>
  <c r="M232" i="4"/>
  <c r="N232" i="4"/>
  <c r="K307" i="4"/>
  <c r="O307" i="4" s="1"/>
  <c r="L307" i="4"/>
  <c r="M307" i="4"/>
  <c r="N307" i="4"/>
  <c r="K308" i="4"/>
  <c r="O308" i="4" s="1"/>
  <c r="L308" i="4"/>
  <c r="M308" i="4"/>
  <c r="N308" i="4"/>
  <c r="K309" i="4"/>
  <c r="O309" i="4" s="1"/>
  <c r="L309" i="4"/>
  <c r="M309" i="4"/>
  <c r="N309" i="4"/>
  <c r="K310" i="4"/>
  <c r="O310" i="4" s="1"/>
  <c r="L310" i="4"/>
  <c r="M310" i="4"/>
  <c r="N310" i="4"/>
  <c r="K311" i="4"/>
  <c r="O311" i="4" s="1"/>
  <c r="L311" i="4"/>
  <c r="M311" i="4"/>
  <c r="N311" i="4"/>
  <c r="K312" i="4"/>
  <c r="O312" i="4" s="1"/>
  <c r="L312" i="4"/>
  <c r="M312" i="4"/>
  <c r="N312" i="4"/>
  <c r="K313" i="4"/>
  <c r="O313" i="4" s="1"/>
  <c r="L313" i="4"/>
  <c r="M313" i="4"/>
  <c r="N313" i="4"/>
  <c r="K314" i="4"/>
  <c r="O314" i="4" s="1"/>
  <c r="L314" i="4"/>
  <c r="M314" i="4"/>
  <c r="N314" i="4"/>
  <c r="K315" i="4"/>
  <c r="O315" i="4" s="1"/>
  <c r="L315" i="4"/>
  <c r="M315" i="4"/>
  <c r="N315" i="4"/>
  <c r="K316" i="4"/>
  <c r="O316" i="4" s="1"/>
  <c r="L316" i="4"/>
  <c r="M316" i="4"/>
  <c r="N316" i="4"/>
  <c r="K317" i="4"/>
  <c r="O317" i="4" s="1"/>
  <c r="L317" i="4"/>
  <c r="M317" i="4"/>
  <c r="N317" i="4"/>
  <c r="K318" i="4"/>
  <c r="O318" i="4" s="1"/>
  <c r="L318" i="4"/>
  <c r="M318" i="4"/>
  <c r="N318" i="4"/>
  <c r="K319" i="4"/>
  <c r="O319" i="4" s="1"/>
  <c r="L319" i="4"/>
  <c r="M319" i="4"/>
  <c r="N319" i="4"/>
  <c r="K320" i="4"/>
  <c r="O320" i="4" s="1"/>
  <c r="L320" i="4"/>
  <c r="M320" i="4"/>
  <c r="N320" i="4"/>
  <c r="K321" i="4"/>
  <c r="O321" i="4" s="1"/>
  <c r="L321" i="4"/>
  <c r="M321" i="4"/>
  <c r="N321" i="4"/>
  <c r="K322" i="4"/>
  <c r="O322" i="4" s="1"/>
  <c r="L322" i="4"/>
  <c r="M322" i="4"/>
  <c r="N322" i="4"/>
  <c r="K245" i="4"/>
  <c r="L245" i="4"/>
  <c r="M245" i="4"/>
  <c r="O245" i="4" s="1"/>
  <c r="N245" i="4"/>
  <c r="K235" i="4"/>
  <c r="L235" i="4"/>
  <c r="M235" i="4"/>
  <c r="O235" i="4" s="1"/>
  <c r="N235" i="4"/>
  <c r="K236" i="4"/>
  <c r="L236" i="4"/>
  <c r="M236" i="4"/>
  <c r="O236" i="4" s="1"/>
  <c r="N236" i="4"/>
  <c r="K237" i="4"/>
  <c r="L237" i="4"/>
  <c r="M237" i="4"/>
  <c r="O237" i="4" s="1"/>
  <c r="N237" i="4"/>
  <c r="K238" i="4"/>
  <c r="L238" i="4"/>
  <c r="M238" i="4"/>
  <c r="O238" i="4" s="1"/>
  <c r="N238" i="4"/>
  <c r="K239" i="4"/>
  <c r="L239" i="4"/>
  <c r="M239" i="4"/>
  <c r="O239" i="4" s="1"/>
  <c r="N239" i="4"/>
  <c r="K240" i="4"/>
  <c r="L240" i="4"/>
  <c r="M240" i="4"/>
  <c r="O240" i="4" s="1"/>
  <c r="N240" i="4"/>
  <c r="K241" i="4"/>
  <c r="L241" i="4"/>
  <c r="M241" i="4"/>
  <c r="O241" i="4" s="1"/>
  <c r="N241" i="4"/>
  <c r="K242" i="4"/>
  <c r="L242" i="4"/>
  <c r="M242" i="4"/>
  <c r="O242" i="4" s="1"/>
  <c r="N242" i="4"/>
  <c r="K243" i="4"/>
  <c r="L243" i="4"/>
  <c r="M243" i="4"/>
  <c r="O243" i="4" s="1"/>
  <c r="N243" i="4"/>
  <c r="K234" i="4"/>
  <c r="L234" i="4"/>
  <c r="M234" i="4"/>
  <c r="O234" i="4" s="1"/>
  <c r="N234" i="4"/>
  <c r="K244" i="4"/>
  <c r="L244" i="4"/>
  <c r="M244" i="4"/>
  <c r="O244" i="4" s="1"/>
  <c r="N244" i="4"/>
  <c r="K256" i="4"/>
  <c r="O256" i="4" s="1"/>
  <c r="L256" i="4"/>
  <c r="M256" i="4"/>
  <c r="N256" i="4"/>
  <c r="K252" i="4"/>
  <c r="O252" i="4" s="1"/>
  <c r="L252" i="4"/>
  <c r="M252" i="4"/>
  <c r="N252" i="4"/>
  <c r="K253" i="4"/>
  <c r="O253" i="4" s="1"/>
  <c r="L253" i="4"/>
  <c r="M253" i="4"/>
  <c r="N253" i="4"/>
  <c r="K258" i="4"/>
  <c r="O258" i="4" s="1"/>
  <c r="L258" i="4"/>
  <c r="M258" i="4"/>
  <c r="N258" i="4"/>
  <c r="K254" i="4"/>
  <c r="O254" i="4" s="1"/>
  <c r="L254" i="4"/>
  <c r="M254" i="4"/>
  <c r="N254" i="4"/>
  <c r="K255" i="4"/>
  <c r="O255" i="4" s="1"/>
  <c r="L255" i="4"/>
  <c r="M255" i="4"/>
  <c r="N255" i="4"/>
  <c r="K257" i="4"/>
  <c r="O257" i="4" s="1"/>
  <c r="L257" i="4"/>
  <c r="M257" i="4"/>
  <c r="N257" i="4"/>
  <c r="K250" i="4"/>
  <c r="O250" i="4" s="1"/>
  <c r="L250" i="4"/>
  <c r="M250" i="4"/>
  <c r="N250" i="4"/>
  <c r="K251" i="4"/>
  <c r="O251" i="4" s="1"/>
  <c r="L251" i="4"/>
  <c r="M251" i="4"/>
  <c r="N251" i="4"/>
  <c r="K262" i="4"/>
  <c r="O262" i="4" s="1"/>
  <c r="L262" i="4"/>
  <c r="M262" i="4"/>
  <c r="N262" i="4"/>
  <c r="K261" i="4"/>
  <c r="O261" i="4" s="1"/>
  <c r="L261" i="4"/>
  <c r="M261" i="4"/>
  <c r="N261" i="4"/>
  <c r="K263" i="4"/>
  <c r="O263" i="4" s="1"/>
  <c r="L263" i="4"/>
  <c r="M263" i="4"/>
  <c r="N263" i="4"/>
  <c r="K259" i="4"/>
  <c r="O259" i="4" s="1"/>
  <c r="L259" i="4"/>
  <c r="M259" i="4"/>
  <c r="N259" i="4"/>
  <c r="K260" i="4"/>
  <c r="O260" i="4" s="1"/>
  <c r="L260" i="4"/>
  <c r="M260" i="4"/>
  <c r="N260" i="4"/>
  <c r="K249" i="4"/>
  <c r="O249" i="4" s="1"/>
  <c r="L249" i="4"/>
  <c r="M249" i="4"/>
  <c r="N249" i="4"/>
  <c r="K246" i="4"/>
  <c r="O246" i="4" s="1"/>
  <c r="L246" i="4"/>
  <c r="M246" i="4"/>
  <c r="N246" i="4"/>
  <c r="K247" i="4"/>
  <c r="O247" i="4" s="1"/>
  <c r="L247" i="4"/>
  <c r="M247" i="4"/>
  <c r="N247" i="4"/>
  <c r="K248" i="4"/>
  <c r="O248" i="4" s="1"/>
  <c r="L248" i="4"/>
  <c r="M248" i="4"/>
  <c r="N248" i="4"/>
  <c r="K264" i="4"/>
  <c r="L264" i="4"/>
  <c r="O264" i="4" s="1"/>
  <c r="M264" i="4"/>
  <c r="N264" i="4"/>
  <c r="K267" i="4"/>
  <c r="L267" i="4"/>
  <c r="O267" i="4" s="1"/>
  <c r="M267" i="4"/>
  <c r="N267" i="4"/>
  <c r="K265" i="4"/>
  <c r="L265" i="4"/>
  <c r="O265" i="4" s="1"/>
  <c r="M265" i="4"/>
  <c r="N265" i="4"/>
  <c r="K266" i="4"/>
  <c r="L266" i="4"/>
  <c r="O266" i="4" s="1"/>
  <c r="M266" i="4"/>
  <c r="N266" i="4"/>
  <c r="K189" i="4"/>
  <c r="L189" i="4"/>
  <c r="O189" i="4" s="1"/>
  <c r="M189" i="4"/>
  <c r="N189" i="4"/>
  <c r="K187" i="4"/>
  <c r="L187" i="4"/>
  <c r="O187" i="4" s="1"/>
  <c r="M187" i="4"/>
  <c r="N187" i="4"/>
  <c r="K268" i="4"/>
  <c r="L268" i="4"/>
  <c r="O268" i="4" s="1"/>
  <c r="M268" i="4"/>
  <c r="N268" i="4"/>
  <c r="K271" i="4"/>
  <c r="L271" i="4"/>
  <c r="M271" i="4"/>
  <c r="O271" i="4" s="1"/>
  <c r="N271" i="4"/>
  <c r="L269" i="4"/>
  <c r="M269" i="4"/>
  <c r="O269" i="4" s="1"/>
  <c r="N269" i="4"/>
  <c r="K270" i="4"/>
  <c r="L270" i="4"/>
  <c r="M270" i="4"/>
  <c r="O270" i="4" s="1"/>
  <c r="N270" i="4"/>
  <c r="K277" i="4"/>
  <c r="O277" i="4" s="1"/>
  <c r="L277" i="4"/>
  <c r="M277" i="4"/>
  <c r="N277" i="4"/>
  <c r="K278" i="4"/>
  <c r="O278" i="4" s="1"/>
  <c r="L278" i="4"/>
  <c r="M278" i="4"/>
  <c r="N278" i="4"/>
  <c r="K275" i="4"/>
  <c r="O275" i="4" s="1"/>
  <c r="L275" i="4"/>
  <c r="M275" i="4"/>
  <c r="N275" i="4"/>
  <c r="K279" i="4"/>
  <c r="O279" i="4" s="1"/>
  <c r="L279" i="4"/>
  <c r="M279" i="4"/>
  <c r="N279" i="4"/>
  <c r="K280" i="4"/>
  <c r="O280" i="4" s="1"/>
  <c r="L280" i="4"/>
  <c r="M280" i="4"/>
  <c r="N280" i="4"/>
  <c r="K281" i="4"/>
  <c r="O281" i="4" s="1"/>
  <c r="L281" i="4"/>
  <c r="M281" i="4"/>
  <c r="N281" i="4"/>
  <c r="K282" i="4"/>
  <c r="O282" i="4" s="1"/>
  <c r="L282" i="4"/>
  <c r="M282" i="4"/>
  <c r="N282" i="4"/>
  <c r="K283" i="4"/>
  <c r="O283" i="4" s="1"/>
  <c r="L283" i="4"/>
  <c r="M283" i="4"/>
  <c r="N283" i="4"/>
  <c r="K276" i="4"/>
  <c r="O276" i="4" s="1"/>
  <c r="L276" i="4"/>
  <c r="M276" i="4"/>
  <c r="N276" i="4"/>
  <c r="L272" i="4"/>
  <c r="M272" i="4"/>
  <c r="N272" i="4"/>
  <c r="K273" i="4"/>
  <c r="O273" i="4" s="1"/>
  <c r="L273" i="4"/>
  <c r="M273" i="4"/>
  <c r="N273" i="4"/>
  <c r="K274" i="4"/>
  <c r="O274" i="4" s="1"/>
  <c r="L274" i="4"/>
  <c r="M274" i="4"/>
  <c r="N274" i="4"/>
  <c r="K290" i="4"/>
  <c r="L290" i="4"/>
  <c r="M290" i="4"/>
  <c r="O290" i="4" s="1"/>
  <c r="N290" i="4"/>
  <c r="K291" i="4"/>
  <c r="L291" i="4"/>
  <c r="M291" i="4"/>
  <c r="O291" i="4" s="1"/>
  <c r="N291" i="4"/>
  <c r="K284" i="4"/>
  <c r="L284" i="4"/>
  <c r="M284" i="4"/>
  <c r="O284" i="4" s="1"/>
  <c r="N284" i="4"/>
  <c r="K285" i="4"/>
  <c r="L285" i="4"/>
  <c r="M285" i="4"/>
  <c r="O285" i="4" s="1"/>
  <c r="N285" i="4"/>
  <c r="K292" i="4"/>
  <c r="L292" i="4"/>
  <c r="M292" i="4"/>
  <c r="O292" i="4" s="1"/>
  <c r="N292" i="4"/>
  <c r="K293" i="4"/>
  <c r="L293" i="4"/>
  <c r="M293" i="4"/>
  <c r="O293" i="4" s="1"/>
  <c r="N293" i="4"/>
  <c r="K286" i="4"/>
  <c r="L286" i="4"/>
  <c r="M286" i="4"/>
  <c r="O286" i="4" s="1"/>
  <c r="N286" i="4"/>
  <c r="K287" i="4"/>
  <c r="L287" i="4"/>
  <c r="M287" i="4"/>
  <c r="O287" i="4" s="1"/>
  <c r="N287" i="4"/>
  <c r="K288" i="4"/>
  <c r="L288" i="4"/>
  <c r="M288" i="4"/>
  <c r="O288" i="4" s="1"/>
  <c r="N288" i="4"/>
  <c r="K289" i="4"/>
  <c r="L289" i="4"/>
  <c r="M289" i="4"/>
  <c r="O289" i="4" s="1"/>
  <c r="N289" i="4"/>
  <c r="K295" i="4"/>
  <c r="L295" i="4"/>
  <c r="M295" i="4"/>
  <c r="O295" i="4" s="1"/>
  <c r="N295" i="4"/>
  <c r="K296" i="4"/>
  <c r="L296" i="4"/>
  <c r="M296" i="4"/>
  <c r="O296" i="4" s="1"/>
  <c r="N296" i="4"/>
  <c r="K294" i="4"/>
  <c r="L294" i="4"/>
  <c r="M294" i="4"/>
  <c r="O294" i="4" s="1"/>
  <c r="N294" i="4"/>
  <c r="K298" i="4"/>
  <c r="L298" i="4"/>
  <c r="M298" i="4"/>
  <c r="O298" i="4" s="1"/>
  <c r="N298" i="4"/>
  <c r="K297" i="4"/>
  <c r="L297" i="4"/>
  <c r="M297" i="4"/>
  <c r="O297" i="4" s="1"/>
  <c r="N297" i="4"/>
  <c r="K299" i="4"/>
  <c r="L299" i="4"/>
  <c r="M299" i="4"/>
  <c r="O299" i="4" s="1"/>
  <c r="N299" i="4"/>
  <c r="K302" i="4"/>
  <c r="L302" i="4"/>
  <c r="M302" i="4"/>
  <c r="O302" i="4" s="1"/>
  <c r="N302" i="4"/>
  <c r="K300" i="4"/>
  <c r="L300" i="4"/>
  <c r="M300" i="4"/>
  <c r="O300" i="4" s="1"/>
  <c r="N300" i="4"/>
  <c r="K301" i="4"/>
  <c r="L301" i="4"/>
  <c r="M301" i="4"/>
  <c r="O301" i="4" s="1"/>
  <c r="N301" i="4"/>
  <c r="K324" i="4"/>
  <c r="L324" i="4"/>
  <c r="M324" i="4"/>
  <c r="O324" i="4" s="1"/>
  <c r="N324" i="4"/>
  <c r="K325" i="4"/>
  <c r="O325" i="4" s="1"/>
  <c r="L325" i="4"/>
  <c r="M325" i="4"/>
  <c r="N325" i="4"/>
  <c r="K326" i="4"/>
  <c r="O326" i="4" s="1"/>
  <c r="L326" i="4"/>
  <c r="M326" i="4"/>
  <c r="N326" i="4"/>
  <c r="K327" i="4"/>
  <c r="O327" i="4" s="1"/>
  <c r="L327" i="4"/>
  <c r="M327" i="4"/>
  <c r="N327" i="4"/>
  <c r="K328" i="4"/>
  <c r="O328" i="4" s="1"/>
  <c r="L328" i="4"/>
  <c r="M328" i="4"/>
  <c r="N328" i="4"/>
  <c r="K329" i="4"/>
  <c r="O329" i="4" s="1"/>
  <c r="L329" i="4"/>
  <c r="M329" i="4"/>
  <c r="N329" i="4"/>
  <c r="K330" i="4"/>
  <c r="O330" i="4" s="1"/>
  <c r="L330" i="4"/>
  <c r="M330" i="4"/>
  <c r="N330" i="4"/>
  <c r="K331" i="4"/>
  <c r="O331" i="4" s="1"/>
  <c r="L331" i="4"/>
  <c r="M331" i="4"/>
  <c r="N331" i="4"/>
  <c r="K332" i="4"/>
  <c r="O332" i="4" s="1"/>
  <c r="L332" i="4"/>
  <c r="M332" i="4"/>
  <c r="N332" i="4"/>
  <c r="K333" i="4"/>
  <c r="O333" i="4" s="1"/>
  <c r="L333" i="4"/>
  <c r="M333" i="4"/>
  <c r="N333" i="4"/>
  <c r="K334" i="4"/>
  <c r="O334" i="4" s="1"/>
  <c r="L334" i="4"/>
  <c r="M334" i="4"/>
  <c r="N334" i="4"/>
  <c r="K335" i="4"/>
  <c r="O335" i="4" s="1"/>
  <c r="L335" i="4"/>
  <c r="M335" i="4"/>
  <c r="N335" i="4"/>
  <c r="K336" i="4"/>
  <c r="O336" i="4" s="1"/>
  <c r="L336" i="4"/>
  <c r="M336" i="4"/>
  <c r="N336" i="4"/>
  <c r="K337" i="4"/>
  <c r="O337" i="4" s="1"/>
  <c r="L337" i="4"/>
  <c r="M337" i="4"/>
  <c r="N337" i="4"/>
  <c r="K338" i="4"/>
  <c r="O338" i="4" s="1"/>
  <c r="L338" i="4"/>
  <c r="M338" i="4"/>
  <c r="N338" i="4"/>
  <c r="K339" i="4"/>
  <c r="O339" i="4" s="1"/>
  <c r="L339" i="4"/>
  <c r="M339" i="4"/>
  <c r="N339" i="4"/>
  <c r="K340" i="4"/>
  <c r="O340" i="4" s="1"/>
  <c r="L340" i="4"/>
  <c r="M340" i="4"/>
  <c r="N340" i="4"/>
  <c r="K341" i="4"/>
  <c r="O341" i="4" s="1"/>
  <c r="L341" i="4"/>
  <c r="M341" i="4"/>
  <c r="N341" i="4"/>
  <c r="K342" i="4"/>
  <c r="O342" i="4" s="1"/>
  <c r="L342" i="4"/>
  <c r="M342" i="4"/>
  <c r="N342" i="4"/>
  <c r="K343" i="4"/>
  <c r="O343" i="4" s="1"/>
  <c r="L343" i="4"/>
  <c r="M343" i="4"/>
  <c r="N343" i="4"/>
  <c r="K344" i="4"/>
  <c r="O344" i="4" s="1"/>
  <c r="L344" i="4"/>
  <c r="M344" i="4"/>
  <c r="N344" i="4"/>
  <c r="K345" i="4"/>
  <c r="O345" i="4" s="1"/>
  <c r="L345" i="4"/>
  <c r="M345" i="4"/>
  <c r="N345" i="4"/>
  <c r="K346" i="4"/>
  <c r="O346" i="4" s="1"/>
  <c r="L346" i="4"/>
  <c r="M346" i="4"/>
  <c r="N346" i="4"/>
  <c r="K347" i="4"/>
  <c r="O347" i="4" s="1"/>
  <c r="L347" i="4"/>
  <c r="M347" i="4"/>
  <c r="N347" i="4"/>
  <c r="K348" i="4"/>
  <c r="O348" i="4" s="1"/>
  <c r="L348" i="4"/>
  <c r="M348" i="4"/>
  <c r="N348" i="4"/>
  <c r="K349" i="4"/>
  <c r="O349" i="4" s="1"/>
  <c r="L349" i="4"/>
  <c r="M349" i="4"/>
  <c r="N349" i="4"/>
  <c r="K350" i="4"/>
  <c r="L350" i="4"/>
  <c r="M350" i="4"/>
  <c r="O350" i="4" s="1"/>
  <c r="N350" i="4"/>
  <c r="K357" i="4"/>
  <c r="L357" i="4"/>
  <c r="M357" i="4"/>
  <c r="N357" i="4"/>
  <c r="O357" i="4" s="1"/>
  <c r="K358" i="4"/>
  <c r="L358" i="4"/>
  <c r="M358" i="4"/>
  <c r="N358" i="4"/>
  <c r="O358" i="4" s="1"/>
  <c r="K359" i="4"/>
  <c r="L359" i="4"/>
  <c r="M359" i="4"/>
  <c r="N359" i="4"/>
  <c r="O359" i="4" s="1"/>
  <c r="K356" i="4"/>
  <c r="L356" i="4"/>
  <c r="M356" i="4"/>
  <c r="N356" i="4"/>
  <c r="O356" i="4" s="1"/>
  <c r="K351" i="4"/>
  <c r="L351" i="4"/>
  <c r="M351" i="4"/>
  <c r="N351" i="4"/>
  <c r="O351" i="4" s="1"/>
  <c r="K352" i="4"/>
  <c r="L352" i="4"/>
  <c r="M352" i="4"/>
  <c r="N352" i="4"/>
  <c r="O352" i="4" s="1"/>
  <c r="K353" i="4"/>
  <c r="L353" i="4"/>
  <c r="M353" i="4"/>
  <c r="N353" i="4"/>
  <c r="O353" i="4" s="1"/>
  <c r="K354" i="4"/>
  <c r="L354" i="4"/>
  <c r="M354" i="4"/>
  <c r="N354" i="4"/>
  <c r="O354" i="4" s="1"/>
  <c r="K355" i="4"/>
  <c r="L355" i="4"/>
  <c r="M355" i="4"/>
  <c r="N355" i="4"/>
  <c r="O355" i="4" s="1"/>
  <c r="K360" i="4"/>
  <c r="L360" i="4"/>
  <c r="M360" i="4"/>
  <c r="O360" i="4" s="1"/>
  <c r="N360" i="4"/>
  <c r="K361" i="4"/>
  <c r="L361" i="4"/>
  <c r="M361" i="4"/>
  <c r="O361" i="4" s="1"/>
  <c r="N361" i="4"/>
  <c r="K363" i="4"/>
  <c r="L363" i="4"/>
  <c r="M363" i="4"/>
  <c r="O363" i="4" s="1"/>
  <c r="N363" i="4"/>
  <c r="K362" i="4"/>
  <c r="L362" i="4"/>
  <c r="M362" i="4"/>
  <c r="O362" i="4" s="1"/>
  <c r="N362" i="4"/>
  <c r="AW2" i="1" l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<sst xmlns="http://schemas.openxmlformats.org/spreadsheetml/2006/main" count="9740" uniqueCount="1930">
  <si>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</si>
  <si>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</si>
  <si>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</si>
  <si>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</si>
  <si>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</si>
  <si>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</si>
  <si>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</si>
  <si>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</si>
  <si>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</si>
  <si>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</si>
  <si>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</si>
  <si>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</si>
  <si>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</si>
  <si>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</si>
  <si>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</si>
  <si>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</si>
  <si>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</si>
  <si>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</si>
  <si>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</si>
  <si>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</si>
  <si>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</si>
  <si>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</si>
  <si>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</si>
  <si>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</si>
  <si>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</si>
  <si>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</si>
  <si>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</si>
  <si>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</si>
  <si>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</si>
  <si>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</si>
  <si>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</si>
  <si>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</si>
  <si>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</si>
  <si>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</si>
  <si>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</si>
  <si>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</si>
  <si>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</si>
  <si>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</si>
  <si>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</si>
  <si>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</si>
  <si>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</si>
  <si>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</si>
  <si>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</si>
  <si>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</si>
  <si>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</si>
  <si>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</si>
  <si>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</si>
  <si>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</si>
  <si>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</si>
  <si>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</si>
  <si>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</si>
  <si>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</si>
  <si>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</si>
  <si>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</si>
  <si>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</si>
  <si>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</si>
  <si>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</si>
  <si>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</si>
  <si>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</si>
  <si>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</si>
  <si>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</si>
  <si>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</si>
  <si>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</si>
  <si>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</si>
  <si>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</si>
  <si>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</si>
  <si>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</si>
  <si>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</si>
  <si>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</si>
  <si>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</si>
  <si>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</si>
  <si>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</si>
  <si>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</si>
  <si>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</si>
  <si>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</si>
  <si>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</si>
  <si>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</si>
  <si>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</si>
  <si>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</si>
  <si>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</si>
  <si>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</si>
  <si>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</si>
  <si>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</si>
  <si>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</si>
  <si>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</si>
  <si>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</si>
  <si>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</si>
  <si>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</si>
  <si>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</si>
  <si>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</si>
  <si>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</si>
  <si>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</si>
  <si>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</si>
  <si>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</si>
  <si>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</si>
  <si>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</si>
  <si>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</si>
  <si>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</si>
  <si>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</si>
  <si>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</si>
  <si>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</si>
  <si>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</si>
  <si>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</si>
  <si>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</si>
  <si>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</si>
  <si>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</si>
  <si>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</si>
  <si>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</si>
  <si>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</si>
  <si>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</si>
  <si>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</si>
  <si>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</si>
  <si>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</si>
  <si>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</si>
  <si>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</si>
  <si>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</si>
  <si>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</si>
  <si>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</si>
  <si>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</si>
  <si>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</si>
  <si>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</si>
  <si>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</si>
  <si>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</si>
  <si>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</si>
  <si>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</si>
  <si>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</si>
  <si>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</si>
  <si>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</si>
  <si>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</si>
  <si>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</si>
  <si>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</si>
  <si>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</si>
  <si>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</si>
  <si>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</si>
  <si>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</si>
  <si>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</si>
  <si>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</si>
  <si>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</si>
  <si>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</si>
  <si>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</si>
  <si>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</si>
  <si>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</si>
  <si>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</si>
  <si>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</si>
  <si>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</si>
  <si>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</si>
  <si>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</si>
  <si>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</si>
  <si>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</si>
  <si>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</si>
  <si>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</si>
  <si>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</si>
  <si>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</si>
  <si>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</si>
  <si>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</si>
  <si>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</si>
  <si>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</si>
  <si>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</si>
  <si>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</si>
  <si>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</si>
  <si>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</si>
  <si>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</si>
  <si>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</si>
  <si>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</si>
  <si>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</si>
  <si>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</si>
  <si>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</si>
  <si>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</si>
  <si>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</si>
  <si>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</si>
  <si>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</si>
  <si>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</si>
  <si>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</si>
  <si>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</si>
  <si>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</si>
  <si>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</si>
  <si>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</si>
  <si>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</si>
  <si>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</si>
  <si>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</si>
  <si>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</si>
  <si>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</si>
  <si>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</si>
  <si>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</si>
  <si>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</si>
  <si>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</si>
  <si>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</si>
  <si>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</si>
  <si>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</si>
  <si>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</si>
  <si>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</si>
  <si>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</si>
  <si>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</si>
  <si>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</si>
  <si>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</si>
  <si>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</si>
  <si>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</si>
  <si>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</si>
  <si>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</si>
  <si>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</si>
  <si>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</si>
  <si>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</si>
  <si>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</si>
  <si>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</si>
  <si>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</si>
  <si>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</si>
  <si>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</si>
  <si>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</si>
  <si>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</si>
  <si>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</si>
  <si>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</si>
  <si>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</si>
  <si>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</si>
  <si>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</si>
  <si>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</si>
  <si>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</si>
  <si>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</si>
  <si>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</si>
  <si>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</si>
  <si>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</si>
  <si>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</si>
  <si>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</si>
  <si>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</si>
  <si>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</si>
  <si>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</si>
  <si>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</si>
  <si>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</si>
  <si>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</si>
  <si>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</si>
  <si>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</si>
  <si>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</si>
  <si>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</si>
  <si>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</si>
  <si>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</si>
  <si>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</si>
  <si>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</si>
  <si>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</si>
  <si>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</si>
  <si>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</si>
  <si>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</si>
  <si>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</si>
  <si>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</si>
  <si>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</si>
  <si>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</si>
  <si>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</si>
  <si>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</si>
  <si>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</si>
  <si>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</si>
  <si>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</si>
  <si>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</si>
  <si>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</si>
  <si>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</si>
  <si>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</si>
  <si>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</si>
  <si>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</si>
  <si>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</si>
  <si>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</si>
  <si>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</si>
  <si>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</si>
  <si>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</si>
  <si>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</si>
  <si>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</si>
  <si>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</si>
  <si>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</si>
  <si>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</si>
  <si>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</si>
  <si>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</si>
  <si>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</si>
  <si>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</si>
  <si>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</si>
  <si>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</si>
  <si>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</si>
  <si>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</si>
  <si>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</si>
  <si>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</si>
  <si>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</si>
  <si>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</si>
  <si>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</si>
  <si>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</si>
  <si>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</si>
  <si>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</si>
  <si>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</si>
  <si>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</si>
  <si>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</si>
  <si>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</si>
  <si>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</si>
  <si>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</si>
  <si>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</si>
  <si>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</si>
  <si>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</si>
  <si>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</si>
  <si>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</si>
  <si>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</si>
  <si>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</si>
  <si>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</si>
  <si>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</si>
  <si>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</si>
  <si>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</si>
  <si>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</si>
  <si>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</si>
  <si>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</si>
  <si>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</si>
  <si>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</si>
  <si>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</si>
  <si>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</si>
  <si>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</si>
  <si>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</si>
  <si>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</si>
  <si>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</si>
  <si>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</si>
  <si>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</si>
  <si>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</si>
  <si>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</si>
  <si>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</si>
  <si>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</si>
  <si>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</si>
  <si>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</si>
  <si>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</si>
  <si>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</si>
  <si>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</si>
  <si>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</si>
  <si>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</si>
  <si>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</si>
  <si>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</si>
  <si>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</si>
  <si>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</si>
  <si>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</si>
  <si>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</si>
  <si>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</si>
  <si>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</si>
  <si>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</si>
  <si>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</si>
  <si>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</si>
  <si>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</si>
  <si>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</si>
  <si>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</si>
  <si>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</si>
  <si>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</si>
  <si>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</si>
  <si>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</si>
  <si>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</si>
  <si>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</si>
  <si>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</si>
  <si>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</si>
  <si>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</si>
  <si>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</si>
  <si>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</si>
  <si>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</si>
  <si>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</si>
  <si>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</si>
  <si>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</si>
  <si>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</si>
  <si>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</si>
  <si>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</si>
  <si>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</si>
  <si>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</si>
  <si>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</si>
  <si>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</si>
  <si>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</si>
  <si>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</si>
  <si>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</si>
  <si>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</si>
  <si>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</si>
  <si>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</si>
  <si>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</si>
  <si>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</si>
  <si>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</si>
  <si>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</si>
  <si>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</si>
  <si>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</si>
  <si>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</si>
  <si>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</si>
  <si>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</si>
  <si>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</si>
  <si>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</si>
  <si>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</si>
  <si>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</si>
  <si>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</si>
  <si>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</si>
  <si>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</si>
  <si>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</si>
  <si>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</si>
  <si>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</si>
  <si>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</si>
  <si>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</si>
  <si>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</si>
  <si>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</si>
  <si>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</si>
  <si>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</si>
  <si>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</si>
  <si>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</si>
  <si>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</si>
  <si>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</si>
  <si>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</si>
  <si>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</si>
  <si>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</si>
  <si>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</si>
  <si>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</si>
  <si>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</si>
  <si>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</si>
  <si>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</si>
  <si>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</si>
  <si>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</si>
  <si>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</si>
  <si>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</si>
  <si>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</si>
  <si>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</si>
  <si>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</si>
  <si>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</si>
  <si>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</si>
  <si>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</si>
  <si>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</si>
  <si>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</si>
  <si>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</si>
  <si>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</si>
  <si>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</si>
  <si>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</si>
  <si>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</si>
  <si>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</si>
  <si>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</si>
  <si>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</si>
  <si>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</si>
  <si>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</si>
  <si>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</si>
  <si>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</si>
  <si>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</si>
  <si>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</si>
  <si>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</si>
  <si>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</si>
  <si>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</si>
  <si>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</si>
  <si>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</si>
  <si>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</si>
  <si>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</si>
  <si>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</si>
  <si>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</si>
  <si>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</si>
  <si>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</si>
  <si>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</si>
  <si>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</si>
  <si>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</si>
  <si>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</si>
  <si>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</si>
  <si>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</si>
  <si>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</si>
  <si>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</si>
  <si>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</si>
  <si>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</si>
  <si>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</si>
  <si>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</si>
  <si>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</si>
  <si>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</si>
  <si>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</si>
  <si>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</si>
  <si>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</si>
  <si>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</si>
  <si>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</si>
  <si>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</si>
  <si>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</si>
  <si>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</si>
  <si>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</si>
  <si>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</si>
  <si>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</si>
  <si>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</si>
  <si>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</si>
  <si>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</si>
  <si>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</si>
  <si>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</si>
  <si>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</si>
  <si>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</si>
  <si>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</si>
  <si>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</si>
  <si>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</si>
  <si>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</si>
  <si>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</si>
  <si>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</si>
  <si>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</si>
  <si>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</si>
  <si>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</si>
  <si>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</si>
  <si>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</si>
  <si>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</si>
  <si>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</si>
  <si>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</si>
  <si>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</si>
  <si>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</si>
  <si>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</si>
  <si>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</si>
  <si>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</si>
  <si>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</si>
  <si>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</si>
  <si>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</si>
  <si>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</si>
  <si>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</si>
  <si>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</si>
  <si>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</si>
  <si>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</si>
  <si>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</si>
  <si>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</si>
  <si>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</si>
  <si>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</si>
  <si>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</si>
  <si>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</si>
  <si>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</si>
  <si>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</si>
  <si>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</si>
  <si>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</si>
  <si>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</si>
  <si>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</si>
  <si>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</si>
  <si>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</si>
  <si>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</si>
  <si>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</si>
  <si>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</si>
  <si>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</si>
  <si>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</si>
  <si>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</si>
  <si>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</si>
  <si>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</si>
  <si>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</si>
  <si>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</si>
  <si>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</si>
  <si>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</si>
  <si>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</si>
  <si>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</si>
  <si>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</si>
  <si>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</si>
  <si>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</si>
  <si>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</si>
  <si>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</si>
  <si>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</si>
  <si>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</si>
  <si>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</si>
  <si>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</si>
  <si>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</si>
  <si>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</si>
  <si>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</si>
  <si>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</si>
  <si>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</si>
  <si>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</si>
  <si>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</si>
  <si>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</si>
  <si>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</si>
  <si>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</si>
  <si>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</si>
  <si>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</si>
  <si>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</si>
  <si>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</si>
  <si>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</si>
  <si>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</si>
  <si>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</si>
  <si>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</si>
  <si>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</si>
  <si>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</si>
  <si>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</si>
  <si>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</si>
  <si>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</si>
  <si>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</si>
  <si>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</si>
  <si>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</si>
  <si>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</si>
  <si>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</si>
  <si>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</si>
  <si>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</si>
  <si>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</si>
  <si>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</si>
  <si>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</si>
  <si>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</si>
  <si>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</si>
  <si>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</si>
  <si>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</si>
  <si>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</si>
  <si>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</si>
  <si>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</si>
  <si>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</si>
  <si>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</si>
  <si>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</si>
  <si>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</si>
  <si>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</si>
  <si>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</si>
  <si>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</si>
  <si>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</si>
  <si>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</si>
  <si>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</si>
  <si>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</si>
  <si>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</si>
  <si>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</si>
  <si>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</si>
  <si>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</si>
  <si>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</si>
  <si>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</si>
  <si>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</si>
  <si>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</si>
  <si>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</si>
  <si>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</si>
  <si>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</si>
  <si>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</si>
  <si>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</si>
  <si>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</si>
  <si>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</si>
  <si>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</si>
  <si>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</si>
  <si>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</si>
  <si>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</si>
  <si>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</si>
  <si>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</si>
  <si>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</si>
  <si>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</si>
  <si>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</si>
  <si>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</si>
  <si>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</si>
  <si>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</si>
  <si>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</si>
  <si>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</si>
  <si>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</si>
  <si>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</si>
  <si>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</si>
  <si>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</si>
  <si>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</si>
  <si>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</si>
  <si>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</si>
  <si>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</si>
  <si>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</si>
  <si>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</si>
  <si>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</si>
  <si>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</si>
  <si>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</si>
  <si>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</si>
  <si>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</si>
  <si>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</si>
  <si>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</si>
  <si>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</si>
  <si>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</si>
  <si>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</si>
  <si>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</si>
  <si>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</si>
  <si>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</si>
  <si>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</si>
  <si>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</si>
  <si>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</si>
  <si>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</si>
  <si>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</si>
  <si>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</si>
  <si>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</si>
  <si>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</si>
  <si>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</si>
  <si>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</si>
  <si>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</si>
  <si>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</si>
  <si>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</si>
  <si>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</si>
  <si>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</si>
  <si>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</si>
  <si>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</si>
  <si>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</si>
  <si>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</si>
  <si>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</si>
  <si>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</si>
  <si>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</si>
  <si>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</si>
  <si>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</si>
  <si>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</si>
  <si>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</si>
  <si>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</si>
  <si>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</si>
  <si>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</si>
  <si>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</si>
  <si>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</si>
  <si>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</si>
  <si>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</si>
  <si>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</si>
  <si>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</si>
  <si>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</si>
  <si>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</si>
  <si>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</si>
  <si>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</si>
  <si>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</si>
  <si>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</si>
  <si>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</si>
  <si>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</si>
  <si>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</si>
  <si>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</si>
  <si>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</si>
  <si>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</si>
  <si>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</si>
  <si>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</si>
  <si>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</si>
  <si>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</si>
  <si>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</si>
  <si>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</si>
  <si>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</si>
  <si>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</si>
  <si>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</si>
  <si>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</si>
  <si>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</si>
  <si>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</si>
  <si>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</si>
  <si>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</si>
  <si>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</si>
  <si>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</si>
  <si>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</si>
  <si>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</si>
  <si>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</si>
  <si>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</si>
  <si>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</si>
  <si>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</si>
  <si>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</si>
  <si>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</si>
  <si>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</si>
  <si>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</si>
  <si>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</si>
  <si>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</si>
  <si>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</si>
  <si>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</si>
  <si>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</si>
  <si>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</si>
  <si>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</si>
  <si>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</si>
  <si>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</si>
  <si>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</si>
  <si>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</si>
  <si>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</si>
  <si>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</si>
  <si>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</si>
  <si>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</si>
  <si>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</si>
  <si>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</si>
  <si>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</si>
  <si>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</si>
  <si>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</si>
  <si>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</si>
  <si>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</si>
  <si>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</si>
  <si>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</si>
  <si>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</si>
  <si>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</si>
  <si>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</si>
  <si>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</si>
  <si>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</si>
  <si>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</si>
  <si>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</si>
  <si>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</si>
  <si>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</si>
  <si>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</si>
  <si>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</si>
  <si>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</si>
  <si>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</si>
  <si>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</si>
  <si>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</si>
  <si>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</si>
  <si>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</si>
  <si>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</si>
  <si>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</si>
  <si>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</si>
  <si>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</si>
  <si>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</si>
  <si>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</si>
  <si>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</si>
  <si>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</si>
  <si>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</si>
  <si>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</si>
  <si>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</si>
  <si>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</si>
  <si>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</si>
  <si>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</si>
  <si>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</si>
  <si>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</si>
  <si>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</si>
  <si>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</si>
  <si>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</si>
  <si>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</si>
  <si>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</si>
  <si>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</si>
  <si>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</si>
  <si>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</si>
  <si>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</si>
  <si>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</si>
  <si>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</si>
  <si>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</si>
  <si>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</si>
  <si>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</si>
  <si>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</si>
  <si>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</si>
  <si>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</si>
  <si>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</si>
  <si>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</si>
  <si>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</si>
  <si>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</si>
  <si>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</si>
  <si>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</si>
  <si>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</si>
  <si>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</si>
  <si>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</si>
  <si>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</si>
  <si>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</si>
  <si>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</si>
  <si>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</si>
  <si>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</si>
  <si>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</si>
  <si>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</si>
  <si>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</si>
  <si>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</si>
  <si>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</si>
  <si>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</si>
  <si>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</si>
  <si>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</si>
  <si>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</si>
  <si>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</si>
  <si>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</si>
  <si>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</si>
  <si>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</si>
  <si>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</si>
  <si>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</si>
  <si>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</si>
  <si>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</si>
  <si>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</si>
  <si>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</si>
  <si>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</si>
  <si>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</si>
  <si>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</si>
  <si>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</si>
  <si>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</si>
  <si>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</si>
  <si>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</si>
  <si>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</si>
  <si>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</si>
  <si>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</si>
  <si>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</si>
  <si>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</si>
  <si>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</si>
  <si>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</si>
  <si>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</si>
  <si>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</si>
  <si>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</si>
  <si>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</si>
  <si>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</si>
  <si>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</si>
  <si>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</si>
  <si>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</si>
  <si>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</si>
  <si>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</si>
  <si>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</si>
  <si>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</si>
  <si>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</si>
  <si>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</si>
  <si>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</si>
  <si>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</si>
  <si>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</si>
  <si>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</si>
  <si>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</si>
  <si>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</si>
  <si>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</si>
  <si>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</si>
  <si>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</si>
  <si>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</si>
  <si>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</si>
  <si>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</si>
  <si>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</si>
  <si>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</si>
  <si>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</si>
  <si>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</si>
  <si>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</si>
  <si>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</si>
  <si>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</si>
  <si>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</si>
  <si>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</si>
  <si>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</si>
  <si>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</si>
  <si>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</si>
  <si>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</si>
  <si>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</si>
  <si>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</si>
  <si>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</si>
  <si>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</si>
  <si>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</si>
  <si>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</si>
  <si>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</si>
  <si>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</si>
  <si>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</si>
  <si>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</si>
  <si>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</si>
  <si>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</si>
  <si>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</si>
  <si>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</si>
  <si>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</si>
  <si>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</si>
  <si>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</si>
  <si>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</si>
  <si>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</si>
  <si>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</si>
  <si>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</si>
  <si>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</si>
  <si>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</si>
  <si>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</si>
  <si>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</si>
  <si>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</si>
  <si>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</si>
  <si>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</si>
  <si>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</si>
  <si>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</si>
  <si>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</si>
  <si>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</si>
  <si>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</si>
  <si>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</si>
  <si>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</si>
  <si>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</si>
  <si>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</si>
  <si>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</si>
  <si>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</si>
  <si>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</si>
  <si>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</si>
  <si>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</si>
  <si>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</si>
  <si>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</si>
  <si>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</si>
  <si>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</si>
  <si>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</si>
  <si>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</si>
  <si>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</si>
  <si>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</si>
  <si>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</si>
  <si>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</si>
  <si>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</si>
  <si>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</si>
  <si>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</si>
  <si>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</si>
  <si>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</si>
  <si>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</si>
  <si>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</si>
  <si>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</si>
  <si>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</si>
  <si>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</si>
  <si>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</si>
  <si>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</si>
  <si>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</si>
  <si>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</si>
  <si>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</si>
  <si>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</si>
  <si>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</si>
  <si>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</si>
  <si>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</si>
  <si>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</si>
  <si>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</si>
  <si>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</si>
  <si>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</si>
  <si>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</si>
  <si>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</si>
  <si>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</si>
  <si>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</si>
  <si>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</si>
  <si>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</si>
  <si>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</si>
  <si>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</si>
  <si>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</si>
  <si>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</si>
  <si>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</si>
  <si>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</si>
  <si>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</si>
  <si>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</si>
  <si>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</si>
  <si>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</si>
  <si>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</si>
  <si>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</si>
  <si>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</si>
  <si>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</si>
  <si>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</si>
  <si>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</si>
  <si>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</si>
  <si>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</si>
  <si>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</si>
  <si>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</si>
  <si>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</si>
  <si>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</si>
  <si>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</si>
  <si>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</si>
  <si>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</si>
  <si>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</si>
  <si>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</si>
  <si>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</si>
  <si>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</si>
  <si>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</si>
  <si>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</si>
  <si>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</si>
  <si>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</si>
  <si>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</si>
  <si>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</si>
  <si>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</si>
  <si>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</si>
  <si>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</si>
  <si>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</si>
  <si>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</si>
  <si>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</si>
  <si>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</si>
  <si>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</si>
  <si>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</si>
  <si>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</si>
  <si>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</si>
  <si>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</si>
  <si>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</si>
  <si>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</si>
  <si>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</si>
  <si>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</si>
  <si>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</si>
  <si>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</si>
  <si>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</si>
  <si>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</si>
  <si>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</si>
  <si>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</si>
  <si>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</si>
  <si>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</si>
  <si>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</si>
  <si>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</si>
  <si>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</si>
  <si>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</si>
  <si>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</si>
  <si>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</si>
  <si>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</si>
  <si>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</si>
  <si>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</si>
  <si>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</si>
  <si>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</si>
  <si>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</si>
  <si>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</si>
  <si>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</si>
  <si>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</si>
  <si>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</si>
  <si>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</si>
  <si>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</si>
  <si>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</si>
  <si>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</si>
  <si>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</si>
  <si>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</si>
  <si>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</si>
  <si>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</si>
  <si>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</si>
  <si>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</si>
  <si>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</si>
  <si>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</si>
  <si>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</si>
  <si>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</si>
  <si>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</si>
  <si>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</si>
  <si>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</si>
  <si>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</si>
  <si>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</si>
  <si>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</si>
  <si>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</si>
  <si>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</si>
  <si>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</si>
  <si>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</si>
  <si>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</si>
  <si>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</si>
  <si>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</si>
  <si>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</si>
  <si>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</si>
  <si>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</si>
  <si>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</si>
  <si>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</si>
  <si>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</si>
  <si>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</si>
  <si>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</si>
  <si>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</si>
  <si>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</si>
  <si>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</si>
  <si>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</si>
  <si>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</si>
  <si>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</si>
  <si>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</si>
  <si>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</si>
  <si>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</si>
  <si>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</si>
  <si>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</si>
  <si>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</si>
  <si>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</si>
  <si>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</si>
  <si>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</si>
  <si>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</si>
  <si>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</si>
  <si>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</si>
  <si>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</si>
  <si>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</si>
  <si>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</si>
  <si>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</si>
  <si>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</si>
  <si>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</si>
  <si>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</si>
  <si>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</si>
  <si>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</si>
  <si>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</si>
  <si>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</si>
  <si>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</si>
  <si>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</si>
  <si>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</si>
  <si>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</si>
  <si>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</si>
  <si>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</si>
  <si>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</si>
  <si>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</si>
  <si>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</si>
  <si>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</si>
  <si>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</si>
  <si>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</si>
  <si>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</si>
  <si>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</si>
  <si>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</si>
  <si>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</si>
  <si>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</si>
  <si>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</si>
  <si>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</si>
  <si>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</si>
  <si>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</si>
  <si>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</si>
  <si>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</si>
  <si>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</si>
  <si>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</si>
  <si>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</si>
  <si>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</si>
  <si>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</si>
  <si>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</si>
  <si>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</si>
  <si>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</si>
  <si>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</si>
  <si>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</si>
  <si>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</si>
  <si>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</si>
  <si>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</si>
  <si>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</si>
  <si>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</si>
  <si>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</si>
  <si>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</si>
  <si>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</si>
  <si>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</si>
  <si>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</si>
  <si>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</si>
  <si>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</si>
  <si>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</si>
  <si>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</si>
  <si>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</si>
  <si>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</si>
  <si>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</si>
  <si>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</si>
  <si>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</si>
  <si>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</si>
  <si>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</si>
  <si>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</si>
  <si>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</si>
  <si>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</si>
  <si>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</si>
  <si>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</si>
  <si>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</si>
  <si>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</si>
  <si>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</si>
  <si>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</si>
  <si>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</si>
  <si>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</si>
  <si>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</si>
  <si>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</si>
  <si>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</si>
  <si>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</si>
  <si>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</si>
  <si>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</si>
  <si>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</si>
  <si>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</si>
  <si>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</si>
  <si>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</si>
  <si>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</si>
  <si>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</si>
  <si>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</si>
  <si>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</si>
  <si>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</si>
  <si>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</si>
  <si>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</si>
  <si>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</si>
  <si>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</si>
  <si>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</si>
  <si>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</si>
  <si>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</si>
  <si>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</si>
  <si>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</si>
  <si>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</si>
  <si>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</si>
  <si>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</si>
  <si>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</si>
  <si>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</si>
  <si>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</si>
  <si>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</si>
  <si>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</si>
  <si>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</si>
  <si>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</si>
  <si>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</si>
  <si>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</si>
  <si>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</si>
  <si>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</si>
  <si>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</si>
  <si>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</si>
  <si>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</si>
  <si>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</si>
  <si>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</si>
  <si>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</si>
  <si>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</si>
  <si>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</si>
  <si>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</si>
  <si>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</si>
  <si>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</si>
  <si>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</si>
  <si>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</si>
  <si>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</si>
  <si>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</si>
  <si>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</si>
  <si>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</si>
  <si>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</si>
  <si>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</si>
  <si>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</si>
  <si>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</si>
  <si>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</si>
  <si>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</si>
  <si>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</si>
  <si>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</si>
  <si>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</si>
  <si>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</si>
  <si>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</si>
  <si>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</si>
  <si>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</si>
  <si>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</si>
  <si>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</si>
  <si>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</si>
  <si>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</si>
  <si>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</si>
  <si>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</si>
  <si>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</si>
  <si>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</si>
  <si>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</si>
  <si>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</si>
  <si>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</si>
  <si>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</si>
  <si>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</si>
  <si>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</si>
  <si>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</si>
  <si>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</si>
  <si>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</si>
  <si>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</si>
  <si>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</si>
  <si>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</si>
  <si>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</si>
  <si>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</si>
  <si>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</si>
  <si>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</si>
  <si>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</si>
  <si>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</si>
  <si>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</si>
  <si>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</si>
  <si>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</si>
  <si>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</si>
  <si>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</si>
  <si>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</si>
  <si>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</si>
  <si>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</si>
  <si>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</si>
  <si>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</si>
  <si>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</si>
  <si>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</si>
  <si>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</si>
  <si>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</si>
  <si>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</si>
  <si>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</si>
  <si>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</si>
  <si>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</si>
  <si>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</si>
  <si>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</si>
  <si>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</si>
  <si>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</si>
  <si>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</si>
  <si>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</si>
  <si>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</si>
  <si>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</si>
  <si>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</si>
  <si>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</si>
  <si>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</si>
  <si>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</si>
  <si>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</si>
  <si>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</si>
  <si>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</si>
  <si>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</si>
  <si>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</si>
  <si>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</si>
  <si>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</si>
  <si>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</si>
  <si>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</si>
  <si>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</si>
  <si>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</si>
  <si>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</si>
  <si>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</si>
  <si>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</si>
  <si>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</si>
  <si>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</si>
  <si>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</si>
  <si>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</si>
  <si>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</si>
  <si>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</si>
  <si>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</si>
  <si>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</si>
  <si>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</si>
  <si>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</si>
  <si>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</si>
  <si>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</si>
  <si>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</si>
  <si>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</si>
  <si>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</si>
  <si>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</si>
  <si>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</si>
  <si>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</si>
  <si>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</si>
  <si>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</si>
  <si>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</si>
  <si>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</si>
  <si>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</si>
  <si>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</si>
  <si>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</si>
  <si>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</si>
  <si>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</si>
  <si>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</si>
  <si>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</si>
  <si>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</si>
  <si>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</si>
  <si>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</si>
  <si>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</si>
  <si>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</si>
  <si>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</si>
  <si>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</si>
  <si>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</si>
  <si>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</si>
  <si>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</si>
  <si>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</si>
  <si>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</si>
  <si>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</si>
  <si>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</si>
  <si>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</si>
  <si>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</si>
  <si>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</si>
  <si>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</si>
  <si>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</si>
  <si>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</si>
  <si>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</si>
  <si>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</si>
  <si>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</si>
  <si>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</si>
  <si>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</si>
  <si>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</si>
  <si>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</si>
  <si>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</si>
  <si>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</si>
  <si>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</si>
  <si>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</si>
  <si>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</si>
  <si>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</si>
  <si>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</si>
  <si>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</si>
  <si>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</si>
  <si>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</si>
  <si>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</si>
  <si>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</si>
  <si>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</si>
  <si>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</si>
  <si>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</si>
  <si>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</si>
  <si>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</si>
  <si>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</si>
  <si>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</si>
  <si>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</si>
  <si>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</si>
  <si>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</si>
  <si>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</si>
  <si>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</si>
  <si>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</si>
  <si>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</si>
  <si>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</si>
  <si>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</si>
  <si>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</si>
  <si>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</si>
  <si>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</si>
  <si>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</si>
  <si>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</si>
  <si>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</si>
  <si>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</si>
  <si>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</si>
  <si>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</si>
  <si>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</si>
  <si>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</si>
  <si>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</si>
  <si>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</si>
  <si>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</si>
  <si>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</si>
  <si>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</si>
  <si>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</si>
  <si>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</si>
  <si>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</si>
  <si>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</si>
  <si>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</si>
  <si>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</si>
  <si>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</si>
  <si>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</si>
  <si>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</si>
  <si>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</si>
  <si>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</si>
  <si>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</si>
  <si>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</si>
  <si>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</si>
  <si>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</si>
  <si>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</si>
  <si>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</si>
  <si>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</si>
  <si>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</si>
  <si>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</si>
  <si>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</si>
  <si>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</si>
  <si>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</si>
  <si>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</si>
  <si>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</si>
  <si>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</si>
  <si>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</si>
  <si>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</si>
  <si>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</si>
  <si>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</si>
  <si>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</si>
  <si>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</si>
  <si>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</si>
  <si>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</si>
  <si>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</si>
  <si>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</si>
  <si>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</si>
  <si>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</si>
  <si>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</si>
  <si>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</si>
  <si>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</si>
  <si>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</si>
  <si>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</si>
  <si>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</si>
  <si>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</si>
  <si>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</si>
  <si>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</si>
  <si>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</si>
  <si>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</si>
  <si>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</si>
  <si>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</si>
  <si>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</si>
  <si>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</si>
  <si>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</si>
  <si>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</si>
  <si>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</si>
  <si>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</si>
  <si>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</si>
  <si>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</si>
  <si>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</si>
  <si>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</si>
  <si>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</si>
  <si>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</si>
  <si>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</si>
  <si>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</si>
  <si>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</si>
  <si>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</si>
  <si>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</si>
  <si>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</si>
  <si>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</si>
  <si>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</si>
  <si>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</si>
  <si>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</si>
  <si>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</si>
  <si>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</si>
  <si>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</si>
  <si>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</si>
  <si>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</si>
  <si>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</si>
  <si>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</si>
  <si>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</si>
  <si>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</si>
  <si>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</si>
  <si>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</si>
  <si>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</si>
  <si>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</si>
  <si>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</si>
  <si>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</si>
  <si>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</si>
  <si>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</si>
  <si>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</si>
  <si>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</si>
  <si>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</si>
  <si>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</si>
  <si>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</si>
  <si>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</si>
  <si>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</si>
  <si>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</si>
  <si>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</si>
  <si>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</si>
  <si>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</si>
  <si>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</si>
  <si>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</si>
  <si>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</si>
  <si>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</si>
  <si>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</si>
  <si>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</si>
  <si>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</si>
  <si>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</si>
  <si>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</si>
  <si>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</si>
  <si>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</si>
  <si>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</si>
  <si>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</si>
  <si>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</si>
  <si>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</si>
  <si>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</si>
  <si>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</si>
  <si>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</si>
  <si>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</si>
  <si>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</si>
  <si>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</si>
  <si>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</si>
  <si>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</si>
  <si>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</si>
  <si>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</si>
  <si>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</si>
  <si>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</si>
  <si>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</si>
  <si>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</si>
  <si>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</si>
  <si>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</si>
  <si>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</si>
  <si>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</si>
  <si>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</si>
  <si>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</si>
  <si>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</si>
  <si>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</si>
  <si>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</si>
  <si>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</si>
  <si>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</si>
  <si>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</si>
  <si>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</si>
  <si>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</si>
  <si>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</si>
  <si>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</si>
  <si>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</si>
  <si>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</si>
  <si>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</si>
  <si>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</si>
  <si>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</si>
  <si>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</si>
  <si>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</si>
  <si>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</si>
  <si>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</si>
  <si>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</si>
  <si>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</si>
  <si>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</si>
  <si>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</si>
  <si>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</si>
  <si>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</si>
  <si>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</si>
  <si>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</si>
  <si>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</si>
  <si>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</si>
  <si>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</si>
  <si>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</si>
  <si>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</si>
  <si>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</si>
  <si>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</si>
  <si>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</si>
  <si>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</si>
  <si>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</si>
  <si>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</si>
  <si>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</si>
  <si>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</si>
  <si>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</si>
  <si>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</si>
  <si>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</si>
  <si>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</si>
  <si>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</si>
  <si>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</si>
  <si>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</si>
  <si>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</si>
  <si>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</si>
  <si>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</si>
  <si>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</si>
  <si>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</si>
  <si>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</si>
  <si>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</si>
  <si>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</si>
  <si>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</si>
  <si>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</si>
  <si>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</si>
  <si>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</si>
  <si>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</si>
  <si>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</si>
  <si>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</si>
  <si>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</si>
  <si>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</si>
  <si>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</si>
  <si>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</si>
  <si>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</si>
  <si>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</si>
  <si>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</si>
  <si>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</si>
  <si>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</si>
  <si>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</si>
  <si>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</si>
  <si>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</si>
  <si>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</si>
  <si>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</si>
  <si>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</si>
  <si>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</si>
  <si>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</si>
  <si>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</si>
  <si>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</si>
  <si>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</si>
  <si>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</si>
  <si>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</si>
  <si>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</si>
  <si>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</si>
  <si>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</si>
  <si>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</si>
  <si>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</si>
  <si>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</si>
  <si>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</si>
  <si>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</si>
  <si>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</si>
  <si>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</si>
  <si>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</si>
  <si>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</si>
  <si>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</si>
  <si>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</si>
  <si>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</si>
  <si>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</si>
  <si>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</si>
  <si>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</si>
  <si>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</si>
  <si>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</si>
  <si>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</si>
  <si>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</si>
  <si>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</si>
  <si>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</si>
  <si>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</si>
  <si>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</si>
  <si>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</si>
  <si>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</si>
  <si>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</si>
  <si>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</si>
  <si>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</si>
  <si>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</si>
  <si>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</si>
  <si>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</si>
  <si>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</si>
  <si>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</si>
  <si>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</si>
  <si>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</si>
  <si>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</si>
  <si>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</si>
  <si>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</si>
  <si>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</si>
  <si>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</si>
  <si>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</si>
  <si>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</si>
  <si>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</si>
  <si>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</si>
  <si>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</si>
  <si>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</si>
  <si>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</si>
  <si>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</si>
  <si>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</si>
  <si>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</si>
  <si>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</si>
  <si>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</si>
  <si>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</si>
  <si>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</si>
  <si>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</si>
  <si>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</si>
  <si>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</si>
  <si>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</si>
  <si>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</si>
  <si>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</si>
  <si>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</si>
  <si>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</si>
  <si>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</si>
  <si>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</si>
  <si>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</si>
  <si>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</si>
  <si>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</si>
  <si>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</si>
  <si>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</si>
  <si>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</si>
  <si>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</si>
  <si>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</si>
  <si>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</si>
  <si>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</si>
  <si>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</si>
  <si>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</si>
  <si>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</si>
  <si>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</si>
  <si>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</si>
  <si>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</si>
  <si>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</si>
  <si>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</si>
  <si>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</si>
  <si>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</si>
  <si>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</si>
  <si>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</si>
  <si>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</si>
  <si>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</si>
  <si>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</si>
  <si>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</si>
  <si>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</si>
  <si>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</si>
  <si>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</si>
  <si>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</si>
  <si>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</si>
  <si>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</si>
  <si>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</si>
  <si>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</si>
  <si>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</si>
  <si>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</si>
  <si>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</si>
  <si>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</si>
  <si>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</si>
  <si>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</si>
  <si>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</si>
  <si>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</si>
  <si>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</si>
  <si>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</si>
  <si>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</si>
  <si>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</si>
  <si>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</si>
  <si>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</si>
  <si>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</si>
  <si>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</si>
  <si>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</si>
  <si>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</si>
  <si>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</si>
  <si>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</si>
  <si>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</si>
  <si>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</si>
  <si>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</si>
  <si>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Un Porcao</t>
  </si>
  <si>
    <t>Media</t>
  </si>
  <si>
    <t>Plano</t>
  </si>
  <si>
    <t>Qtd Medida Caseira</t>
  </si>
  <si>
    <t>Un Medida Caseira</t>
  </si>
  <si>
    <t>Texto 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</si>
  <si>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</si>
  <si>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</si>
  <si>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</si>
  <si>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</si>
  <si>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</si>
  <si>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</si>
  <si>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</si>
  <si>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</si>
  <si>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gramas</t>
  </si>
  <si>
    <t>Sim</t>
  </si>
  <si>
    <t>Nao</t>
  </si>
  <si>
    <t>colheres de sobremesa</t>
  </si>
  <si>
    <t>de açúcar</t>
  </si>
  <si>
    <t>Gorduras</t>
  </si>
  <si>
    <t>abacate</t>
  </si>
  <si>
    <t>Hidratos I</t>
  </si>
  <si>
    <t>Bebida de soja</t>
  </si>
  <si>
    <t>mililitros</t>
  </si>
  <si>
    <t>canecas</t>
  </si>
  <si>
    <t>de bebida de soja sem açúcares adicionados</t>
  </si>
  <si>
    <t>Bebida vegetal sem açúcar</t>
  </si>
  <si>
    <t>Hidratos II</t>
  </si>
  <si>
    <t>Bolacha</t>
  </si>
  <si>
    <t>bolachas</t>
  </si>
  <si>
    <t>belga</t>
  </si>
  <si>
    <t>de aveia</t>
  </si>
  <si>
    <t>Bolachas</t>
  </si>
  <si>
    <t>torradas</t>
  </si>
  <si>
    <t>de trigo integral</t>
  </si>
  <si>
    <t>tipo "Cream cracker"</t>
  </si>
  <si>
    <t>maria</t>
  </si>
  <si>
    <t>marinheiras</t>
  </si>
  <si>
    <t>de água e sal redondas (20g)</t>
  </si>
  <si>
    <t>de arroz</t>
  </si>
  <si>
    <t>de milho</t>
  </si>
  <si>
    <t>Proteínas</t>
  </si>
  <si>
    <t>de bacalhau</t>
  </si>
  <si>
    <t>de porco</t>
  </si>
  <si>
    <t xml:space="preserve">de carne de vaca magra (alcatra, acém ou lombo) </t>
  </si>
  <si>
    <t>de dourada</t>
  </si>
  <si>
    <t>de frango, sem pele</t>
  </si>
  <si>
    <t>de garoupa</t>
  </si>
  <si>
    <t>de linguado</t>
  </si>
  <si>
    <t>de lombo de porco</t>
  </si>
  <si>
    <t>de maruca</t>
  </si>
  <si>
    <t>de peito de cabrito</t>
  </si>
  <si>
    <t>de pescada</t>
  </si>
  <si>
    <t>de weetabix</t>
  </si>
  <si>
    <t>de cereais all-bran</t>
  </si>
  <si>
    <t>colheres de sopa cheias</t>
  </si>
  <si>
    <t>de flocos de aveia</t>
  </si>
  <si>
    <t>de muesli</t>
  </si>
  <si>
    <t>Cereais ou granola</t>
  </si>
  <si>
    <t>Claras</t>
  </si>
  <si>
    <t>de clara crua</t>
  </si>
  <si>
    <t>Compotas</t>
  </si>
  <si>
    <t xml:space="preserve">colheres de chá </t>
  </si>
  <si>
    <t>de compota</t>
  </si>
  <si>
    <t>Farinhas</t>
  </si>
  <si>
    <t>de farinha (aveia, centeio, trigo)</t>
  </si>
  <si>
    <t>fatias</t>
  </si>
  <si>
    <t>de fiambre de aves</t>
  </si>
  <si>
    <t>Fruta</t>
  </si>
  <si>
    <t>de ananás</t>
  </si>
  <si>
    <t>laranja</t>
  </si>
  <si>
    <t>maçã</t>
  </si>
  <si>
    <t>nectarina</t>
  </si>
  <si>
    <t>pêra</t>
  </si>
  <si>
    <t>pêssego</t>
  </si>
  <si>
    <t>kiwi</t>
  </si>
  <si>
    <t>romã</t>
  </si>
  <si>
    <t>clementinas</t>
  </si>
  <si>
    <t>tangerinas</t>
  </si>
  <si>
    <t>ameixas</t>
  </si>
  <si>
    <t>cerejas</t>
  </si>
  <si>
    <t>papaia</t>
  </si>
  <si>
    <t>chávenas</t>
  </si>
  <si>
    <t>de amora, framboesa ou mirtilos</t>
  </si>
  <si>
    <t>de framboesa</t>
  </si>
  <si>
    <t>de mirtilo</t>
  </si>
  <si>
    <t>de melancia ou melão</t>
  </si>
  <si>
    <t>de melão</t>
  </si>
  <si>
    <t>de meloa</t>
  </si>
  <si>
    <t>morangos</t>
  </si>
  <si>
    <t>figo</t>
  </si>
  <si>
    <t>uvas</t>
  </si>
  <si>
    <t>banana</t>
  </si>
  <si>
    <t>Fruta desidratada</t>
  </si>
  <si>
    <t>castanha do brasil</t>
  </si>
  <si>
    <t>amêndoas</t>
  </si>
  <si>
    <t>amendoins</t>
  </si>
  <si>
    <t>avelãs</t>
  </si>
  <si>
    <t>colheres de chá</t>
  </si>
  <si>
    <t>de azeite</t>
  </si>
  <si>
    <t>de manteiga com sal</t>
  </si>
  <si>
    <t>Guarnição</t>
  </si>
  <si>
    <t>colheres de sopa</t>
  </si>
  <si>
    <t>de arroz cozido</t>
  </si>
  <si>
    <t>de couscous cozido</t>
  </si>
  <si>
    <t>de massa</t>
  </si>
  <si>
    <t>de quinoa cozida</t>
  </si>
  <si>
    <t>batatas pequenas</t>
  </si>
  <si>
    <t>batatas doces pequenas</t>
  </si>
  <si>
    <t>Iogurtes proteicos magros</t>
  </si>
  <si>
    <t>de queijo quark</t>
  </si>
  <si>
    <t>iogurte proteico tipo skyr</t>
  </si>
  <si>
    <t>Legumes</t>
  </si>
  <si>
    <t>de vegetais em cru (exemplo: abóbora, brócolos, beringela, beterraba, cebola, cenoura, couve-flor, couves, cogumelos, espargos, espinafres, grelos, nabo, pepino, tomate)</t>
  </si>
  <si>
    <t>Salada (vegetais folhosos)</t>
  </si>
  <si>
    <t>porção</t>
  </si>
  <si>
    <t>de vegetais folhosos como alface, agrião, espinafres, beldroegas, acelga, canónicos, etc. (consumo livre)</t>
  </si>
  <si>
    <t>de tremoços cozidos e sem sal</t>
  </si>
  <si>
    <t>de leguminosas cozinhadas (ex: ervilhas, favas, grão de bico, feijão)</t>
  </si>
  <si>
    <t>Leite ou iogurte magro</t>
  </si>
  <si>
    <t>iogurtes naturais sólidos, magros e sem adição de açucares (125g cada iogurte)</t>
  </si>
  <si>
    <t>de leite magro</t>
  </si>
  <si>
    <t>iogurte liquido magro, sem adição de açucares</t>
  </si>
  <si>
    <t>de leite meio gordo</t>
  </si>
  <si>
    <t>de leite gordo</t>
  </si>
  <si>
    <t>Manteiga de frutos gordos</t>
  </si>
  <si>
    <t>de manteiga de frutos gordos</t>
  </si>
  <si>
    <t>Manteiga ou cremes light</t>
  </si>
  <si>
    <t>de creme vegetal light</t>
  </si>
  <si>
    <t>de manteiga magra</t>
  </si>
  <si>
    <t>Ovos</t>
  </si>
  <si>
    <t>ovo (tamanho M)</t>
  </si>
  <si>
    <t>Pão</t>
  </si>
  <si>
    <t>de pão de forma, de trigo enriquecido</t>
  </si>
  <si>
    <t>pacotes individuais de tostas extrafinas</t>
  </si>
  <si>
    <t>bolas de pão de centeio</t>
  </si>
  <si>
    <t>bolas de pão de centeio integral</t>
  </si>
  <si>
    <t>bolas de pão de mistura de trigo e centeio</t>
  </si>
  <si>
    <t>bolas de pão de trigo</t>
  </si>
  <si>
    <t>bolas de pão de trigo integral</t>
  </si>
  <si>
    <t>bolas de pão de trigo integral com sementes de sésamo</t>
  </si>
  <si>
    <t>bolas de pão pita</t>
  </si>
  <si>
    <t>Peixes gordos</t>
  </si>
  <si>
    <t>de atum fresco</t>
  </si>
  <si>
    <t>de cavala</t>
  </si>
  <si>
    <t>de robalo</t>
  </si>
  <si>
    <t>de salmão</t>
  </si>
  <si>
    <t>de sardinha</t>
  </si>
  <si>
    <t>lata de sardinha conserva em água escorrida</t>
  </si>
  <si>
    <t>lata de sardinha conserva em azeite bem escorrida</t>
  </si>
  <si>
    <t>Queijo magro</t>
  </si>
  <si>
    <t>fatias de queijo flamengo magro ou queijinhos tipo babybell light ou triângulos de queijo fundido light</t>
  </si>
  <si>
    <t>de queijo curado magro</t>
  </si>
  <si>
    <t>unidades</t>
  </si>
  <si>
    <t>de queijo fresco magro</t>
  </si>
  <si>
    <t>fatias de queijo flamengo ou queijinhos tipo babybell ou triângulos de queijo fundido</t>
  </si>
  <si>
    <t>queijo de cabra fresco, atabafado</t>
  </si>
  <si>
    <t>Soja</t>
  </si>
  <si>
    <t>de soja cozida</t>
  </si>
  <si>
    <t>Sopa</t>
  </si>
  <si>
    <t>pratos</t>
  </si>
  <si>
    <t>de sopa de legumes</t>
  </si>
  <si>
    <t>Tofu</t>
  </si>
  <si>
    <t>de tofu</t>
  </si>
  <si>
    <t>copos</t>
  </si>
  <si>
    <t>de 150 ml de vinho</t>
  </si>
  <si>
    <t>de cerveja mini</t>
  </si>
  <si>
    <t>de cerveja preta mini</t>
  </si>
  <si>
    <t>de garrafa de sidra</t>
  </si>
  <si>
    <t>copos medidores</t>
  </si>
  <si>
    <t>de proteína</t>
  </si>
  <si>
    <t>Average of Porcao</t>
  </si>
  <si>
    <t>Average of Hidratos</t>
  </si>
  <si>
    <t>Azeitona ou abacate</t>
  </si>
  <si>
    <t>Carne ou peixe</t>
  </si>
  <si>
    <t>Frutos gordos</t>
  </si>
  <si>
    <t>Gorduras ou óleos</t>
  </si>
  <si>
    <t>Leite gordo</t>
  </si>
  <si>
    <t>Leite ou iogurte meio gordo</t>
  </si>
  <si>
    <t>Queijo meio gordo</t>
  </si>
  <si>
    <t>Vinho ou cerveja</t>
  </si>
  <si>
    <t>Whey ou proteína vegetal</t>
  </si>
  <si>
    <t>Bolacha de milho ou arroz</t>
  </si>
  <si>
    <t>pacote</t>
  </si>
  <si>
    <t>de flocos de milho tipo "Corn Flakes"</t>
  </si>
  <si>
    <t>de flocos de trigo e arroz</t>
  </si>
  <si>
    <t>de flocos de trigo integral tipo "All-Bran Flakes"</t>
  </si>
  <si>
    <t>de farinha de trigo integral</t>
  </si>
  <si>
    <t>de fruta desidratada</t>
  </si>
  <si>
    <t>de tâmaras</t>
  </si>
  <si>
    <t>de passas</t>
  </si>
  <si>
    <t>de tosta de trigo integral grande</t>
  </si>
  <si>
    <t>de tosta de trigo sem sal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</si>
</sst>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  <dxf>
      <alignment wrapText="1"/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8.862870138888" createdVersion="8" refreshedVersion="8" minRefreshableVersion="3" recordCount="381" xr:uid="{BEBAB609-841D-47D9-97E2-76EB337A9021}">
  <cacheSource type="worksheet">
    <worksheetSource name="TableEquivalentes"/>
  </cacheSource>
  <cacheFields count="13">
    <cacheField name="Grupo" numFmtId="0">
      <sharedItems containsBlank="1" count="7">
        <s v="Outros"/>
        <s v="Gorduras"/>
        <s v="Hidratos I"/>
        <s v="Hidratos II"/>
        <s v="Proteínas"/>
        <s v="Leguminosas"/>
        <m u="1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Media" numFmtId="0">
      <sharedItems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 containsBlank="1"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s v="Açúcar amarelo"/>
    <n v="15"/>
    <s v="Sim"/>
    <s v="Nao"/>
    <s v="1 colher de sobremesa"/>
    <n v="97.5"/>
    <n v="0"/>
    <n v="0"/>
    <n v="0"/>
    <n v="15"/>
    <s v="Hidratos"/>
  </r>
  <r>
    <x v="0"/>
    <x v="0"/>
    <s v="Açúcar branco"/>
    <n v="15"/>
    <s v="Sim"/>
    <s v="Sim"/>
    <s v="1 colher de sobremesa"/>
    <n v="99.3"/>
    <n v="0"/>
    <n v="0"/>
    <n v="0"/>
    <n v="15"/>
    <s v="Hidratos"/>
  </r>
  <r>
    <x v="1"/>
    <x v="1"/>
    <s v="Abacate, Hass"/>
    <n v="25"/>
    <s v="Sim"/>
    <s v="Sim"/>
    <s v="1 metade"/>
    <n v="2.2999999999999998"/>
    <n v="17.399999999999999"/>
    <n v="1.1000000000000001"/>
    <n v="0"/>
    <n v="5"/>
    <s v="Lipidos"/>
  </r>
  <r>
    <x v="1"/>
    <x v="1"/>
    <s v="Azeitona"/>
    <n v="25"/>
    <s v="Sim"/>
    <s v="Nao"/>
    <m/>
    <n v="0"/>
    <n v="18.5"/>
    <n v="1.4"/>
    <n v="0"/>
    <n v="5"/>
    <s v="Lipidos"/>
  </r>
  <r>
    <x v="2"/>
    <x v="2"/>
    <s v="Bebida à base de soja com açúcar, com cálcio, sal e aromas"/>
    <n v="240"/>
    <s v="Sim"/>
    <s v="Nao"/>
    <s v="1 copo"/>
    <n v="4.2"/>
    <n v="2.1"/>
    <n v="3.6"/>
    <n v="0"/>
    <n v="11"/>
    <s v="Hidratos"/>
  </r>
  <r>
    <x v="2"/>
    <x v="2"/>
    <s v="Bebida à base de soja com açúcar, sal e aromas"/>
    <n v="240"/>
    <s v="Sim"/>
    <s v="Sim"/>
    <s v="1 caneca"/>
    <n v="6.4"/>
    <n v="2.2000000000000002"/>
    <n v="3.8"/>
    <n v="0"/>
    <n v="16"/>
    <s v="Hidratos"/>
  </r>
  <r>
    <x v="2"/>
    <x v="2"/>
    <s v="Bebida à base de soja natural, sem açúcar e sem sal"/>
    <n v="240"/>
    <s v="Nao"/>
    <s v="Nao"/>
    <s v="1 caneca"/>
    <n v="0.4"/>
    <n v="2.2000000000000002"/>
    <n v="3.7"/>
    <n v="0"/>
    <n v="1"/>
    <s v="Hidratos"/>
  </r>
  <r>
    <x v="2"/>
    <x v="3"/>
    <s v="Bebida à base de amêndoa, sem açúcar"/>
    <n v="240"/>
    <s v="Nao"/>
    <s v="Nao"/>
    <s v="1 caneca"/>
    <n v="0.1"/>
    <n v="1.1000000000000001"/>
    <n v="0.4"/>
    <n v="0"/>
    <n v="1"/>
    <s v="Hidratos"/>
  </r>
  <r>
    <x v="3"/>
    <x v="4"/>
    <s v="Bolacha &quot;Belga&quot;"/>
    <n v="20"/>
    <s v="Sim"/>
    <s v="Nao"/>
    <s v="2 bolachas"/>
    <n v="70.099999999999994"/>
    <n v="19.600000000000001"/>
    <n v="7.1"/>
    <n v="0"/>
    <n v="15"/>
    <s v="Hidratos"/>
  </r>
  <r>
    <x v="3"/>
    <x v="4"/>
    <s v="Bolacha &quot;Cream cracker&quot;"/>
    <n v="20"/>
    <s v="Sim"/>
    <s v="Sim"/>
    <s v="4 bolachas"/>
    <n v="61.6"/>
    <n v="16.2"/>
    <n v="10.8"/>
    <n v="0"/>
    <n v="13"/>
    <s v="Hidratos"/>
  </r>
  <r>
    <x v="3"/>
    <x v="4"/>
    <s v="Bolacha água e sal"/>
    <n v="20"/>
    <s v="Sim"/>
    <s v="Sim"/>
    <s v="8 bolachas"/>
    <n v="61"/>
    <n v="17.8"/>
    <n v="9.8000000000000007"/>
    <n v="0"/>
    <n v="13"/>
    <s v="Hidratos"/>
  </r>
  <r>
    <x v="3"/>
    <x v="4"/>
    <s v="Bolacha aveia"/>
    <n v="20"/>
    <s v="Sim"/>
    <s v="Nao"/>
    <s v="2 bolachas"/>
    <n v="57.5"/>
    <n v="18.3"/>
    <n v="10"/>
    <n v="0"/>
    <n v="12"/>
    <s v="Hidratos"/>
  </r>
  <r>
    <x v="3"/>
    <x v="4"/>
    <s v="Bolacha integral (trigo)"/>
    <n v="20"/>
    <s v="Sim"/>
    <s v="Sim"/>
    <s v="3 bolachas"/>
    <n v="65.599999999999994"/>
    <n v="15.6"/>
    <n v="8.8000000000000007"/>
    <n v="0"/>
    <n v="14"/>
    <s v="Hidratos"/>
  </r>
  <r>
    <x v="3"/>
    <x v="4"/>
    <s v="Bolacha Maria"/>
    <n v="20"/>
    <s v="Sim"/>
    <s v="Sim"/>
    <s v="4 bolachas"/>
    <n v="72"/>
    <n v="12.2"/>
    <n v="8.4"/>
    <n v="0"/>
    <n v="15"/>
    <s v="Hidratos"/>
  </r>
  <r>
    <x v="3"/>
    <x v="4"/>
    <s v="Bolacha torrada"/>
    <n v="20"/>
    <s v="Sim"/>
    <s v="Nao"/>
    <s v="5 bolachas"/>
    <n v="68.5"/>
    <n v="14.4"/>
    <n v="7.3"/>
    <n v="0"/>
    <n v="14"/>
    <s v="Hidratos"/>
  </r>
  <r>
    <x v="3"/>
    <x v="4"/>
    <s v="Marinheiras"/>
    <n v="20"/>
    <s v="Sim"/>
    <s v="Sim"/>
    <s v="4 bolachas"/>
    <n v="64"/>
    <n v="11.8"/>
    <n v="11.8"/>
    <n v="0"/>
    <n v="13"/>
    <s v="Hidratos"/>
  </r>
  <r>
    <x v="3"/>
    <x v="5"/>
    <s v="Bolacha arroz"/>
    <n v="20"/>
    <s v="Sim"/>
    <s v="Sim"/>
    <s v="3 bolachas"/>
    <n v="78"/>
    <n v="3.7"/>
    <n v="8.5"/>
    <n v="0"/>
    <n v="16"/>
    <s v="Hidratos"/>
  </r>
  <r>
    <x v="3"/>
    <x v="5"/>
    <s v="Bolacha milho"/>
    <n v="20"/>
    <s v="Sim"/>
    <s v="Sim"/>
    <s v="3 bolachas"/>
    <n v="85.5"/>
    <n v="1.8"/>
    <n v="7.3"/>
    <n v="0"/>
    <n v="18"/>
    <s v="Hidratos"/>
  </r>
  <r>
    <x v="4"/>
    <x v="6"/>
    <s v="Bacalhau cozido"/>
    <n v="30"/>
    <s v="Sim"/>
    <s v="Sim"/>
    <m/>
    <n v="0"/>
    <n v="0.1"/>
    <n v="26.2"/>
    <n v="0"/>
    <n v="8"/>
    <s v="Proteinas"/>
  </r>
  <r>
    <x v="4"/>
    <x v="6"/>
    <s v="Bacalhau fresco cozido"/>
    <n v="30"/>
    <s v="Sim"/>
    <s v="Nao"/>
    <m/>
    <n v="0"/>
    <n v="0.8"/>
    <n v="19.100000000000001"/>
    <n v="0"/>
    <n v="6"/>
    <s v="Proteinas"/>
  </r>
  <r>
    <x v="4"/>
    <x v="6"/>
    <s v="Bacalhau grelhado"/>
    <n v="30"/>
    <s v="Sim"/>
    <s v="Nao"/>
    <m/>
    <n v="0"/>
    <n v="0.2"/>
    <n v="30.2"/>
    <n v="0"/>
    <n v="10"/>
    <s v="Proteinas"/>
  </r>
  <r>
    <x v="4"/>
    <x v="6"/>
    <s v="Bife de porco grelhado"/>
    <n v="30"/>
    <s v="Sim"/>
    <s v="Sim"/>
    <m/>
    <n v="0.7"/>
    <n v="14.2"/>
    <n v="16.7"/>
    <n v="0"/>
    <n v="6"/>
    <s v="Proteinas"/>
  </r>
  <r>
    <x v="4"/>
    <x v="6"/>
    <s v="Bife de vaca (valor médio de acém, alcatra e lombo) grelhado"/>
    <n v="30"/>
    <s v="Sim"/>
    <s v="Sim"/>
    <m/>
    <n v="0"/>
    <n v="6.4"/>
    <n v="26.4"/>
    <n v="0"/>
    <n v="8"/>
    <s v="Proteinas"/>
  </r>
  <r>
    <x v="4"/>
    <x v="6"/>
    <s v="Cantarilho (Redfish) cozido"/>
    <n v="30"/>
    <s v="Sim"/>
    <s v="Sim"/>
    <m/>
    <n v="0"/>
    <n v="2.4"/>
    <n v="19.3"/>
    <n v="0"/>
    <n v="6"/>
    <s v="Proteinas"/>
  </r>
  <r>
    <x v="4"/>
    <x v="6"/>
    <s v="Carapau grelhado"/>
    <n v="30"/>
    <s v="Sim"/>
    <s v="Nao"/>
    <m/>
    <n v="0"/>
    <n v="3.7"/>
    <n v="26.3"/>
    <n v="0"/>
    <n v="8"/>
    <s v="Proteinas"/>
  </r>
  <r>
    <x v="4"/>
    <x v="6"/>
    <s v="Cherne cozido"/>
    <n v="30"/>
    <s v="Sim"/>
    <s v="Nao"/>
    <m/>
    <n v="0"/>
    <n v="5.4"/>
    <n v="18.899999999999999"/>
    <n v="0"/>
    <n v="6"/>
    <s v="Proteinas"/>
  </r>
  <r>
    <x v="4"/>
    <x v="6"/>
    <s v="Cherne grelhado"/>
    <n v="30"/>
    <s v="Sim"/>
    <s v="Nao"/>
    <m/>
    <n v="0"/>
    <n v="6.3"/>
    <n v="24.1"/>
    <n v="0"/>
    <n v="8"/>
    <s v="Proteinas"/>
  </r>
  <r>
    <x v="4"/>
    <x v="6"/>
    <s v="Codorniz com pele, grelhada"/>
    <n v="30"/>
    <s v="Sim"/>
    <s v="Nao"/>
    <m/>
    <n v="0"/>
    <n v="11.6"/>
    <n v="24.5"/>
    <n v="0"/>
    <n v="8"/>
    <s v="Proteinas"/>
  </r>
  <r>
    <x v="4"/>
    <x v="6"/>
    <s v="Corvina cozida"/>
    <n v="30"/>
    <s v="Sim"/>
    <s v="Nao"/>
    <m/>
    <n v="0"/>
    <n v="1.4"/>
    <n v="20.7"/>
    <n v="0"/>
    <n v="7"/>
    <s v="Proteinas"/>
  </r>
  <r>
    <x v="4"/>
    <x v="6"/>
    <s v="Costeleta de cabrito grelhada"/>
    <n v="30"/>
    <s v="Sim"/>
    <s v="Sim"/>
    <m/>
    <n v="0"/>
    <n v="3"/>
    <n v="30.9"/>
    <n v="0"/>
    <n v="10"/>
    <s v="Proteinas"/>
  </r>
  <r>
    <x v="4"/>
    <x v="6"/>
    <s v="Costeleta de porco grelhada"/>
    <n v="30"/>
    <s v="Sim"/>
    <s v="Nao"/>
    <m/>
    <n v="0.8"/>
    <n v="14.4"/>
    <n v="18.100000000000001"/>
    <n v="0"/>
    <n v="6"/>
    <s v="Proteinas"/>
  </r>
  <r>
    <x v="4"/>
    <x v="6"/>
    <s v="Costeleta de vitela grelhada"/>
    <n v="30"/>
    <s v="Sim"/>
    <s v="Sim"/>
    <m/>
    <n v="0"/>
    <n v="3.3"/>
    <n v="25.2"/>
    <n v="0"/>
    <n v="8"/>
    <s v="Proteinas"/>
  </r>
  <r>
    <x v="4"/>
    <x v="6"/>
    <s v="Costeleta ou perna de borrego, cozida "/>
    <n v="30"/>
    <s v="Sim"/>
    <s v="Nao"/>
    <m/>
    <n v="0"/>
    <n v="5.7"/>
    <n v="26.5"/>
    <n v="0"/>
    <n v="8"/>
    <s v="Proteinas"/>
  </r>
  <r>
    <x v="4"/>
    <x v="6"/>
    <s v="Costeleta ou perna de borrego, grelhada"/>
    <n v="30"/>
    <s v="Sim"/>
    <s v="Nao"/>
    <m/>
    <n v="0"/>
    <n v="5.5"/>
    <n v="25.7"/>
    <n v="0"/>
    <n v="8"/>
    <s v="Proteinas"/>
  </r>
  <r>
    <x v="4"/>
    <x v="6"/>
    <s v="Dourada cozida"/>
    <n v="30"/>
    <s v="Sim"/>
    <s v="Nao"/>
    <m/>
    <n v="0"/>
    <n v="12.5"/>
    <n v="20.8"/>
    <n v="0"/>
    <n v="7"/>
    <s v="Proteinas"/>
  </r>
  <r>
    <x v="4"/>
    <x v="6"/>
    <s v="Dourada grelhada"/>
    <n v="30"/>
    <s v="Sim"/>
    <s v="Sim"/>
    <m/>
    <n v="0"/>
    <n v="9.9"/>
    <n v="22.3"/>
    <n v="0"/>
    <n v="7"/>
    <s v="Proteinas"/>
  </r>
  <r>
    <x v="4"/>
    <x v="6"/>
    <s v="Espadarte grelhado"/>
    <n v="30"/>
    <s v="Sim"/>
    <s v="Nao"/>
    <m/>
    <n v="0"/>
    <n v="3.4"/>
    <n v="21.3"/>
    <n v="0"/>
    <n v="7"/>
    <s v="Proteinas"/>
  </r>
  <r>
    <x v="4"/>
    <x v="6"/>
    <s v="Espetada de vaca grelhada"/>
    <n v="30"/>
    <s v="Sim"/>
    <s v="Nao"/>
    <m/>
    <n v="0.8"/>
    <n v="12.8"/>
    <n v="23.5"/>
    <n v="0"/>
    <n v="8"/>
    <s v="Proteinas"/>
  </r>
  <r>
    <x v="4"/>
    <x v="6"/>
    <s v="Fígado de galinha"/>
    <n v="30"/>
    <s v="Sim"/>
    <s v="Nao"/>
    <m/>
    <n v="0"/>
    <n v="2.2999999999999998"/>
    <n v="17.7"/>
    <n v="0"/>
    <n v="6"/>
    <s v="Proteinas"/>
  </r>
  <r>
    <x v="4"/>
    <x v="6"/>
    <s v="Fígado de porco, grelhado"/>
    <n v="30"/>
    <s v="Sim"/>
    <s v="Nao"/>
    <m/>
    <n v="0"/>
    <n v="6.3"/>
    <n v="26.3"/>
    <n v="0"/>
    <n v="8"/>
    <s v="Proteinas"/>
  </r>
  <r>
    <x v="4"/>
    <x v="6"/>
    <s v="Fígado de vitela, grelhado"/>
    <n v="30"/>
    <s v="Sim"/>
    <s v="Nao"/>
    <m/>
    <n v="1.9"/>
    <n v="4.7"/>
    <n v="25.7"/>
    <n v="0"/>
    <n v="8"/>
    <s v="Proteinas"/>
  </r>
  <r>
    <x v="4"/>
    <x v="6"/>
    <s v="Frango inteiro sem pele, cozido"/>
    <n v="30"/>
    <s v="Sim"/>
    <s v="Sim"/>
    <m/>
    <n v="0"/>
    <n v="4.2"/>
    <n v="32.799999999999997"/>
    <n v="0"/>
    <n v="10"/>
    <s v="Proteinas"/>
  </r>
  <r>
    <x v="4"/>
    <x v="6"/>
    <s v="Frango inteiro sem pele, estufado sem molho"/>
    <n v="30"/>
    <s v="Sim"/>
    <s v="Sim"/>
    <m/>
    <n v="0"/>
    <n v="5.8"/>
    <n v="33.200000000000003"/>
    <n v="0"/>
    <n v="10"/>
    <s v="Proteinas"/>
  </r>
  <r>
    <x v="4"/>
    <x v="6"/>
    <s v="Frango inteiro sem pele, grelhado"/>
    <n v="30"/>
    <s v="Sim"/>
    <s v="Nao"/>
    <m/>
    <n v="0"/>
    <n v="4.9000000000000004"/>
    <n v="31"/>
    <n v="0"/>
    <n v="10"/>
    <s v="Proteinas"/>
  </r>
  <r>
    <x v="4"/>
    <x v="6"/>
    <s v="Garoupa cozida"/>
    <n v="30"/>
    <s v="Sim"/>
    <s v="Sim"/>
    <m/>
    <n v="0"/>
    <n v="2"/>
    <n v="20.8"/>
    <n v="0"/>
    <n v="7"/>
    <s v="Proteinas"/>
  </r>
  <r>
    <x v="4"/>
    <x v="6"/>
    <s v="Garoupa grelhada"/>
    <n v="30"/>
    <s v="Sim"/>
    <s v="Nao"/>
    <m/>
    <n v="0"/>
    <n v="1.9"/>
    <n v="25.9"/>
    <n v="0"/>
    <n v="8"/>
    <s v="Proteinas"/>
  </r>
  <r>
    <x v="4"/>
    <x v="6"/>
    <s v="Goraz cozido"/>
    <n v="30"/>
    <s v="Sim"/>
    <s v="Nao"/>
    <m/>
    <n v="0"/>
    <n v="3.5"/>
    <n v="19.2"/>
    <n v="0"/>
    <n v="6"/>
    <s v="Proteinas"/>
  </r>
  <r>
    <x v="4"/>
    <x v="6"/>
    <s v="Goraz grelhado"/>
    <n v="30"/>
    <s v="Sim"/>
    <s v="Nao"/>
    <m/>
    <n v="0"/>
    <n v="3.2"/>
    <n v="22.4"/>
    <n v="0"/>
    <n v="7"/>
    <s v="Proteinas"/>
  </r>
  <r>
    <x v="4"/>
    <x v="6"/>
    <s v="Imperador cozido"/>
    <n v="30"/>
    <s v="Sim"/>
    <s v="Nao"/>
    <m/>
    <n v="0"/>
    <n v="0.5"/>
    <n v="19.899999999999999"/>
    <n v="0"/>
    <n v="6"/>
    <s v="Proteinas"/>
  </r>
  <r>
    <x v="4"/>
    <x v="6"/>
    <s v="Imperador grelhado"/>
    <n v="30"/>
    <s v="Sim"/>
    <s v="Nao"/>
    <m/>
    <n v="0"/>
    <n v="0.5"/>
    <n v="23"/>
    <n v="0"/>
    <n v="7"/>
    <s v="Proteinas"/>
  </r>
  <r>
    <x v="4"/>
    <x v="6"/>
    <s v="Linguado grelhado"/>
    <n v="30"/>
    <s v="Sim"/>
    <s v="Sim"/>
    <m/>
    <n v="0"/>
    <n v="0.2"/>
    <n v="23.1"/>
    <n v="0"/>
    <n v="7"/>
    <s v="Proteinas"/>
  </r>
  <r>
    <x v="4"/>
    <x v="6"/>
    <s v="Lombo de porco grelhado"/>
    <n v="30"/>
    <s v="Sim"/>
    <s v="Sim"/>
    <m/>
    <n v="0"/>
    <n v="8.1"/>
    <n v="29.1"/>
    <n v="0"/>
    <n v="9"/>
    <s v="Proteinas"/>
  </r>
  <r>
    <x v="4"/>
    <x v="6"/>
    <s v="Lombo de vitela grelhado"/>
    <n v="30"/>
    <s v="Sim"/>
    <s v="Sim"/>
    <m/>
    <n v="0"/>
    <n v="5.6"/>
    <n v="25"/>
    <n v="0"/>
    <n v="8"/>
    <s v="Proteinas"/>
  </r>
  <r>
    <x v="4"/>
    <x v="6"/>
    <s v="Maruca cozida"/>
    <n v="30"/>
    <s v="Sim"/>
    <s v="Sim"/>
    <m/>
    <n v="0"/>
    <n v="0.1"/>
    <n v="17.899999999999999"/>
    <n v="0"/>
    <n v="6"/>
    <s v="Proteinas"/>
  </r>
  <r>
    <x v="4"/>
    <x v="6"/>
    <s v="Pá de carneiro, cozida"/>
    <n v="30"/>
    <s v="Sim"/>
    <s v="Nao"/>
    <m/>
    <n v="0"/>
    <n v="14.2"/>
    <n v="27.6"/>
    <n v="0"/>
    <n v="9"/>
    <s v="Proteinas"/>
  </r>
  <r>
    <x v="4"/>
    <x v="6"/>
    <s v="Pargo legítimo cozido"/>
    <n v="30"/>
    <s v="Sim"/>
    <s v="Nao"/>
    <m/>
    <n v="0"/>
    <n v="0.3"/>
    <n v="19.8"/>
    <n v="0"/>
    <n v="6"/>
    <s v="Proteinas"/>
  </r>
  <r>
    <x v="4"/>
    <x v="6"/>
    <s v="Pargo mulato cozido"/>
    <n v="30"/>
    <s v="Sim"/>
    <s v="Nao"/>
    <m/>
    <n v="0"/>
    <n v="1"/>
    <n v="19"/>
    <n v="0"/>
    <n v="6"/>
    <s v="Proteinas"/>
  </r>
  <r>
    <x v="4"/>
    <x v="6"/>
    <s v="Peito de cabrito estufado, sem molho"/>
    <n v="30"/>
    <s v="Sim"/>
    <s v="Nao"/>
    <m/>
    <n v="0"/>
    <n v="4.4000000000000004"/>
    <n v="28.4"/>
    <n v="0"/>
    <n v="9"/>
    <s v="Proteinas"/>
  </r>
  <r>
    <x v="4"/>
    <x v="6"/>
    <s v="Peito de cabrito grelhado"/>
    <n v="30"/>
    <s v="Sim"/>
    <s v="Sim"/>
    <m/>
    <n v="0"/>
    <n v="4.2"/>
    <n v="26.5"/>
    <n v="0"/>
    <n v="8"/>
    <s v="Proteinas"/>
  </r>
  <r>
    <x v="4"/>
    <x v="6"/>
    <s v="Peito de carneiro gordo, cozido"/>
    <n v="30"/>
    <s v="Sim"/>
    <s v="Nao"/>
    <m/>
    <n v="0"/>
    <n v="26.6"/>
    <n v="23.3"/>
    <n v="0"/>
    <n v="7"/>
    <s v="Proteinas"/>
  </r>
  <r>
    <x v="4"/>
    <x v="6"/>
    <s v="Peito de frango com pele, estufado sem molho"/>
    <n v="30"/>
    <s v="Sim"/>
    <s v="Nao"/>
    <m/>
    <n v="0"/>
    <n v="8.3000000000000007"/>
    <n v="34.4"/>
    <n v="0"/>
    <n v="11"/>
    <s v="Proteinas"/>
  </r>
  <r>
    <x v="4"/>
    <x v="6"/>
    <s v="Peito de frango sem pele, cozido"/>
    <n v="30"/>
    <s v="Sim"/>
    <s v="Nao"/>
    <m/>
    <n v="0"/>
    <n v="1.1000000000000001"/>
    <n v="34.5"/>
    <n v="0"/>
    <n v="11"/>
    <s v="Proteinas"/>
  </r>
  <r>
    <x v="4"/>
    <x v="6"/>
    <s v="Peito de frango sem pele, estufado sem molho"/>
    <n v="30"/>
    <s v="Sim"/>
    <s v="Nao"/>
    <m/>
    <n v="0"/>
    <n v="2.5"/>
    <n v="36.6"/>
    <n v="0"/>
    <n v="11"/>
    <s v="Proteinas"/>
  </r>
  <r>
    <x v="4"/>
    <x v="6"/>
    <s v="Peito de vitela magro cozido"/>
    <n v="30"/>
    <s v="Sim"/>
    <s v="Nao"/>
    <m/>
    <n v="0"/>
    <n v="8"/>
    <n v="24.8"/>
    <n v="0"/>
    <n v="8"/>
    <s v="Proteinas"/>
  </r>
  <r>
    <x v="4"/>
    <x v="6"/>
    <s v="Peito de vitela magro estufado, sem molho"/>
    <n v="30"/>
    <s v="Sim"/>
    <s v="Nao"/>
    <m/>
    <n v="0"/>
    <n v="8.3000000000000007"/>
    <n v="26"/>
    <n v="0"/>
    <n v="8"/>
    <s v="Proteinas"/>
  </r>
  <r>
    <x v="4"/>
    <x v="6"/>
    <s v="Peixe-espada-branco grelhado"/>
    <n v="30"/>
    <s v="Sim"/>
    <s v="Nao"/>
    <m/>
    <n v="0"/>
    <n v="4.7"/>
    <n v="20.2"/>
    <n v="0"/>
    <n v="7"/>
    <s v="Proteinas"/>
  </r>
  <r>
    <x v="4"/>
    <x v="6"/>
    <s v="Peixe-espada-preto grelhado"/>
    <n v="30"/>
    <s v="Sim"/>
    <s v="Nao"/>
    <m/>
    <n v="0"/>
    <n v="3.2"/>
    <n v="20.5"/>
    <n v="0"/>
    <n v="7"/>
    <s v="Proteinas"/>
  </r>
  <r>
    <x v="4"/>
    <x v="6"/>
    <s v="Perna de frango sem pele, cozida"/>
    <n v="30"/>
    <s v="Sim"/>
    <s v="Sim"/>
    <m/>
    <n v="0"/>
    <n v="2.2999999999999998"/>
    <n v="31.5"/>
    <n v="0"/>
    <n v="10"/>
    <s v="Proteinas"/>
  </r>
  <r>
    <x v="4"/>
    <x v="6"/>
    <s v="Perna de porco magra grelhada"/>
    <n v="30"/>
    <s v="Sim"/>
    <s v="Nao"/>
    <m/>
    <n v="0"/>
    <n v="11.7"/>
    <n v="27.5"/>
    <n v="0"/>
    <n v="9"/>
    <s v="Proteinas"/>
  </r>
  <r>
    <x v="4"/>
    <x v="6"/>
    <s v="Pescada cozida (valor médio)"/>
    <n v="30"/>
    <s v="Sim"/>
    <s v="Sim"/>
    <m/>
    <n v="0"/>
    <n v="3.6"/>
    <n v="19.2"/>
    <n v="0"/>
    <n v="6"/>
    <s v="Proteinas"/>
  </r>
  <r>
    <x v="4"/>
    <x v="6"/>
    <s v="Pescada da África do Sul cozida"/>
    <n v="30"/>
    <s v="Sim"/>
    <s v="Nao"/>
    <m/>
    <n v="0"/>
    <n v="3.8"/>
    <n v="18.899999999999999"/>
    <n v="0"/>
    <n v="6"/>
    <s v="Proteinas"/>
  </r>
  <r>
    <x v="4"/>
    <x v="6"/>
    <s v="Pescada do Chile cozida"/>
    <n v="30"/>
    <s v="Sim"/>
    <s v="Nao"/>
    <m/>
    <n v="0"/>
    <n v="3.3"/>
    <n v="19.5"/>
    <n v="0"/>
    <n v="6"/>
    <s v="Proteinas"/>
  </r>
  <r>
    <x v="4"/>
    <x v="6"/>
    <s v="Pescada europeia cozida"/>
    <n v="30"/>
    <s v="Sim"/>
    <s v="Nao"/>
    <m/>
    <n v="0"/>
    <n v="3.7"/>
    <n v="20.100000000000001"/>
    <n v="0"/>
    <n v="7"/>
    <s v="Proteinas"/>
  </r>
  <r>
    <x v="4"/>
    <x v="6"/>
    <s v="Picanha grelhada"/>
    <n v="30"/>
    <s v="Sim"/>
    <s v="Nao"/>
    <m/>
    <n v="0"/>
    <n v="11.9"/>
    <n v="21.7"/>
    <n v="0"/>
    <n v="7"/>
    <s v="Proteinas"/>
  </r>
  <r>
    <x v="4"/>
    <x v="6"/>
    <s v="Solha grelhada"/>
    <n v="30"/>
    <s v="Sim"/>
    <s v="Nao"/>
    <m/>
    <n v="0"/>
    <n v="1.8"/>
    <n v="21.9"/>
    <n v="0"/>
    <n v="7"/>
    <s v="Proteinas"/>
  </r>
  <r>
    <x v="4"/>
    <x v="6"/>
    <s v="Tamboril grelhado"/>
    <n v="30"/>
    <s v="Sim"/>
    <s v="Nao"/>
    <m/>
    <n v="0"/>
    <n v="0.3"/>
    <n v="21.4"/>
    <n v="0"/>
    <n v="7"/>
    <s v="Proteinas"/>
  </r>
  <r>
    <x v="4"/>
    <x v="6"/>
    <s v="Truta arco-íris grelhada"/>
    <n v="30"/>
    <s v="Sim"/>
    <s v="Nao"/>
    <m/>
    <n v="0"/>
    <n v="3.7"/>
    <n v="21.3"/>
    <n v="0"/>
    <n v="7"/>
    <s v="Proteinas"/>
  </r>
  <r>
    <x v="4"/>
    <x v="6"/>
    <s v="Vaca magra cozida"/>
    <n v="30"/>
    <s v="Sim"/>
    <s v="Nao"/>
    <m/>
    <n v="0"/>
    <n v="13.8"/>
    <n v="33.700000000000003"/>
    <n v="0"/>
    <n v="11"/>
    <s v="Proteinas"/>
  </r>
  <r>
    <x v="3"/>
    <x v="7"/>
    <s v="Cereal de pequeno almoço à base de farelo de trigo (tipo &quot;All-Bran&quot;)"/>
    <n v="20"/>
    <s v="Sim"/>
    <s v="Sim"/>
    <m/>
    <n v="39.799999999999997"/>
    <n v="3.4"/>
    <n v="15.1"/>
    <n v="0"/>
    <n v="8"/>
    <s v="Hidratos"/>
  </r>
  <r>
    <x v="3"/>
    <x v="7"/>
    <s v="Cereal de pequeno almoço de trigo integral tipo &quot;Weetabix&quot;"/>
    <n v="20"/>
    <s v="Sim"/>
    <s v="Sim"/>
    <m/>
    <n v="71.5"/>
    <n v="2"/>
    <n v="10.7"/>
    <n v="0"/>
    <n v="15"/>
    <s v="Hidratos"/>
  </r>
  <r>
    <x v="3"/>
    <x v="7"/>
    <s v="Flocos de arroz"/>
    <n v="20"/>
    <s v="Sim"/>
    <s v="Nao"/>
    <m/>
    <n v="83.4"/>
    <n v="1.5"/>
    <n v="7"/>
    <n v="0"/>
    <n v="17"/>
    <s v="Hidratos"/>
  </r>
  <r>
    <x v="3"/>
    <x v="7"/>
    <s v="Flocos de aveia"/>
    <n v="20"/>
    <s v="Sim"/>
    <s v="Sim"/>
    <m/>
    <n v="61.7"/>
    <n v="5.8"/>
    <n v="13.5"/>
    <n v="0"/>
    <n v="13"/>
    <s v="Hidratos"/>
  </r>
  <r>
    <x v="3"/>
    <x v="7"/>
    <s v="Flocos de centeio"/>
    <n v="20"/>
    <s v="Sim"/>
    <s v="Nao"/>
    <m/>
    <n v="69"/>
    <n v="2"/>
    <n v="12"/>
    <n v="0"/>
    <n v="14"/>
    <s v="Hidratos"/>
  </r>
  <r>
    <x v="3"/>
    <x v="7"/>
    <s v="Flocos de cereais e frutos secos tipo &quot;Muesli&quot;"/>
    <n v="20"/>
    <s v="Sim"/>
    <s v="Sim"/>
    <m/>
    <n v="69.099999999999994"/>
    <n v="6.3"/>
    <n v="10.4"/>
    <n v="0"/>
    <n v="14"/>
    <s v="Hidratos"/>
  </r>
  <r>
    <x v="3"/>
    <x v="7"/>
    <s v="Flocos de cevada"/>
    <n v="20"/>
    <s v="Sim"/>
    <s v="Nao"/>
    <m/>
    <n v="64.400000000000006"/>
    <n v="2"/>
    <n v="8.3000000000000007"/>
    <n v="0"/>
    <n v="13"/>
    <s v="Hidratos"/>
  </r>
  <r>
    <x v="3"/>
    <x v="7"/>
    <s v="Flocos de milho tipo &quot;Corn Flakes&quot;"/>
    <n v="20"/>
    <s v="Sim"/>
    <s v="Nao"/>
    <m/>
    <n v="81.099999999999994"/>
    <n v="1.1000000000000001"/>
    <n v="7.9"/>
    <n v="0"/>
    <n v="17"/>
    <s v="Hidratos"/>
  </r>
  <r>
    <x v="3"/>
    <x v="7"/>
    <s v="Flocos de trigo"/>
    <n v="20"/>
    <s v="Sim"/>
    <s v="Nao"/>
    <m/>
    <n v="69"/>
    <n v="2.5"/>
    <n v="14"/>
    <n v="0"/>
    <n v="14"/>
    <s v="Hidratos"/>
  </r>
  <r>
    <x v="3"/>
    <x v="7"/>
    <s v="Flocos de trigo e arroz enriquecidos com vitaminas, cálcio e ferro"/>
    <n v="20"/>
    <s v="Sim"/>
    <s v="Nao"/>
    <m/>
    <n v="79.2"/>
    <n v="1.3"/>
    <n v="7.5"/>
    <n v="0"/>
    <n v="16"/>
    <s v="Hidratos"/>
  </r>
  <r>
    <x v="3"/>
    <x v="7"/>
    <s v="Flocos de trigo integral tipo &quot;All-Bran Flakes&quot;"/>
    <n v="20"/>
    <s v="Sim"/>
    <s v="Nao"/>
    <m/>
    <n v="64.2"/>
    <n v="1.9"/>
    <n v="10.199999999999999"/>
    <n v="0"/>
    <n v="13"/>
    <s v="Hidratos"/>
  </r>
  <r>
    <x v="0"/>
    <x v="8"/>
    <s v="Clara de ovo de galinha, crua"/>
    <n v="55"/>
    <s v="Sim"/>
    <s v="Sim"/>
    <m/>
    <n v="0"/>
    <n v="0.3"/>
    <n v="11"/>
    <n v="0"/>
    <n v="7"/>
    <s v="Proteinas"/>
  </r>
  <r>
    <x v="0"/>
    <x v="8"/>
    <s v="Clara de ovo de galinha, pasteurizada"/>
    <n v="55"/>
    <s v="Sim"/>
    <s v="Nao"/>
    <m/>
    <n v="1"/>
    <n v="0"/>
    <n v="10.5"/>
    <n v="0"/>
    <n v="6"/>
    <s v="Proteinas"/>
  </r>
  <r>
    <x v="0"/>
    <x v="9"/>
    <s v="Compota de ameixa"/>
    <n v="25"/>
    <s v="Sim"/>
    <s v="Sim"/>
    <m/>
    <n v="49.2"/>
    <n v="0"/>
    <n v="0.3"/>
    <n v="0"/>
    <n v="13"/>
    <s v="Hidratos"/>
  </r>
  <r>
    <x v="0"/>
    <x v="9"/>
    <s v="Compota de ananás"/>
    <n v="25"/>
    <s v="Sim"/>
    <s v="Nao"/>
    <m/>
    <n v="50.8"/>
    <n v="0.1"/>
    <n v="0.5"/>
    <n v="0"/>
    <n v="13"/>
    <s v="Hidratos"/>
  </r>
  <r>
    <x v="0"/>
    <x v="9"/>
    <s v="Compota de cereja"/>
    <n v="25"/>
    <s v="Sim"/>
    <s v="Nao"/>
    <m/>
    <n v="61.9"/>
    <n v="0"/>
    <n v="0.4"/>
    <n v="0"/>
    <n v="16"/>
    <s v="Hidratos"/>
  </r>
  <r>
    <x v="0"/>
    <x v="9"/>
    <s v="Compota de damasco"/>
    <n v="25"/>
    <s v="Sim"/>
    <s v="Nao"/>
    <m/>
    <n v="58.9"/>
    <n v="0"/>
    <n v="0.4"/>
    <n v="0"/>
    <n v="15"/>
    <s v="Hidratos"/>
  </r>
  <r>
    <x v="0"/>
    <x v="9"/>
    <s v="Compota de laranja"/>
    <n v="25"/>
    <s v="Sim"/>
    <s v="Nao"/>
    <m/>
    <n v="59.5"/>
    <n v="0"/>
    <n v="0.4"/>
    <n v="0"/>
    <n v="15"/>
    <s v="Hidratos"/>
  </r>
  <r>
    <x v="0"/>
    <x v="10"/>
    <s v="Farinha de alfarroba"/>
    <n v="20"/>
    <s v="Sim"/>
    <s v="Nao"/>
    <m/>
    <n v="85.6"/>
    <n v="0.3"/>
    <n v="3.2"/>
    <n v="0"/>
    <n v="18"/>
    <s v="Hidratos"/>
  </r>
  <r>
    <x v="0"/>
    <x v="10"/>
    <s v="Farinha de aveia"/>
    <n v="20"/>
    <s v="Sim"/>
    <s v="Sim"/>
    <m/>
    <n v="57"/>
    <n v="7.3"/>
    <n v="14.5"/>
    <n v="0"/>
    <n v="12"/>
    <s v="Hidratos"/>
  </r>
  <r>
    <x v="0"/>
    <x v="10"/>
    <s v="Farinha de centeio"/>
    <n v="20"/>
    <s v="Sim"/>
    <s v="Sim"/>
    <m/>
    <n v="77.3"/>
    <n v="1.2"/>
    <n v="7.8"/>
    <n v="0"/>
    <n v="16"/>
    <s v="Hidratos"/>
  </r>
  <r>
    <x v="0"/>
    <x v="10"/>
    <s v="Farinha de centeio tipo 70"/>
    <n v="20"/>
    <s v="Sim"/>
    <s v="Nao"/>
    <m/>
    <n v="78.5"/>
    <n v="1.1000000000000001"/>
    <n v="6.6"/>
    <n v="0"/>
    <n v="16"/>
    <s v="Hidratos"/>
  </r>
  <r>
    <x v="0"/>
    <x v="10"/>
    <s v="Farinha de centeio tipo 85"/>
    <n v="20"/>
    <s v="Sim"/>
    <s v="Nao"/>
    <m/>
    <n v="76"/>
    <n v="1.3"/>
    <n v="9"/>
    <n v="0"/>
    <n v="16"/>
    <s v="Hidratos"/>
  </r>
  <r>
    <x v="0"/>
    <x v="10"/>
    <s v="Farinha de cevada"/>
    <n v="20"/>
    <s v="Sim"/>
    <s v="Nao"/>
    <m/>
    <n v="64.400000000000006"/>
    <n v="2.5"/>
    <n v="8.8000000000000007"/>
    <n v="0"/>
    <n v="13"/>
    <s v="Hidratos"/>
  </r>
  <r>
    <x v="0"/>
    <x v="10"/>
    <s v="Farinha de coco"/>
    <n v="20"/>
    <s v="Sim"/>
    <s v="Nao"/>
    <m/>
    <n v="56"/>
    <n v="7.5"/>
    <n v="20"/>
    <n v="0"/>
    <n v="12"/>
    <s v="Hidratos"/>
  </r>
  <r>
    <x v="0"/>
    <x v="10"/>
    <s v="Farinha de trigo (valor médio tipo 150 e tipo 55)"/>
    <n v="20"/>
    <s v="Sim"/>
    <s v="Nao"/>
    <m/>
    <n v="73.7"/>
    <n v="1.5"/>
    <n v="8.5"/>
    <n v="0"/>
    <n v="15"/>
    <s v="Hidratos"/>
  </r>
  <r>
    <x v="0"/>
    <x v="10"/>
    <s v="Farinha de trigo integral"/>
    <n v="20"/>
    <s v="Sim"/>
    <s v="Sim"/>
    <m/>
    <n v="65.2"/>
    <n v="2.4"/>
    <n v="9.6"/>
    <n v="0"/>
    <n v="14"/>
    <s v="Hidratos"/>
  </r>
  <r>
    <x v="0"/>
    <x v="10"/>
    <s v="Farinha de trigo tipo 150"/>
    <n v="20"/>
    <s v="Sim"/>
    <s v="Nao"/>
    <m/>
    <n v="73"/>
    <n v="1.8"/>
    <n v="9.1"/>
    <n v="0"/>
    <n v="15"/>
    <s v="Hidratos"/>
  </r>
  <r>
    <x v="0"/>
    <x v="10"/>
    <s v="Farinha de trigo tipo 55"/>
    <n v="20"/>
    <s v="Sim"/>
    <s v="Sim"/>
    <m/>
    <n v="74.3"/>
    <n v="1.1000000000000001"/>
    <n v="7.8"/>
    <n v="0"/>
    <n v="15"/>
    <s v="Hidratos"/>
  </r>
  <r>
    <x v="4"/>
    <x v="11"/>
    <s v="Fiambre de aves"/>
    <n v="50"/>
    <s v="Sim"/>
    <s v="Sim"/>
    <m/>
    <n v="2.7"/>
    <n v="1.6"/>
    <n v="13.8"/>
    <n v="0"/>
    <n v="7"/>
    <s v="Proteinas"/>
  </r>
  <r>
    <x v="4"/>
    <x v="11"/>
    <s v="Fiambre de porco"/>
    <n v="50"/>
    <s v="Sim"/>
    <s v="Nao"/>
    <m/>
    <n v="1.3"/>
    <n v="4.5999999999999996"/>
    <n v="15.3"/>
    <n v="0"/>
    <n v="8"/>
    <s v="Proteinas"/>
  </r>
  <r>
    <x v="4"/>
    <x v="11"/>
    <s v="Fiambre, peito de frango"/>
    <n v="50"/>
    <s v="Sim"/>
    <s v="Nao"/>
    <m/>
    <n v="2.8"/>
    <n v="1.3"/>
    <n v="13.7"/>
    <n v="0"/>
    <n v="7"/>
    <s v="Proteinas"/>
  </r>
  <r>
    <x v="4"/>
    <x v="11"/>
    <s v="Fiambre, peito de peru"/>
    <n v="50"/>
    <s v="Sim"/>
    <s v="Nao"/>
    <m/>
    <n v="2.6"/>
    <n v="1.9"/>
    <n v="13.8"/>
    <n v="0"/>
    <n v="7"/>
    <s v="Proteinas"/>
  </r>
  <r>
    <x v="2"/>
    <x v="12"/>
    <s v="Ameixa branca"/>
    <n v="100"/>
    <s v="Sim"/>
    <s v="Nao"/>
    <m/>
    <n v="7.8"/>
    <n v="0.2"/>
    <n v="0.6"/>
    <n v="0"/>
    <n v="8"/>
    <s v="Hidratos"/>
  </r>
  <r>
    <x v="2"/>
    <x v="12"/>
    <s v="Ameixa encarnada"/>
    <n v="100"/>
    <s v="Sim"/>
    <s v="Sim"/>
    <m/>
    <n v="7.4"/>
    <n v="0.2"/>
    <n v="0.8"/>
    <n v="0"/>
    <n v="8"/>
    <s v="Hidratos"/>
  </r>
  <r>
    <x v="2"/>
    <x v="12"/>
    <s v="Ameixa rainha Cláudia"/>
    <n v="100"/>
    <s v="Sim"/>
    <s v="Nao"/>
    <m/>
    <n v="11.8"/>
    <n v="0.1"/>
    <n v="0.8"/>
    <n v="0"/>
    <n v="12"/>
    <s v="Hidratos"/>
  </r>
  <r>
    <x v="2"/>
    <x v="12"/>
    <s v="Ananás "/>
    <n v="100"/>
    <s v="Sim"/>
    <s v="Sim"/>
    <m/>
    <n v="9.5"/>
    <n v="0.2"/>
    <n v="0.5"/>
    <n v="0"/>
    <n v="10"/>
    <s v="Hidratos"/>
  </r>
  <r>
    <x v="2"/>
    <x v="12"/>
    <s v="Anona"/>
    <n v="100"/>
    <s v="Sim"/>
    <s v="Nao"/>
    <m/>
    <n v="16.8"/>
    <n v="0.4"/>
    <n v="1.7"/>
    <n v="0"/>
    <n v="17"/>
    <s v="Hidratos"/>
  </r>
  <r>
    <x v="2"/>
    <x v="12"/>
    <s v="Carambola"/>
    <n v="100"/>
    <s v="Sim"/>
    <s v="Nao"/>
    <m/>
    <n v="7.1"/>
    <n v="0.3"/>
    <n v="0.5"/>
    <n v="0"/>
    <n v="8"/>
    <s v="Hidratos"/>
  </r>
  <r>
    <x v="2"/>
    <x v="12"/>
    <s v="Cereja (4 variedades)"/>
    <n v="100"/>
    <s v="Sim"/>
    <s v="Sim"/>
    <m/>
    <n v="13.3"/>
    <n v="0.7"/>
    <n v="0.8"/>
    <n v="0"/>
    <n v="14"/>
    <s v="Hidratos"/>
  </r>
  <r>
    <x v="2"/>
    <x v="12"/>
    <s v="Clementina"/>
    <n v="100"/>
    <s v="Sim"/>
    <s v="Sim"/>
    <m/>
    <n v="11.1"/>
    <n v="0.2"/>
    <n v="0.8"/>
    <n v="0"/>
    <n v="12"/>
    <s v="Hidratos"/>
  </r>
  <r>
    <x v="2"/>
    <x v="12"/>
    <s v="Damasco"/>
    <n v="100"/>
    <s v="Sim"/>
    <s v="Nao"/>
    <m/>
    <n v="8.5"/>
    <n v="0.1"/>
    <n v="0.8"/>
    <n v="0"/>
    <n v="9"/>
    <s v="Hidratos"/>
  </r>
  <r>
    <x v="2"/>
    <x v="12"/>
    <s v="Laranja (3 variedades)"/>
    <n v="100"/>
    <s v="Sim"/>
    <s v="Sim"/>
    <m/>
    <n v="8.9"/>
    <n v="0.2"/>
    <n v="1.1000000000000001"/>
    <n v="0"/>
    <n v="9"/>
    <s v="Hidratos"/>
  </r>
  <r>
    <x v="2"/>
    <x v="12"/>
    <s v="Maçã (média com e sem casca)"/>
    <n v="100"/>
    <s v="Sim"/>
    <s v="Sim"/>
    <m/>
    <n v="13.1"/>
    <n v="0.5"/>
    <n v="0.2"/>
    <n v="0"/>
    <n v="14"/>
    <s v="Hidratos"/>
  </r>
  <r>
    <x v="2"/>
    <x v="12"/>
    <s v="Maçã com casca"/>
    <n v="100"/>
    <s v="Sim"/>
    <s v="Nao"/>
    <m/>
    <n v="13.4"/>
    <n v="0.5"/>
    <n v="0.2"/>
    <n v="0"/>
    <n v="14"/>
    <s v="Hidratos"/>
  </r>
  <r>
    <x v="2"/>
    <x v="12"/>
    <s v="Maçã cozida sem açúcar"/>
    <n v="100"/>
    <s v="Sim"/>
    <s v="Nao"/>
    <m/>
    <n v="10.5"/>
    <n v="0.5"/>
    <n v="0.2"/>
    <n v="0"/>
    <n v="11"/>
    <s v="Hidratos"/>
  </r>
  <r>
    <x v="2"/>
    <x v="12"/>
    <s v="Maçã sem casca"/>
    <n v="100"/>
    <s v="Sim"/>
    <s v="Nao"/>
    <m/>
    <n v="12.7"/>
    <n v="0.5"/>
    <n v="0.2"/>
    <n v="0"/>
    <n v="13"/>
    <s v="Hidratos"/>
  </r>
  <r>
    <x v="2"/>
    <x v="12"/>
    <s v="Manga"/>
    <n v="100"/>
    <s v="Sim"/>
    <s v="Nao"/>
    <m/>
    <n v="11.7"/>
    <n v="0.3"/>
    <n v="0.5"/>
    <n v="0"/>
    <n v="12"/>
    <s v="Hidratos"/>
  </r>
  <r>
    <x v="2"/>
    <x v="12"/>
    <s v="Maracujá"/>
    <n v="100"/>
    <s v="Sim"/>
    <s v="Nao"/>
    <m/>
    <n v="5.7"/>
    <n v="0.4"/>
    <n v="2.6"/>
    <n v="0"/>
    <n v="6"/>
    <s v="Hidratos"/>
  </r>
  <r>
    <x v="2"/>
    <x v="12"/>
    <s v="Marmelo"/>
    <n v="100"/>
    <s v="Sim"/>
    <s v="Nao"/>
    <m/>
    <n v="9.3000000000000007"/>
    <n v="0.2"/>
    <n v="0.3"/>
    <n v="0"/>
    <n v="10"/>
    <s v="Hidratos"/>
  </r>
  <r>
    <x v="2"/>
    <x v="12"/>
    <s v="Nectarina"/>
    <n v="100"/>
    <s v="Sim"/>
    <s v="Sim"/>
    <m/>
    <n v="8.6999999999999993"/>
    <n v="0.1"/>
    <n v="1.4"/>
    <n v="0"/>
    <n v="9"/>
    <s v="Hidratos"/>
  </r>
  <r>
    <x v="2"/>
    <x v="12"/>
    <s v="Nêspera"/>
    <n v="100"/>
    <s v="Sim"/>
    <s v="Nao"/>
    <m/>
    <n v="10.199999999999999"/>
    <n v="0.4"/>
    <n v="0.4"/>
    <n v="0"/>
    <n v="11"/>
    <s v="Hidratos"/>
  </r>
  <r>
    <x v="2"/>
    <x v="12"/>
    <s v="Papaia"/>
    <n v="100"/>
    <s v="Sim"/>
    <s v="Sim"/>
    <m/>
    <n v="9.1"/>
    <n v="0.1"/>
    <n v="0.6"/>
    <n v="0"/>
    <n v="10"/>
    <s v="Hidratos"/>
  </r>
  <r>
    <x v="2"/>
    <x v="12"/>
    <s v="Pera (5 variedades)"/>
    <n v="100"/>
    <s v="Sim"/>
    <s v="Sim"/>
    <m/>
    <n v="9.4"/>
    <n v="0.4"/>
    <n v="0.3"/>
    <n v="0"/>
    <n v="10"/>
    <s v="Hidratos"/>
  </r>
  <r>
    <x v="2"/>
    <x v="12"/>
    <s v="Pera cozida sem açúcar"/>
    <n v="100"/>
    <s v="Sim"/>
    <s v="Nao"/>
    <m/>
    <n v="7.8"/>
    <n v="0.4"/>
    <n v="0.3"/>
    <n v="0"/>
    <n v="8"/>
    <s v="Hidratos"/>
  </r>
  <r>
    <x v="2"/>
    <x v="12"/>
    <s v="Pêssego (2 variedades)"/>
    <n v="100"/>
    <s v="Sim"/>
    <s v="Sim"/>
    <m/>
    <n v="8.1"/>
    <n v="0.3"/>
    <n v="0.6"/>
    <n v="0"/>
    <n v="9"/>
    <s v="Hidratos"/>
  </r>
  <r>
    <x v="2"/>
    <x v="12"/>
    <s v="Quivi, &quot;Kiwi&quot;"/>
    <n v="100"/>
    <s v="Sim"/>
    <s v="Sim"/>
    <m/>
    <n v="10.9"/>
    <n v="0.5"/>
    <n v="1.1000000000000001"/>
    <n v="0"/>
    <n v="11"/>
    <s v="Hidratos"/>
  </r>
  <r>
    <x v="2"/>
    <x v="12"/>
    <s v="Romã"/>
    <n v="100"/>
    <s v="Sim"/>
    <s v="Sim"/>
    <m/>
    <n v="12"/>
    <n v="0.4"/>
    <n v="0.4"/>
    <n v="0"/>
    <n v="12"/>
    <s v="Hidratos"/>
  </r>
  <r>
    <x v="2"/>
    <x v="12"/>
    <s v="Tângera"/>
    <n v="100"/>
    <s v="Sim"/>
    <s v="Nao"/>
    <m/>
    <n v="7.8"/>
    <n v="0.1"/>
    <n v="0.7"/>
    <n v="0"/>
    <n v="8"/>
    <s v="Hidratos"/>
  </r>
  <r>
    <x v="2"/>
    <x v="12"/>
    <s v="Tangerina"/>
    <n v="100"/>
    <s v="Sim"/>
    <s v="Sim"/>
    <m/>
    <n v="8.6999999999999993"/>
    <n v="0.1"/>
    <n v="0.7"/>
    <n v="0"/>
    <n v="9"/>
    <s v="Hidratos"/>
  </r>
  <r>
    <x v="2"/>
    <x v="13"/>
    <s v="Dióspiro"/>
    <n v="50"/>
    <s v="Sim"/>
    <s v="Nao"/>
    <m/>
    <n v="14.8"/>
    <n v="0"/>
    <n v="0.6"/>
    <n v="0"/>
    <n v="8"/>
    <s v="Hidratos"/>
  </r>
  <r>
    <x v="2"/>
    <x v="13"/>
    <s v="Maçã assada sem açúcar"/>
    <n v="50"/>
    <s v="Sim"/>
    <s v="Nao"/>
    <m/>
    <n v="15.7"/>
    <n v="0.5"/>
    <n v="0.3"/>
    <n v="0"/>
    <n v="8"/>
    <s v="Hidratos"/>
  </r>
  <r>
    <x v="2"/>
    <x v="13"/>
    <s v="Amora"/>
    <n v="200"/>
    <s v="Sim"/>
    <s v="Sim"/>
    <m/>
    <n v="4.5"/>
    <n v="0.9"/>
    <n v="1.4"/>
    <n v="0"/>
    <n v="9"/>
    <s v="Hidratos"/>
  </r>
  <r>
    <x v="2"/>
    <x v="13"/>
    <s v="Framboesa"/>
    <n v="200"/>
    <s v="Sim"/>
    <s v="Sim"/>
    <m/>
    <n v="5.0999999999999996"/>
    <n v="0.6"/>
    <n v="0.9"/>
    <n v="0"/>
    <n v="11"/>
    <s v="Hidratos"/>
  </r>
  <r>
    <x v="2"/>
    <x v="13"/>
    <s v="Lima"/>
    <n v="200"/>
    <s v="Sim"/>
    <s v="Nao"/>
    <m/>
    <n v="1.7"/>
    <n v="0.2"/>
    <n v="0.7"/>
    <n v="0"/>
    <n v="4"/>
    <s v="Hidratos"/>
  </r>
  <r>
    <x v="2"/>
    <x v="13"/>
    <s v="Limão"/>
    <n v="200"/>
    <s v="Sim"/>
    <s v="Nao"/>
    <m/>
    <n v="1.9"/>
    <n v="0.3"/>
    <n v="0.5"/>
    <n v="0"/>
    <n v="4"/>
    <s v="Hidratos"/>
  </r>
  <r>
    <x v="2"/>
    <x v="13"/>
    <s v="Mirtilo"/>
    <n v="200"/>
    <s v="Sim"/>
    <s v="Sim"/>
    <m/>
    <n v="6.4"/>
    <n v="0.6"/>
    <n v="0.5"/>
    <n v="0"/>
    <n v="13"/>
    <s v="Hidratos"/>
  </r>
  <r>
    <x v="2"/>
    <x v="13"/>
    <s v="Morango"/>
    <n v="200"/>
    <s v="Sim"/>
    <s v="Sim"/>
    <m/>
    <n v="5.3"/>
    <n v="0.4"/>
    <n v="0.6"/>
    <n v="0"/>
    <n v="11"/>
    <s v="Hidratos"/>
  </r>
  <r>
    <x v="2"/>
    <x v="13"/>
    <s v="Toranja"/>
    <n v="200"/>
    <s v="Sim"/>
    <s v="Nao"/>
    <m/>
    <n v="6"/>
    <n v="0.1"/>
    <n v="0.9"/>
    <n v="0"/>
    <n v="12"/>
    <s v="Hidratos"/>
  </r>
  <r>
    <x v="2"/>
    <x v="13"/>
    <s v="Melancia"/>
    <n v="200"/>
    <s v="Sim"/>
    <s v="Sim"/>
    <m/>
    <n v="5.5"/>
    <n v="0.2"/>
    <n v="0.4"/>
    <n v="0"/>
    <n v="11"/>
    <s v="Hidratos"/>
  </r>
  <r>
    <x v="2"/>
    <x v="13"/>
    <s v="Melão (3 variedades)"/>
    <n v="200"/>
    <s v="Sim"/>
    <s v="Sim"/>
    <m/>
    <n v="5.7"/>
    <n v="0.3"/>
    <n v="0.6"/>
    <n v="0"/>
    <n v="12"/>
    <s v="Hidratos"/>
  </r>
  <r>
    <x v="2"/>
    <x v="13"/>
    <s v="Meloa"/>
    <n v="200"/>
    <s v="Sim"/>
    <s v="Sim"/>
    <m/>
    <n v="4.2"/>
    <n v="0.1"/>
    <n v="0.6"/>
    <n v="0"/>
    <n v="9"/>
    <s v="Hidratos"/>
  </r>
  <r>
    <x v="2"/>
    <x v="14"/>
    <s v="Banana"/>
    <n v="50"/>
    <s v="Sim"/>
    <s v="Sim"/>
    <m/>
    <n v="21.8"/>
    <n v="0.4"/>
    <n v="1.6"/>
    <n v="0"/>
    <n v="11"/>
    <s v="Hidratos"/>
  </r>
  <r>
    <x v="2"/>
    <x v="14"/>
    <s v="Figo (5 variedades)"/>
    <n v="50"/>
    <s v="Sim"/>
    <s v="Sim"/>
    <m/>
    <n v="16.3"/>
    <n v="0.5"/>
    <n v="0.9"/>
    <n v="0"/>
    <n v="9"/>
    <s v="Hidratos"/>
  </r>
  <r>
    <x v="2"/>
    <x v="14"/>
    <s v="Tâmara fresca "/>
    <n v="30"/>
    <s v="Sim"/>
    <s v="Nao"/>
    <m/>
    <n v="33.200000000000003"/>
    <n v="0.1"/>
    <n v="1.2"/>
    <n v="0"/>
    <n v="10"/>
    <s v="Hidratos"/>
  </r>
  <r>
    <x v="2"/>
    <x v="14"/>
    <s v="Uva (média, branca e tinta)"/>
    <n v="50"/>
    <s v="Sim"/>
    <s v="Sim"/>
    <m/>
    <n v="18"/>
    <n v="0.5"/>
    <n v="0.3"/>
    <n v="0"/>
    <n v="9"/>
    <s v="Hidratos"/>
  </r>
  <r>
    <x v="2"/>
    <x v="14"/>
    <s v="Uva branca (5 variedades)"/>
    <n v="50"/>
    <s v="Sim"/>
    <s v="Nao"/>
    <m/>
    <n v="17.3"/>
    <n v="0.5"/>
    <n v="0.3"/>
    <n v="0"/>
    <n v="9"/>
    <s v="Hidratos"/>
  </r>
  <r>
    <x v="2"/>
    <x v="14"/>
    <s v="Uva tinta (5 variedades)"/>
    <n v="50"/>
    <s v="Sim"/>
    <s v="Nao"/>
    <m/>
    <n v="18.600000000000001"/>
    <n v="0.5"/>
    <n v="0.3"/>
    <n v="0"/>
    <n v="10"/>
    <s v="Hidratos"/>
  </r>
  <r>
    <x v="0"/>
    <x v="15"/>
    <s v="Ameixa seca"/>
    <n v="15"/>
    <s v="Sim"/>
    <s v="Nao"/>
    <m/>
    <n v="37.799999999999997"/>
    <n v="0.3"/>
    <n v="2.9"/>
    <n v="0"/>
    <n v="6"/>
    <s v="Hidratos"/>
  </r>
  <r>
    <x v="0"/>
    <x v="15"/>
    <s v="Ananás desidratado"/>
    <n v="15"/>
    <s v="Sim"/>
    <s v="Nao"/>
    <m/>
    <n v="72.8"/>
    <n v="1.5"/>
    <n v="3.8"/>
    <n v="0"/>
    <n v="11"/>
    <s v="Hidratos"/>
  </r>
  <r>
    <x v="0"/>
    <x v="15"/>
    <s v="Anona desidratada"/>
    <n v="15"/>
    <s v="Sim"/>
    <s v="Nao"/>
    <m/>
    <n v="71.599999999999994"/>
    <n v="1.7"/>
    <n v="7.2"/>
    <n v="0"/>
    <n v="11"/>
    <s v="Hidratos"/>
  </r>
  <r>
    <x v="0"/>
    <x v="15"/>
    <s v="Cereja desidratada"/>
    <n v="15"/>
    <s v="Sim"/>
    <s v="Nao"/>
    <m/>
    <n v="72.599999999999994"/>
    <n v="3.8"/>
    <n v="4.4000000000000004"/>
    <n v="0"/>
    <n v="11"/>
    <s v="Hidratos"/>
  </r>
  <r>
    <x v="0"/>
    <x v="15"/>
    <s v="Damasco seco"/>
    <n v="15"/>
    <s v="Sim"/>
    <s v="Nao"/>
    <m/>
    <n v="41.2"/>
    <n v="0.9"/>
    <n v="5.4"/>
    <n v="0"/>
    <n v="7"/>
    <s v="Hidratos"/>
  </r>
  <r>
    <x v="0"/>
    <x v="15"/>
    <s v="Dióspiro desidratado"/>
    <n v="15"/>
    <s v="Sim"/>
    <s v="Nao"/>
    <m/>
    <n v="80.8"/>
    <n v="0"/>
    <n v="3.3"/>
    <n v="0"/>
    <n v="13"/>
    <s v="Hidratos"/>
  </r>
  <r>
    <x v="0"/>
    <x v="15"/>
    <s v="Figo seco"/>
    <n v="15"/>
    <s v="Sim"/>
    <s v="Nao"/>
    <m/>
    <n v="58.3"/>
    <n v="0.6"/>
    <n v="2.2999999999999998"/>
    <n v="0"/>
    <n v="9"/>
    <s v="Hidratos"/>
  </r>
  <r>
    <x v="0"/>
    <x v="15"/>
    <s v="Framboesa desidratada"/>
    <n v="15"/>
    <s v="Sim"/>
    <s v="Nao"/>
    <m/>
    <n v="30.9"/>
    <n v="3.6"/>
    <n v="5.4"/>
    <n v="0"/>
    <n v="5"/>
    <s v="Hidratos"/>
  </r>
  <r>
    <x v="0"/>
    <x v="15"/>
    <s v="Maçã desidratada"/>
    <n v="15"/>
    <s v="Sim"/>
    <s v="Nao"/>
    <m/>
    <n v="74.5"/>
    <n v="2.9"/>
    <n v="1.1000000000000001"/>
    <n v="0"/>
    <n v="12"/>
    <s v="Hidratos"/>
  </r>
  <r>
    <x v="0"/>
    <x v="15"/>
    <s v="Maçã seca"/>
    <n v="15"/>
    <s v="Sim"/>
    <s v="Nao"/>
    <m/>
    <n v="57.1"/>
    <n v="0.3"/>
    <n v="0.8"/>
    <n v="0"/>
    <n v="9"/>
    <s v="Hidratos"/>
  </r>
  <r>
    <x v="0"/>
    <x v="15"/>
    <s v="Manga desidratada"/>
    <n v="15"/>
    <s v="Sim"/>
    <s v="Nao"/>
    <m/>
    <n v="67.400000000000006"/>
    <n v="1.7"/>
    <n v="2.9"/>
    <n v="0"/>
    <n v="11"/>
    <s v="Hidratos"/>
  </r>
  <r>
    <x v="0"/>
    <x v="15"/>
    <s v="Mirtilo desidratado"/>
    <n v="15"/>
    <s v="Sim"/>
    <s v="Nao"/>
    <m/>
    <n v="46.8"/>
    <n v="4.4000000000000004"/>
    <n v="3.7"/>
    <n v="0"/>
    <n v="8"/>
    <s v="Hidratos"/>
  </r>
  <r>
    <x v="0"/>
    <x v="15"/>
    <s v="Morango desidratado "/>
    <n v="15"/>
    <s v="Sim"/>
    <s v="Nao"/>
    <m/>
    <n v="50.9"/>
    <n v="3.8"/>
    <n v="5.8"/>
    <n v="0"/>
    <n v="8"/>
    <s v="Hidratos"/>
  </r>
  <r>
    <x v="0"/>
    <x v="15"/>
    <s v="Papaia desidratada"/>
    <n v="15"/>
    <s v="Sim"/>
    <s v="Nao"/>
    <m/>
    <n v="73.3"/>
    <n v="0.8"/>
    <n v="4.8"/>
    <n v="0"/>
    <n v="11"/>
    <s v="Hidratos"/>
  </r>
  <r>
    <x v="0"/>
    <x v="15"/>
    <s v="Pera desidratada"/>
    <n v="15"/>
    <s v="Sim"/>
    <s v="Nao"/>
    <m/>
    <n v="59.9"/>
    <n v="2.6"/>
    <n v="1.9"/>
    <n v="0"/>
    <n v="9"/>
    <s v="Hidratos"/>
  </r>
  <r>
    <x v="0"/>
    <x v="15"/>
    <s v="Quivi, &quot;Kiwi&quot; desidratado"/>
    <n v="15"/>
    <s v="Sim"/>
    <s v="Nao"/>
    <m/>
    <n v="60.6"/>
    <n v="2.8"/>
    <n v="6.1"/>
    <n v="0"/>
    <n v="10"/>
    <s v="Hidratos"/>
  </r>
  <r>
    <x v="0"/>
    <x v="15"/>
    <s v="Tâmara seca"/>
    <n v="15"/>
    <s v="Sim"/>
    <s v="Nao"/>
    <m/>
    <n v="67.3"/>
    <n v="0.3"/>
    <n v="2.5"/>
    <n v="0"/>
    <n v="11"/>
    <s v="Hidratos"/>
  </r>
  <r>
    <x v="0"/>
    <x v="15"/>
    <s v="Uva seca (passas)"/>
    <n v="15"/>
    <s v="Sim"/>
    <s v="Nao"/>
    <m/>
    <n v="67"/>
    <n v="0.7"/>
    <n v="1.8"/>
    <n v="0"/>
    <n v="11"/>
    <s v="Hidratos"/>
  </r>
  <r>
    <x v="1"/>
    <x v="16"/>
    <s v="Amêndoa, miolo, com pele"/>
    <n v="10"/>
    <s v="Sim"/>
    <s v="Sim"/>
    <m/>
    <n v="7.2"/>
    <n v="56"/>
    <n v="21.6"/>
    <n v="0"/>
    <n v="6"/>
    <s v="Lipidos"/>
  </r>
  <r>
    <x v="1"/>
    <x v="16"/>
    <s v="Amêndoa, miolo, torrada, sem pele"/>
    <n v="10"/>
    <s v="Sim"/>
    <s v="Nao"/>
    <m/>
    <n v="7.1"/>
    <n v="56.8"/>
    <n v="21.6"/>
    <n v="0"/>
    <n v="6"/>
    <s v="Lipidos"/>
  </r>
  <r>
    <x v="1"/>
    <x v="16"/>
    <s v="Amendoim, miolo"/>
    <n v="10"/>
    <s v="Sim"/>
    <s v="Sim"/>
    <m/>
    <n v="10.1"/>
    <n v="47.7"/>
    <n v="25.4"/>
    <n v="0"/>
    <n v="5"/>
    <s v="Lipidos"/>
  </r>
  <r>
    <x v="1"/>
    <x v="16"/>
    <s v="Amendoim, miolo, torrado sem sal"/>
    <n v="10"/>
    <s v="Sim"/>
    <s v="Nao"/>
    <m/>
    <n v="9.5"/>
    <n v="49.6"/>
    <n v="25.6"/>
    <n v="0"/>
    <n v="5"/>
    <s v="Lipidos"/>
  </r>
  <r>
    <x v="1"/>
    <x v="16"/>
    <s v="Avelã, miolo"/>
    <n v="10"/>
    <s v="Sim"/>
    <s v="Sim"/>
    <m/>
    <n v="6"/>
    <n v="66.3"/>
    <n v="14"/>
    <n v="0"/>
    <n v="7"/>
    <s v="Lipidos"/>
  </r>
  <r>
    <x v="1"/>
    <x v="16"/>
    <s v="Castanha de caju torrada, sem sal"/>
    <n v="10"/>
    <s v="Sim"/>
    <s v="Nao"/>
    <m/>
    <n v="19.399999999999999"/>
    <n v="50"/>
    <n v="19.600000000000001"/>
    <n v="0"/>
    <n v="5"/>
    <s v="Lipidos"/>
  </r>
  <r>
    <x v="1"/>
    <x v="16"/>
    <s v="Castanha do Brasil"/>
    <n v="10"/>
    <s v="Sim"/>
    <s v="Sim"/>
    <m/>
    <n v="2.6"/>
    <n v="66.7"/>
    <n v="9.6"/>
    <n v="0"/>
    <n v="7"/>
    <s v="Lipidos"/>
  </r>
  <r>
    <x v="1"/>
    <x v="16"/>
    <s v="Noz macadâmia"/>
    <n v="10"/>
    <s v="Sim"/>
    <s v="Nao"/>
    <m/>
    <n v="5.0999999999999996"/>
    <n v="76"/>
    <n v="8"/>
    <n v="0"/>
    <n v="8"/>
    <s v="Lipidos"/>
  </r>
  <r>
    <x v="1"/>
    <x v="16"/>
    <s v="Noz pecan"/>
    <n v="10"/>
    <s v="Sim"/>
    <s v="Nao"/>
    <m/>
    <n v="5.4"/>
    <n v="72.599999999999994"/>
    <n v="9.4"/>
    <n v="0"/>
    <n v="8"/>
    <s v="Lipidos"/>
  </r>
  <r>
    <x v="1"/>
    <x v="16"/>
    <s v="Noz, miolo"/>
    <n v="10"/>
    <s v="Sim"/>
    <s v="Nao"/>
    <m/>
    <n v="3.6"/>
    <n v="67.5"/>
    <n v="16.7"/>
    <n v="0"/>
    <n v="7"/>
    <s v="Lipidos"/>
  </r>
  <r>
    <x v="1"/>
    <x v="16"/>
    <s v="Pinhão, miolo"/>
    <n v="10"/>
    <s v="Sim"/>
    <s v="Nao"/>
    <m/>
    <n v="5"/>
    <n v="51.7"/>
    <n v="33.200000000000003"/>
    <n v="0"/>
    <n v="6"/>
    <s v="Lipidos"/>
  </r>
  <r>
    <x v="1"/>
    <x v="16"/>
    <s v="Pistácio torrado, sem sal"/>
    <n v="10"/>
    <s v="Sim"/>
    <s v="Nao"/>
    <m/>
    <n v="12.6"/>
    <n v="53"/>
    <n v="18"/>
    <n v="0"/>
    <n v="6"/>
    <s v="Lipidos"/>
  </r>
  <r>
    <x v="1"/>
    <x v="17"/>
    <s v="Azeite (4 marcas)"/>
    <n v="5"/>
    <s v="Sim"/>
    <s v="Sim"/>
    <m/>
    <n v="0"/>
    <n v="99.9"/>
    <n v="0"/>
    <n v="0"/>
    <n v="5"/>
    <s v="Lipidos"/>
  </r>
  <r>
    <x v="1"/>
    <x v="17"/>
    <s v="Óleo de amendoim"/>
    <n v="5"/>
    <s v="Sim"/>
    <s v="Nao"/>
    <m/>
    <n v="0"/>
    <n v="98.5"/>
    <n v="0"/>
    <n v="0"/>
    <n v="5"/>
    <s v="Lipidos"/>
  </r>
  <r>
    <x v="1"/>
    <x v="17"/>
    <s v="Óleo de coco"/>
    <n v="5"/>
    <s v="Sim"/>
    <s v="Nao"/>
    <m/>
    <n v="0"/>
    <n v="100"/>
    <n v="0"/>
    <n v="0"/>
    <n v="5"/>
    <s v="Lipidos"/>
  </r>
  <r>
    <x v="1"/>
    <x v="17"/>
    <s v="Óleo de linhaça"/>
    <n v="5"/>
    <s v="Sim"/>
    <s v="Nao"/>
    <m/>
    <n v="0"/>
    <n v="100"/>
    <n v="0"/>
    <n v="0"/>
    <n v="5"/>
    <s v="Lipidos"/>
  </r>
  <r>
    <x v="3"/>
    <x v="18"/>
    <s v="Arroz cozido simples"/>
    <n v="60"/>
    <s v="Sim"/>
    <m/>
    <m/>
    <n v="28"/>
    <n v="0.2"/>
    <n v="2.5"/>
    <n v="0"/>
    <n v="17"/>
    <s v="Hidratos"/>
  </r>
  <r>
    <x v="3"/>
    <x v="18"/>
    <s v="Batata assada com pele, sem sal (só a polpa)"/>
    <n v="60"/>
    <s v="Sim"/>
    <m/>
    <m/>
    <n v="19.2"/>
    <n v="0"/>
    <n v="2.5"/>
    <n v="0"/>
    <n v="12"/>
    <s v="Hidratos"/>
  </r>
  <r>
    <x v="3"/>
    <x v="18"/>
    <s v="Batata assada no forno"/>
    <n v="60"/>
    <s v="Sim"/>
    <m/>
    <m/>
    <n v="24.8"/>
    <n v="4.8"/>
    <n v="3.2"/>
    <n v="0"/>
    <n v="15"/>
    <s v="Hidratos"/>
  </r>
  <r>
    <x v="3"/>
    <x v="18"/>
    <s v="Batata cozida"/>
    <n v="60"/>
    <s v="Sim"/>
    <m/>
    <m/>
    <n v="18.5"/>
    <n v="0"/>
    <n v="2.4"/>
    <n v="0"/>
    <n v="12"/>
    <s v="Hidratos"/>
  </r>
  <r>
    <x v="3"/>
    <x v="18"/>
    <s v="Batata doce assada"/>
    <n v="60"/>
    <s v="Sim"/>
    <m/>
    <m/>
    <n v="28.3"/>
    <n v="0"/>
    <n v="1"/>
    <n v="0"/>
    <n v="17"/>
    <s v="Hidratos"/>
  </r>
  <r>
    <x v="3"/>
    <x v="18"/>
    <s v="Bulgur"/>
    <n v="20"/>
    <s v="Nao"/>
    <m/>
    <m/>
    <n v="65.599999999999994"/>
    <n v="1.9"/>
    <n v="12.1"/>
    <n v="0"/>
    <n v="14"/>
    <s v="Hidratos"/>
  </r>
  <r>
    <x v="3"/>
    <x v="18"/>
    <s v="Couscous cozido"/>
    <n v="60"/>
    <s v="Sim"/>
    <m/>
    <m/>
    <n v="23"/>
    <n v="0.2"/>
    <n v="3.8"/>
    <n v="0"/>
    <n v="14"/>
    <s v="Hidratos"/>
  </r>
  <r>
    <x v="3"/>
    <x v="18"/>
    <s v="Esparguete cozido"/>
    <n v="60"/>
    <s v="Sim"/>
    <m/>
    <m/>
    <n v="19.899999999999999"/>
    <n v="0.6"/>
    <n v="3.4"/>
    <n v="0"/>
    <n v="12"/>
    <s v="Hidratos"/>
  </r>
  <r>
    <x v="3"/>
    <x v="18"/>
    <s v="Quinoa cozida"/>
    <n v="60"/>
    <s v="Sim"/>
    <m/>
    <m/>
    <n v="26.35"/>
    <n v="2.2200000000000002"/>
    <n v="5.01"/>
    <n v="0"/>
    <n v="16"/>
    <s v="Hidratos"/>
  </r>
  <r>
    <x v="2"/>
    <x v="19"/>
    <s v="Iogurte sem lactose enriquecido em proteína, magro, aromatizado, com pedaços e/ou polpa de fruta, açucarado"/>
    <n v="100"/>
    <s v="Sim"/>
    <m/>
    <m/>
    <n v="9.6999999999999993"/>
    <n v="0"/>
    <n v="9"/>
    <n v="0"/>
    <n v="10"/>
    <s v="Hidratos"/>
  </r>
  <r>
    <x v="2"/>
    <x v="19"/>
    <s v="Queijo Quark natural magro"/>
    <n v="240"/>
    <s v="Sim"/>
    <m/>
    <m/>
    <n v="4"/>
    <n v="0.3"/>
    <n v="10.3"/>
    <n v="0"/>
    <n v="10"/>
    <s v="Hidratos"/>
  </r>
  <r>
    <x v="2"/>
    <x v="20"/>
    <s v="Alcachofra crua"/>
    <n v="100"/>
    <s v="Sim"/>
    <m/>
    <m/>
    <n v="6.8"/>
    <n v="0.2"/>
    <n v="3"/>
    <n v="0"/>
    <n v="7"/>
    <s v="Hidratos"/>
  </r>
  <r>
    <x v="2"/>
    <x v="20"/>
    <s v="Alcaparras (picles)"/>
    <n v="100"/>
    <s v="Sim"/>
    <m/>
    <m/>
    <n v="4.9000000000000004"/>
    <n v="0.9"/>
    <n v="2.4"/>
    <n v="0"/>
    <n v="5"/>
    <s v="Hidratos"/>
  </r>
  <r>
    <x v="2"/>
    <x v="20"/>
    <s v="Alho-francês cru"/>
    <n v="100"/>
    <s v="Sim"/>
    <m/>
    <m/>
    <n v="2.9"/>
    <n v="0.3"/>
    <n v="1.8"/>
    <n v="0"/>
    <n v="3"/>
    <s v="Hidratos"/>
  </r>
  <r>
    <x v="2"/>
    <x v="20"/>
    <s v="Beringela crua"/>
    <n v="100"/>
    <s v="Sim"/>
    <m/>
    <m/>
    <n v="2.4"/>
    <n v="0.2"/>
    <n v="1.1000000000000001"/>
    <n v="0"/>
    <n v="3"/>
    <s v="Hidratos"/>
  </r>
  <r>
    <x v="2"/>
    <x v="20"/>
    <s v="Beterraba (raiz) crua"/>
    <n v="100"/>
    <s v="Sim"/>
    <m/>
    <m/>
    <n v="3.5"/>
    <n v="0"/>
    <n v="1"/>
    <n v="0"/>
    <n v="4"/>
    <s v="Hidratos"/>
  </r>
  <r>
    <x v="2"/>
    <x v="20"/>
    <s v="Cebola crua"/>
    <n v="100"/>
    <s v="Sim"/>
    <m/>
    <m/>
    <n v="3.1"/>
    <n v="0.2"/>
    <n v="0.9"/>
    <n v="0"/>
    <n v="4"/>
    <s v="Hidratos"/>
  </r>
  <r>
    <x v="2"/>
    <x v="20"/>
    <s v="Cebola doce, crua"/>
    <n v="100"/>
    <s v="Sim"/>
    <m/>
    <m/>
    <n v="4.9000000000000004"/>
    <n v="0"/>
    <n v="0.8"/>
    <n v="0"/>
    <n v="5"/>
    <s v="Hidratos"/>
  </r>
  <r>
    <x v="2"/>
    <x v="20"/>
    <s v="Cenoura baby crua"/>
    <n v="100"/>
    <s v="Sim"/>
    <m/>
    <m/>
    <n v="4.9000000000000004"/>
    <n v="0.1"/>
    <n v="0.6"/>
    <n v="0"/>
    <n v="5"/>
    <s v="Hidratos"/>
  </r>
  <r>
    <x v="2"/>
    <x v="20"/>
    <s v="Cenoura crua"/>
    <n v="100"/>
    <s v="Sim"/>
    <m/>
    <m/>
    <n v="4.4000000000000004"/>
    <n v="0"/>
    <n v="0.6"/>
    <n v="0"/>
    <n v="5"/>
    <s v="Hidratos"/>
  </r>
  <r>
    <x v="2"/>
    <x v="20"/>
    <s v="Chalota"/>
    <n v="100"/>
    <s v="Sim"/>
    <m/>
    <m/>
    <n v="3.1"/>
    <n v="0.2"/>
    <n v="0.9"/>
    <n v="0"/>
    <n v="4"/>
    <s v="Hidratos"/>
  </r>
  <r>
    <x v="2"/>
    <x v="20"/>
    <s v="Chuchu"/>
    <n v="100"/>
    <s v="Sim"/>
    <m/>
    <m/>
    <n v="2.9"/>
    <n v="0.1"/>
    <n v="0.8"/>
    <n v="0"/>
    <n v="3"/>
    <s v="Hidratos"/>
  </r>
  <r>
    <x v="2"/>
    <x v="20"/>
    <s v="Couve-branca crua"/>
    <n v="100"/>
    <s v="Sim"/>
    <m/>
    <m/>
    <n v="3.5"/>
    <n v="0.4"/>
    <n v="1.4"/>
    <n v="0"/>
    <n v="4"/>
    <s v="Hidratos"/>
  </r>
  <r>
    <x v="2"/>
    <x v="20"/>
    <s v="Couve-de-Bruxelas crua"/>
    <n v="100"/>
    <s v="Sim"/>
    <m/>
    <m/>
    <n v="4"/>
    <n v="1.4"/>
    <n v="3.5"/>
    <n v="0"/>
    <n v="4"/>
    <s v="Hidratos"/>
  </r>
  <r>
    <x v="2"/>
    <x v="20"/>
    <s v="Couve-flor crua"/>
    <n v="100"/>
    <s v="Sim"/>
    <m/>
    <m/>
    <n v="3.3"/>
    <n v="0.2"/>
    <n v="3.7"/>
    <n v="0"/>
    <n v="4"/>
    <s v="Hidratos"/>
  </r>
  <r>
    <x v="2"/>
    <x v="20"/>
    <s v="Couve-galega crua"/>
    <n v="100"/>
    <s v="Sim"/>
    <m/>
    <m/>
    <n v="3.1"/>
    <n v="0.4"/>
    <n v="2.4"/>
    <n v="0"/>
    <n v="4"/>
    <s v="Hidratos"/>
  </r>
  <r>
    <x v="2"/>
    <x v="20"/>
    <s v="Couve-lombarda crua"/>
    <n v="100"/>
    <s v="Sim"/>
    <m/>
    <m/>
    <n v="2.1"/>
    <n v="0.2"/>
    <n v="2.4"/>
    <n v="0"/>
    <n v="3"/>
    <s v="Hidratos"/>
  </r>
  <r>
    <x v="2"/>
    <x v="20"/>
    <s v="Couve-portuguesa crua"/>
    <n v="100"/>
    <s v="Sim"/>
    <m/>
    <m/>
    <n v="3.5"/>
    <n v="0.4"/>
    <n v="2.2000000000000002"/>
    <n v="0"/>
    <n v="4"/>
    <s v="Hidratos"/>
  </r>
  <r>
    <x v="2"/>
    <x v="20"/>
    <s v="Couve-roxa crua"/>
    <n v="100"/>
    <s v="Sim"/>
    <m/>
    <m/>
    <n v="3.9"/>
    <n v="0"/>
    <n v="2"/>
    <n v="0"/>
    <n v="4"/>
    <s v="Hidratos"/>
  </r>
  <r>
    <x v="2"/>
    <x v="20"/>
    <s v="Curgete crua"/>
    <n v="100"/>
    <s v="Sim"/>
    <m/>
    <m/>
    <n v="2"/>
    <n v="0.3"/>
    <n v="1.6"/>
    <n v="0"/>
    <n v="2"/>
    <s v="Hidratos"/>
  </r>
  <r>
    <x v="2"/>
    <x v="20"/>
    <s v="Espargos crus"/>
    <n v="100"/>
    <s v="Sim"/>
    <m/>
    <m/>
    <n v="2.7"/>
    <n v="0"/>
    <n v="2.1"/>
    <n v="0"/>
    <n v="3"/>
    <s v="Hidratos"/>
  </r>
  <r>
    <x v="2"/>
    <x v="20"/>
    <s v="Feijão-verde fresco cru"/>
    <n v="100"/>
    <s v="Sim"/>
    <m/>
    <m/>
    <n v="3.8"/>
    <n v="0.3"/>
    <n v="1.9"/>
    <n v="0"/>
    <n v="4"/>
    <s v="Hidratos"/>
  </r>
  <r>
    <x v="2"/>
    <x v="20"/>
    <s v="Funcho fresco"/>
    <n v="100"/>
    <s v="Sim"/>
    <m/>
    <m/>
    <n v="2.6"/>
    <n v="0.4"/>
    <n v="2.8"/>
    <n v="0"/>
    <n v="3"/>
    <s v="Hidratos"/>
  </r>
  <r>
    <x v="2"/>
    <x v="20"/>
    <s v="Grelos de couve crus"/>
    <n v="100"/>
    <s v="Sim"/>
    <m/>
    <m/>
    <n v="2.5"/>
    <n v="0.4"/>
    <n v="2.4"/>
    <n v="0"/>
    <n v="3"/>
    <s v="Hidratos"/>
  </r>
  <r>
    <x v="2"/>
    <x v="20"/>
    <s v="Grelos de nabo crus"/>
    <n v="100"/>
    <s v="Sim"/>
    <m/>
    <m/>
    <n v="2.2999999999999998"/>
    <n v="0.5"/>
    <n v="2.4"/>
    <n v="0"/>
    <n v="3"/>
    <s v="Hidratos"/>
  </r>
  <r>
    <x v="2"/>
    <x v="20"/>
    <s v="Malagueta vermelha fresca"/>
    <n v="100"/>
    <s v="Sim"/>
    <m/>
    <m/>
    <n v="4.3"/>
    <n v="0.3"/>
    <n v="1.8"/>
    <n v="0"/>
    <n v="5"/>
    <s v="Hidratos"/>
  </r>
  <r>
    <x v="2"/>
    <x v="20"/>
    <s v="Nabo (raiz) cru"/>
    <n v="100"/>
    <s v="Sim"/>
    <m/>
    <m/>
    <n v="3"/>
    <n v="0.4"/>
    <n v="0.4"/>
    <n v="0"/>
    <n v="3"/>
    <s v="Hidratos"/>
  </r>
  <r>
    <x v="2"/>
    <x v="20"/>
    <s v="Pimento cru"/>
    <n v="100"/>
    <s v="Sim"/>
    <m/>
    <m/>
    <n v="2.7"/>
    <n v="0.6"/>
    <n v="1.6"/>
    <n v="0"/>
    <n v="3"/>
    <s v="Hidratos"/>
  </r>
  <r>
    <x v="2"/>
    <x v="20"/>
    <s v="Quiabo cru"/>
    <n v="100"/>
    <s v="Sim"/>
    <m/>
    <m/>
    <n v="3.1"/>
    <n v="1"/>
    <n v="2.8"/>
    <n v="0"/>
    <n v="4"/>
    <s v="Hidratos"/>
  </r>
  <r>
    <x v="2"/>
    <x v="20"/>
    <s v="Rebentos de soja crus"/>
    <n v="100"/>
    <s v="Sim"/>
    <m/>
    <m/>
    <n v="5.8"/>
    <n v="3.9"/>
    <n v="9.1999999999999993"/>
    <n v="0"/>
    <n v="6"/>
    <s v="Hidratos"/>
  </r>
  <r>
    <x v="2"/>
    <x v="20"/>
    <s v="Tomate cherry cru"/>
    <n v="100"/>
    <s v="Sim"/>
    <m/>
    <m/>
    <n v="4"/>
    <n v="0.8"/>
    <n v="1"/>
    <n v="0"/>
    <n v="4"/>
    <s v="Hidratos"/>
  </r>
  <r>
    <x v="2"/>
    <x v="20"/>
    <s v="Tomate cru"/>
    <n v="100"/>
    <s v="Sim"/>
    <m/>
    <m/>
    <n v="3.5"/>
    <n v="0.3"/>
    <n v="0.8"/>
    <n v="0"/>
    <n v="4"/>
    <s v="Hidratos"/>
  </r>
  <r>
    <x v="2"/>
    <x v="21"/>
    <s v="Abóbora crua"/>
    <n v="100"/>
    <s v="Sim"/>
    <m/>
    <m/>
    <n v="1.7"/>
    <n v="0.2"/>
    <n v="0.3"/>
    <n v="0"/>
    <n v="2"/>
    <s v="Hidratos"/>
  </r>
  <r>
    <x v="2"/>
    <x v="21"/>
    <s v="Agrião cru"/>
    <n v="100"/>
    <s v="Sim"/>
    <m/>
    <m/>
    <n v="0.4"/>
    <n v="0.9"/>
    <n v="3.4"/>
    <n v="0"/>
    <n v="1"/>
    <s v="Hidratos"/>
  </r>
  <r>
    <x v="2"/>
    <x v="21"/>
    <s v="Aipo cru"/>
    <n v="100"/>
    <s v="Sim"/>
    <m/>
    <m/>
    <n v="1.5"/>
    <n v="0.1"/>
    <n v="1.1000000000000001"/>
    <n v="0"/>
    <n v="2"/>
    <s v="Hidratos"/>
  </r>
  <r>
    <x v="2"/>
    <x v="21"/>
    <s v="Alface"/>
    <n v="100"/>
    <s v="Sim"/>
    <m/>
    <m/>
    <n v="0.8"/>
    <n v="0.2"/>
    <n v="1.8"/>
    <n v="0"/>
    <n v="1"/>
    <s v="Hidratos"/>
  </r>
  <r>
    <x v="2"/>
    <x v="21"/>
    <s v="Alface roxa"/>
    <n v="100"/>
    <s v="Sim"/>
    <m/>
    <m/>
    <n v="1.4"/>
    <n v="0.2"/>
    <n v="1.3"/>
    <n v="0"/>
    <n v="2"/>
    <s v="Hidratos"/>
  </r>
  <r>
    <x v="2"/>
    <x v="21"/>
    <s v="Beldroega crua"/>
    <n v="100"/>
    <s v="Sim"/>
    <m/>
    <m/>
    <n v="1"/>
    <n v="0"/>
    <n v="1"/>
    <n v="0"/>
    <n v="1"/>
    <s v="Hidratos"/>
  </r>
  <r>
    <x v="2"/>
    <x v="21"/>
    <s v="Brócolos cozidos"/>
    <n v="100"/>
    <s v="Sim"/>
    <m/>
    <m/>
    <n v="1.3"/>
    <n v="0.7"/>
    <n v="2.8"/>
    <n v="0"/>
    <n v="2"/>
    <s v="Hidratos"/>
  </r>
  <r>
    <x v="2"/>
    <x v="21"/>
    <s v="Brócolos crus"/>
    <n v="100"/>
    <s v="Sim"/>
    <m/>
    <m/>
    <n v="1.5"/>
    <n v="0.8"/>
    <n v="3.4"/>
    <n v="0"/>
    <n v="2"/>
    <s v="Hidratos"/>
  </r>
  <r>
    <x v="2"/>
    <x v="21"/>
    <s v="Chicória crua"/>
    <n v="100"/>
    <s v="Sim"/>
    <m/>
    <m/>
    <n v="0.9"/>
    <n v="0.1"/>
    <n v="1"/>
    <n v="0"/>
    <n v="1"/>
    <s v="Hidratos"/>
  </r>
  <r>
    <x v="2"/>
    <x v="21"/>
    <s v="Chucrute"/>
    <n v="100"/>
    <s v="Sim"/>
    <m/>
    <m/>
    <n v="1.1000000000000001"/>
    <n v="0.3"/>
    <n v="1.3"/>
    <n v="0"/>
    <n v="2"/>
    <s v="Hidratos"/>
  </r>
  <r>
    <x v="2"/>
    <x v="21"/>
    <s v="Cogumelos crus"/>
    <n v="100"/>
    <s v="Sim"/>
    <m/>
    <m/>
    <n v="0.5"/>
    <n v="0.5"/>
    <n v="1.8"/>
    <n v="0"/>
    <n v="1"/>
    <s v="Hidratos"/>
  </r>
  <r>
    <x v="2"/>
    <x v="21"/>
    <s v="Cogumelos enlatados, escorridos"/>
    <n v="100"/>
    <s v="Sim"/>
    <m/>
    <m/>
    <n v="0"/>
    <n v="0.4"/>
    <n v="2.1"/>
    <n v="0"/>
    <n v="0"/>
    <s v="Hidratos"/>
  </r>
  <r>
    <x v="2"/>
    <x v="21"/>
    <s v="Couve-lombarda cozida"/>
    <n v="100"/>
    <s v="Sim"/>
    <m/>
    <m/>
    <n v="1.4"/>
    <n v="0.2"/>
    <n v="2.2000000000000002"/>
    <n v="0"/>
    <n v="2"/>
    <s v="Hidratos"/>
  </r>
  <r>
    <x v="2"/>
    <x v="21"/>
    <s v="Endívia crua"/>
    <n v="100"/>
    <s v="Sim"/>
    <m/>
    <m/>
    <n v="1.2"/>
    <n v="0.4"/>
    <n v="1.8"/>
    <n v="0"/>
    <n v="2"/>
    <s v="Hidratos"/>
  </r>
  <r>
    <x v="2"/>
    <x v="21"/>
    <s v="Espinafres crus"/>
    <n v="100"/>
    <s v="Sim"/>
    <m/>
    <m/>
    <n v="0.8"/>
    <n v="0.9"/>
    <n v="2.6"/>
    <n v="0"/>
    <n v="1"/>
    <s v="Hidratos"/>
  </r>
  <r>
    <x v="2"/>
    <x v="21"/>
    <s v="Grelos de couve cozidos"/>
    <n v="100"/>
    <s v="Sim"/>
    <m/>
    <m/>
    <n v="1.5"/>
    <n v="0.4"/>
    <n v="1.9"/>
    <n v="0"/>
    <n v="2"/>
    <s v="Hidratos"/>
  </r>
  <r>
    <x v="2"/>
    <x v="21"/>
    <s v="Grelos de nabo cozidos"/>
    <n v="100"/>
    <s v="Sim"/>
    <m/>
    <m/>
    <n v="1.3"/>
    <n v="0.4"/>
    <n v="1.8"/>
    <n v="0"/>
    <n v="2"/>
    <s v="Hidratos"/>
  </r>
  <r>
    <x v="2"/>
    <x v="21"/>
    <s v="Nabiça crua"/>
    <n v="100"/>
    <s v="Sim"/>
    <m/>
    <m/>
    <n v="1.2"/>
    <n v="0"/>
    <n v="2"/>
    <n v="0"/>
    <n v="2"/>
    <s v="Hidratos"/>
  </r>
  <r>
    <x v="2"/>
    <x v="21"/>
    <s v="Pepino cru"/>
    <n v="100"/>
    <s v="Sim"/>
    <m/>
    <m/>
    <n v="1.7"/>
    <n v="0.6"/>
    <n v="1.4"/>
    <n v="0"/>
    <n v="2"/>
    <s v="Hidratos"/>
  </r>
  <r>
    <x v="2"/>
    <x v="21"/>
    <s v="Rabanete cru"/>
    <n v="100"/>
    <s v="Sim"/>
    <m/>
    <m/>
    <n v="1.9"/>
    <n v="0.2"/>
    <n v="1"/>
    <n v="0"/>
    <n v="2"/>
    <s v="Hidratos"/>
  </r>
  <r>
    <x v="2"/>
    <x v="21"/>
    <s v="Rebentos de alfalfa crus"/>
    <n v="100"/>
    <s v="Sim"/>
    <m/>
    <m/>
    <n v="0.3"/>
    <n v="0.7"/>
    <n v="4"/>
    <n v="0"/>
    <n v="1"/>
    <s v="Hidratos"/>
  </r>
  <r>
    <x v="2"/>
    <x v="21"/>
    <s v="Rúcula crua"/>
    <n v="100"/>
    <s v="Sim"/>
    <m/>
    <m/>
    <n v="2.2000000000000002"/>
    <n v="0.7"/>
    <n v="2.6"/>
    <n v="0"/>
    <n v="3"/>
    <s v="Hidratos"/>
  </r>
  <r>
    <x v="2"/>
    <x v="21"/>
    <s v="Canónigos crus"/>
    <n v="100"/>
    <s v="Sim"/>
    <m/>
    <m/>
    <n v="2"/>
    <n v="0.4"/>
    <n v="2"/>
    <n v="0"/>
    <n v="2"/>
    <s v="Hidratos"/>
  </r>
  <r>
    <x v="2"/>
    <x v="21"/>
    <s v="Acelga crua"/>
    <n v="100"/>
    <s v="Sim"/>
    <m/>
    <m/>
    <n v="2.7"/>
    <n v="0.2"/>
    <n v="1.8"/>
    <n v="0"/>
    <n v="3"/>
    <s v="Hidratos"/>
  </r>
  <r>
    <x v="5"/>
    <x v="22"/>
    <s v="Ervilhas secas cozidas"/>
    <n v="80"/>
    <s v="Sim"/>
    <m/>
    <m/>
    <n v="18.100000000000001"/>
    <n v="0.4"/>
    <n v="6.9"/>
    <n v="0"/>
    <n v="6"/>
    <s v="Proteinas"/>
  </r>
  <r>
    <x v="5"/>
    <x v="22"/>
    <s v="Ervilhas, grão, congeladas cozidas"/>
    <n v="80"/>
    <s v="Sim"/>
    <m/>
    <m/>
    <n v="7.5"/>
    <n v="0.5"/>
    <n v="5.6"/>
    <n v="0"/>
    <n v="5"/>
    <s v="Proteinas"/>
  </r>
  <r>
    <x v="5"/>
    <x v="22"/>
    <s v="Ervilhas, grão, frescas cozidas"/>
    <n v="80"/>
    <s v="Sim"/>
    <m/>
    <m/>
    <n v="7.9"/>
    <n v="0.7"/>
    <n v="6.2"/>
    <n v="0"/>
    <n v="5"/>
    <s v="Proteinas"/>
  </r>
  <r>
    <x v="5"/>
    <x v="22"/>
    <s v="Favas frescas cozidas"/>
    <n v="80"/>
    <s v="Sim"/>
    <m/>
    <m/>
    <n v="7.4"/>
    <n v="0.5"/>
    <n v="6.7"/>
    <n v="0"/>
    <n v="6"/>
    <s v="Proteinas"/>
  </r>
  <r>
    <x v="5"/>
    <x v="22"/>
    <s v="Favas secas cozidas (demolhadas)"/>
    <n v="80"/>
    <s v="Sim"/>
    <m/>
    <m/>
    <n v="10.7"/>
    <n v="0.6"/>
    <n v="7.9"/>
    <n v="0"/>
    <n v="7"/>
    <s v="Proteinas"/>
  </r>
  <r>
    <x v="5"/>
    <x v="22"/>
    <s v="Feijão branco cozido (demolhado)"/>
    <n v="80"/>
    <s v="Sim"/>
    <m/>
    <m/>
    <n v="14.6"/>
    <n v="0.5"/>
    <n v="6.6"/>
    <n v="0"/>
    <n v="6"/>
    <s v="Proteinas"/>
  </r>
  <r>
    <x v="5"/>
    <x v="22"/>
    <s v="Feijão frade, demolhado, cozido"/>
    <n v="80"/>
    <s v="Sim"/>
    <m/>
    <m/>
    <n v="18.100000000000001"/>
    <n v="0.7"/>
    <n v="8.8000000000000007"/>
    <n v="0"/>
    <n v="8"/>
    <s v="Proteinas"/>
  </r>
  <r>
    <x v="5"/>
    <x v="22"/>
    <s v="Feijão manteiga cozido (demolhado)"/>
    <n v="80"/>
    <s v="Sim"/>
    <m/>
    <m/>
    <n v="14"/>
    <n v="0.6"/>
    <n v="7.8"/>
    <n v="0"/>
    <n v="7"/>
    <s v="Proteinas"/>
  </r>
  <r>
    <x v="5"/>
    <x v="22"/>
    <s v="Grão-de-bico cozido (demolhado)"/>
    <n v="80"/>
    <s v="Sim"/>
    <m/>
    <m/>
    <n v="16.7"/>
    <n v="2.1"/>
    <n v="8.4"/>
    <n v="0"/>
    <n v="7"/>
    <s v="Proteinas"/>
  </r>
  <r>
    <x v="5"/>
    <x v="22"/>
    <s v="Lentilhas secas cozidas (demolhadas)"/>
    <n v="80"/>
    <s v="Sim"/>
    <m/>
    <m/>
    <n v="16.7"/>
    <n v="0.3"/>
    <n v="9.1"/>
    <n v="0"/>
    <n v="8"/>
    <s v="Proteinas"/>
  </r>
  <r>
    <x v="5"/>
    <x v="22"/>
    <s v="Tremoço cozido, sem sal"/>
    <n v="50"/>
    <s v="Sim"/>
    <m/>
    <m/>
    <n v="7.2"/>
    <n v="2.4"/>
    <n v="16"/>
    <n v="0"/>
    <n v="8"/>
    <s v="Proteinas"/>
  </r>
  <r>
    <x v="5"/>
    <x v="22"/>
    <s v="Tremoço, cozido e salgado"/>
    <n v="50"/>
    <s v="Sim"/>
    <m/>
    <m/>
    <n v="7.2"/>
    <n v="2.4"/>
    <n v="16.399999999999999"/>
    <n v="0"/>
    <n v="9"/>
    <s v="Proteinas"/>
  </r>
  <r>
    <x v="2"/>
    <x v="23"/>
    <s v="Iogurte grego magro natural "/>
    <n v="240"/>
    <s v="Sim"/>
    <m/>
    <m/>
    <n v="3.9"/>
    <n v="2"/>
    <n v="5.3"/>
    <n v="0"/>
    <n v="10"/>
    <s v="Hidratos"/>
  </r>
  <r>
    <x v="2"/>
    <x v="23"/>
    <s v="Iogurte magro, com cereais e edulcorantes"/>
    <n v="240"/>
    <s v="Sim"/>
    <m/>
    <m/>
    <n v="5.7"/>
    <n v="0.4"/>
    <n v="4.3"/>
    <n v="0"/>
    <n v="14"/>
    <s v="Hidratos"/>
  </r>
  <r>
    <x v="2"/>
    <x v="23"/>
    <s v="Iogurte magro, natural "/>
    <n v="240"/>
    <s v="Sim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s v="Sim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s v="Sim"/>
    <m/>
    <m/>
    <n v="4.8"/>
    <n v="0.1"/>
    <n v="4.8"/>
    <n v="0"/>
    <n v="12"/>
    <s v="Hidratos"/>
  </r>
  <r>
    <x v="2"/>
    <x v="23"/>
    <s v="Iogurte sem lactose magro, natural"/>
    <n v="240"/>
    <s v="Sim"/>
    <m/>
    <m/>
    <n v="5"/>
    <n v="0.2"/>
    <n v="4.9000000000000004"/>
    <n v="0"/>
    <n v="12"/>
    <s v="Hidratos"/>
  </r>
  <r>
    <x v="2"/>
    <x v="23"/>
    <s v="Leite magro de pastagem, UHT "/>
    <n v="240"/>
    <s v="Sim"/>
    <m/>
    <m/>
    <n v="4.9000000000000004"/>
    <n v="0.1"/>
    <n v="3.1"/>
    <n v="0"/>
    <n v="12"/>
    <s v="Hidratos"/>
  </r>
  <r>
    <x v="2"/>
    <x v="23"/>
    <s v="Leite magro sem lactose, UHT"/>
    <n v="240"/>
    <s v="Sim"/>
    <m/>
    <m/>
    <n v="5.0999999999999996"/>
    <n v="0.2"/>
    <n v="3.4"/>
    <n v="0"/>
    <n v="13"/>
    <s v="Hidratos"/>
  </r>
  <r>
    <x v="2"/>
    <x v="23"/>
    <s v="Leite magro, UHT"/>
    <n v="240"/>
    <s v="Sim"/>
    <m/>
    <m/>
    <n v="4.9000000000000004"/>
    <n v="0.2"/>
    <n v="3.4"/>
    <n v="0"/>
    <n v="12"/>
    <s v="Hidratos"/>
  </r>
  <r>
    <x v="2"/>
    <x v="24"/>
    <s v="Iogurte meio gordo, natural"/>
    <n v="250"/>
    <s v="Sim"/>
    <m/>
    <m/>
    <n v="5"/>
    <n v="1.8"/>
    <n v="4.2"/>
    <n v="0"/>
    <n v="13"/>
    <s v="Hidratos"/>
  </r>
  <r>
    <x v="2"/>
    <x v="24"/>
    <s v="Iogurte sem lactose meio gordo, natural"/>
    <n v="250"/>
    <s v="Sim"/>
    <m/>
    <m/>
    <n v="4.5"/>
    <n v="1.5"/>
    <n v="3.8"/>
    <n v="0"/>
    <n v="12"/>
    <s v="Hidratos"/>
  </r>
  <r>
    <x v="2"/>
    <x v="24"/>
    <s v="Leite meio gordo de pastagem, UHT"/>
    <n v="240"/>
    <s v="Sim"/>
    <m/>
    <m/>
    <n v="5"/>
    <n v="1.5"/>
    <n v="3"/>
    <n v="0"/>
    <n v="12"/>
    <s v="Hidratos"/>
  </r>
  <r>
    <x v="2"/>
    <x v="24"/>
    <s v="Leite meio gordo sem lactose, UHT"/>
    <n v="240"/>
    <s v="Sim"/>
    <m/>
    <m/>
    <n v="5.0999999999999996"/>
    <n v="1.6"/>
    <n v="3.3"/>
    <n v="0"/>
    <n v="13"/>
    <s v="Hidratos"/>
  </r>
  <r>
    <x v="2"/>
    <x v="24"/>
    <s v="Leite meio gordo, UHT"/>
    <n v="240"/>
    <s v="Sim"/>
    <m/>
    <m/>
    <n v="4.9000000000000004"/>
    <n v="1.6"/>
    <n v="3.3"/>
    <n v="0"/>
    <n v="12"/>
    <s v="Hidratos"/>
  </r>
  <r>
    <x v="2"/>
    <x v="25"/>
    <s v="Leite gordo especial, pasteurizado "/>
    <n v="240"/>
    <s v="Sim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s v="Sim"/>
    <m/>
    <m/>
    <n v="4.5999999999999996"/>
    <n v="3.5"/>
    <n v="3"/>
    <n v="0"/>
    <n v="12"/>
    <s v="Hidratos"/>
  </r>
  <r>
    <x v="2"/>
    <x v="25"/>
    <s v="Leite gordo, pasteurizado"/>
    <n v="240"/>
    <s v="Sim"/>
    <m/>
    <m/>
    <n v="4.7"/>
    <n v="3.5"/>
    <n v="3"/>
    <n v="0"/>
    <n v="12"/>
    <s v="Hidratos"/>
  </r>
  <r>
    <x v="2"/>
    <x v="25"/>
    <s v="Leite gordo, UHT"/>
    <n v="240"/>
    <s v="Sim"/>
    <m/>
    <m/>
    <n v="4.7"/>
    <n v="3.5"/>
    <n v="3"/>
    <n v="0"/>
    <n v="12"/>
    <s v="Hidratos"/>
  </r>
  <r>
    <x v="1"/>
    <x v="26"/>
    <s v="Manteiga Amendoim"/>
    <n v="10"/>
    <s v="Sim"/>
    <m/>
    <m/>
    <n v="7"/>
    <n v="50"/>
    <n v="30"/>
    <n v="0"/>
    <n v="5"/>
    <s v="Lipidos"/>
  </r>
  <r>
    <x v="1"/>
    <x v="27"/>
    <s v="Creme vegetal para barrar 35% gordura, com fitosteróis"/>
    <n v="10"/>
    <s v="Sim"/>
    <m/>
    <m/>
    <n v="3.2"/>
    <n v="35"/>
    <n v="0.1"/>
    <n v="0"/>
    <n v="4"/>
    <s v="Lipidos"/>
  </r>
  <r>
    <x v="1"/>
    <x v="27"/>
    <s v="Creme vegetal para barrar 37% gordura"/>
    <n v="10"/>
    <s v="Sim"/>
    <m/>
    <m/>
    <n v="0.2"/>
    <n v="37.4"/>
    <n v="1.4"/>
    <n v="0"/>
    <n v="4"/>
    <s v="Lipidos"/>
  </r>
  <r>
    <x v="1"/>
    <x v="27"/>
    <s v="Creme vegetal para barrar 58% gordura, com cálcio"/>
    <n v="10"/>
    <s v="Sim"/>
    <m/>
    <m/>
    <n v="0.5"/>
    <n v="58"/>
    <n v="0.3"/>
    <n v="0"/>
    <n v="6"/>
    <s v="Lipidos"/>
  </r>
  <r>
    <x v="1"/>
    <x v="17"/>
    <s v="Manteiga com sal"/>
    <n v="10"/>
    <s v="Nao"/>
    <m/>
    <m/>
    <n v="0.7"/>
    <n v="81.8"/>
    <n v="0.1"/>
    <n v="0"/>
    <n v="0"/>
    <m/>
  </r>
  <r>
    <x v="1"/>
    <x v="17"/>
    <s v="Manteiga sem sal"/>
    <n v="10"/>
    <s v="Nao"/>
    <m/>
    <m/>
    <n v="0.7"/>
    <n v="83"/>
    <n v="0.1"/>
    <n v="0"/>
    <n v="0"/>
    <m/>
  </r>
  <r>
    <x v="1"/>
    <x v="27"/>
    <s v="Manteiga magra"/>
    <n v="10"/>
    <s v="Sim"/>
    <m/>
    <m/>
    <n v="1"/>
    <n v="41"/>
    <n v="2.7"/>
    <n v="0"/>
    <n v="5"/>
    <s v="Lipidos"/>
  </r>
  <r>
    <x v="4"/>
    <x v="28"/>
    <s v="Ovo de galinha líquido, pasteurizado"/>
    <n v="60"/>
    <s v="Sim"/>
    <m/>
    <m/>
    <n v="0"/>
    <n v="9.3000000000000007"/>
    <n v="11.9"/>
    <n v="0"/>
    <n v="8"/>
    <s v="Proteinas"/>
  </r>
  <r>
    <x v="4"/>
    <x v="28"/>
    <s v="Ovo de galinha, cozido"/>
    <n v="60"/>
    <s v="Sim"/>
    <m/>
    <m/>
    <s v=""/>
    <n v="10.8"/>
    <n v="13"/>
    <n v="0"/>
    <n v="8"/>
    <s v="Proteinas"/>
  </r>
  <r>
    <x v="4"/>
    <x v="28"/>
    <s v="Ovo de galinha, escalfado"/>
    <n v="60"/>
    <s v="Sim"/>
    <m/>
    <m/>
    <n v="0"/>
    <n v="10.9"/>
    <n v="13"/>
    <n v="0"/>
    <n v="8"/>
    <s v="Proteinas"/>
  </r>
  <r>
    <x v="3"/>
    <x v="29"/>
    <s v="Pão de centeio"/>
    <n v="30"/>
    <s v="Sim"/>
    <m/>
    <m/>
    <n v="56.4"/>
    <n v="0.8"/>
    <n v="5.9"/>
    <n v="0"/>
    <n v="17"/>
    <s v="Hidratos"/>
  </r>
  <r>
    <x v="3"/>
    <x v="29"/>
    <s v="Pão de centeio integral"/>
    <n v="30"/>
    <s v="Sim"/>
    <m/>
    <m/>
    <n v="41.3"/>
    <n v="2.1"/>
    <n v="7.7"/>
    <n v="0"/>
    <n v="13"/>
    <s v="Hidratos"/>
  </r>
  <r>
    <x v="3"/>
    <x v="29"/>
    <s v="Pão de forma, de trigo enriquecido"/>
    <n v="30"/>
    <s v="Sim"/>
    <m/>
    <m/>
    <n v="54.5"/>
    <n v="2.7"/>
    <n v="8.6999999999999993"/>
    <n v="0"/>
    <n v="17"/>
    <s v="Hidratos"/>
  </r>
  <r>
    <x v="3"/>
    <x v="29"/>
    <s v="Pão de mistura de trigo e centeio"/>
    <n v="30"/>
    <s v="Sim"/>
    <m/>
    <m/>
    <n v="53.8"/>
    <n v="1.4"/>
    <n v="9"/>
    <n v="0"/>
    <n v="17"/>
    <s v="Hidratos"/>
  </r>
  <r>
    <x v="3"/>
    <x v="29"/>
    <s v="Pão de trigo"/>
    <n v="30"/>
    <s v="Sim"/>
    <m/>
    <m/>
    <n v="57.3"/>
    <n v="2.2000000000000002"/>
    <n v="8.4"/>
    <n v="0"/>
    <n v="18"/>
    <s v="Hidratos"/>
  </r>
  <r>
    <x v="3"/>
    <x v="29"/>
    <s v="Pão de trigo integral"/>
    <n v="30"/>
    <s v="Sim"/>
    <m/>
    <m/>
    <n v="39.9"/>
    <n v="3"/>
    <n v="7.6"/>
    <n v="0"/>
    <n v="12"/>
    <s v="Hidratos"/>
  </r>
  <r>
    <x v="3"/>
    <x v="29"/>
    <s v="Pão de trigo integral com sementes de sésamo"/>
    <n v="30"/>
    <s v="Sim"/>
    <m/>
    <m/>
    <n v="43.2"/>
    <n v="4"/>
    <n v="7.7"/>
    <n v="0"/>
    <n v="13"/>
    <s v="Hidratos"/>
  </r>
  <r>
    <x v="3"/>
    <x v="29"/>
    <s v="Pão pita"/>
    <n v="30"/>
    <s v="Sim"/>
    <m/>
    <m/>
    <n v="42.7"/>
    <n v="1.1000000000000001"/>
    <n v="7.7"/>
    <n v="0"/>
    <n v="13"/>
    <s v="Hidratos"/>
  </r>
  <r>
    <x v="3"/>
    <x v="29"/>
    <s v="Tosta de trigo"/>
    <n v="30"/>
    <s v="Sim"/>
    <m/>
    <m/>
    <n v="69.7"/>
    <n v="4.2"/>
    <n v="12.5"/>
    <n v="0"/>
    <n v="21"/>
    <s v="Hidratos"/>
  </r>
  <r>
    <x v="3"/>
    <x v="29"/>
    <s v="Tosta de trigo integral"/>
    <n v="25"/>
    <s v="Sim"/>
    <m/>
    <m/>
    <n v="62.6"/>
    <n v="5.0999999999999996"/>
    <n v="15.4"/>
    <n v="0"/>
    <n v="16"/>
    <s v="Hidratos"/>
  </r>
  <r>
    <x v="3"/>
    <x v="29"/>
    <s v="Tosta de trigo sem sal"/>
    <n v="20"/>
    <s v="Sim"/>
    <m/>
    <m/>
    <n v="72.7"/>
    <n v="3.8"/>
    <n v="11.3"/>
    <n v="0"/>
    <n v="15"/>
    <s v="Hidratos"/>
  </r>
  <r>
    <x v="3"/>
    <x v="29"/>
    <s v="Tosta de trigo simples"/>
    <n v="20"/>
    <s v="Sim"/>
    <m/>
    <m/>
    <n v="72.7"/>
    <n v="3.8"/>
    <n v="11.3"/>
    <n v="0"/>
    <n v="15"/>
    <s v="Hidratos"/>
  </r>
  <r>
    <x v="4"/>
    <x v="30"/>
    <s v="Atum fresco grelhado"/>
    <n v="30"/>
    <s v="Sim"/>
    <m/>
    <m/>
    <n v="0"/>
    <n v="5.8"/>
    <n v="28.4"/>
    <n v="0"/>
    <n v="9"/>
    <s v="Proteinas"/>
  </r>
  <r>
    <x v="4"/>
    <x v="30"/>
    <s v="Cavala cozida"/>
    <n v="30"/>
    <s v="Sim"/>
    <m/>
    <m/>
    <n v="0"/>
    <n v="12.2"/>
    <n v="20.5"/>
    <n v="0"/>
    <n v="7"/>
    <s v="Proteinas"/>
  </r>
  <r>
    <x v="4"/>
    <x v="30"/>
    <s v="Cavala grelhada"/>
    <n v="30"/>
    <s v="Sim"/>
    <m/>
    <m/>
    <n v="0.6"/>
    <n v="12.2"/>
    <n v="18.5"/>
    <n v="0"/>
    <n v="6"/>
    <s v="Proteinas"/>
  </r>
  <r>
    <x v="4"/>
    <x v="30"/>
    <s v="Robalo cozido"/>
    <n v="30"/>
    <s v="Sim"/>
    <m/>
    <m/>
    <n v="0"/>
    <n v="10.9"/>
    <n v="21"/>
    <n v="0"/>
    <n v="7"/>
    <s v="Proteinas"/>
  </r>
  <r>
    <x v="4"/>
    <x v="30"/>
    <s v="Robalo grelhado"/>
    <n v="30"/>
    <s v="Sim"/>
    <m/>
    <m/>
    <n v="0"/>
    <n v="13"/>
    <n v="23"/>
    <n v="0"/>
    <n v="7"/>
    <s v="Proteinas"/>
  </r>
  <r>
    <x v="4"/>
    <x v="30"/>
    <s v="Salmão cozido"/>
    <n v="30"/>
    <s v="Sim"/>
    <m/>
    <m/>
    <n v="0"/>
    <n v="21.1"/>
    <n v="20.7"/>
    <n v="0"/>
    <n v="7"/>
    <s v="Proteinas"/>
  </r>
  <r>
    <x v="4"/>
    <x v="30"/>
    <s v="Salmão grelhado"/>
    <n v="30"/>
    <s v="Sim"/>
    <m/>
    <m/>
    <n v="0"/>
    <n v="23.7"/>
    <n v="23.8"/>
    <n v="0"/>
    <n v="8"/>
    <s v="Proteinas"/>
  </r>
  <r>
    <x v="4"/>
    <x v="30"/>
    <s v="Sarda cozida"/>
    <n v="30"/>
    <s v="Sim"/>
    <m/>
    <m/>
    <n v="0"/>
    <n v="10.6"/>
    <n v="19.7"/>
    <n v="0"/>
    <n v="6"/>
    <s v="Proteinas"/>
  </r>
  <r>
    <x v="4"/>
    <x v="30"/>
    <s v="Sarda grelhada"/>
    <n v="30"/>
    <s v="Sim"/>
    <m/>
    <m/>
    <n v="0"/>
    <n v="11.2"/>
    <n v="22.5"/>
    <n v="0"/>
    <n v="7"/>
    <s v="Proteinas"/>
  </r>
  <r>
    <x v="4"/>
    <x v="30"/>
    <s v="Sardinha gorda grelhada"/>
    <n v="30"/>
    <s v="Sim"/>
    <m/>
    <m/>
    <n v="0"/>
    <n v="12.3"/>
    <n v="25"/>
    <n v="0"/>
    <n v="8"/>
    <s v="Proteinas"/>
  </r>
  <r>
    <x v="4"/>
    <x v="30"/>
    <s v="Sardinha meio gorda conserva em água, sem espinha e sem pele"/>
    <n v="30"/>
    <s v="Sim"/>
    <m/>
    <m/>
    <n v="0"/>
    <n v="9.6"/>
    <n v="22"/>
    <n v="0"/>
    <n v="7"/>
    <s v="Proteinas"/>
  </r>
  <r>
    <x v="4"/>
    <x v="30"/>
    <s v="Sardinha meio gorda conserva em azeite (escorrido)"/>
    <n v="30"/>
    <s v="Sim"/>
    <m/>
    <m/>
    <n v="0"/>
    <n v="9"/>
    <n v="26.3"/>
    <n v="0"/>
    <n v="8"/>
    <s v="Proteinas"/>
  </r>
  <r>
    <x v="4"/>
    <x v="30"/>
    <s v="Sardinha meio gorda grelhada"/>
    <n v="30"/>
    <s v="Sim"/>
    <m/>
    <m/>
    <n v="0"/>
    <n v="7.2"/>
    <n v="25.9"/>
    <n v="0"/>
    <n v="8"/>
    <s v="Proteinas"/>
  </r>
  <r>
    <x v="2"/>
    <x v="31"/>
    <s v="Queijo de vaca curado, magro"/>
    <n v="20"/>
    <s v="Sim"/>
    <m/>
    <m/>
    <n v="2.4"/>
    <n v="10"/>
    <n v="27.1"/>
    <n v="0"/>
    <n v="6"/>
    <s v="Proteinas"/>
  </r>
  <r>
    <x v="2"/>
    <x v="31"/>
    <s v="Queijo flamengo light (-50% gordura)"/>
    <n v="20"/>
    <s v="Sim"/>
    <m/>
    <m/>
    <n v="0"/>
    <n v="13.3"/>
    <n v="26.8"/>
    <n v="0"/>
    <n v="6"/>
    <s v="Proteinas"/>
  </r>
  <r>
    <x v="2"/>
    <x v="31"/>
    <s v="Queijo fresco magro"/>
    <n v="50"/>
    <s v="Sim"/>
    <m/>
    <m/>
    <n v="6.9"/>
    <n v="1.8"/>
    <n v="13"/>
    <n v="0"/>
    <n v="7"/>
    <s v="Proteinas"/>
  </r>
  <r>
    <x v="2"/>
    <x v="32"/>
    <s v="Queijo creme para barrar"/>
    <n v="35"/>
    <s v="Sim"/>
    <m/>
    <m/>
    <n v="6.9"/>
    <n v="22"/>
    <n v="9.3000000000000007"/>
    <n v="0"/>
    <n v="4"/>
    <s v="Proteinas"/>
  </r>
  <r>
    <x v="2"/>
    <x v="32"/>
    <s v="Queijo de cabra atabafado, curado"/>
    <n v="30"/>
    <s v="Sim"/>
    <m/>
    <m/>
    <n v="2.7"/>
    <n v="24"/>
    <n v="18.2"/>
    <n v="0"/>
    <n v="6"/>
    <s v="Proteinas"/>
  </r>
  <r>
    <x v="2"/>
    <x v="32"/>
    <s v="Queijo de cabra atabafado, fresco"/>
    <n v="50"/>
    <s v="Sim"/>
    <m/>
    <m/>
    <n v="2.5"/>
    <n v="15.4"/>
    <n v="13"/>
    <n v="0"/>
    <n v="7"/>
    <s v="Proteinas"/>
  </r>
  <r>
    <x v="2"/>
    <x v="32"/>
    <s v="Queijo de vaca curado, meio gordo"/>
    <n v="30"/>
    <s v="Sim"/>
    <m/>
    <m/>
    <n v="1.7"/>
    <n v="20.100000000000001"/>
    <n v="23"/>
    <n v="0"/>
    <n v="7"/>
    <s v="Proteinas"/>
  </r>
  <r>
    <x v="2"/>
    <x v="32"/>
    <s v="Queijo flamengo"/>
    <n v="30"/>
    <s v="Sim"/>
    <m/>
    <m/>
    <n v="0.8"/>
    <n v="28.3"/>
    <n v="22.7"/>
    <n v="0"/>
    <n v="7"/>
    <s v="Proteinas"/>
  </r>
  <r>
    <x v="4"/>
    <x v="33"/>
    <s v="Soja cozida sem sal"/>
    <n v="60"/>
    <s v="Sim"/>
    <m/>
    <m/>
    <n v="5.6"/>
    <n v="7.5"/>
    <n v="12.5"/>
    <n v="0"/>
    <n v="8"/>
    <s v="Proteinas"/>
  </r>
  <r>
    <x v="2"/>
    <x v="34"/>
    <s v="Sopa à lavrador"/>
    <n v="250"/>
    <s v="Sim"/>
    <m/>
    <m/>
    <n v="7.6"/>
    <n v="1.5"/>
    <n v="1.2"/>
    <n v="0"/>
    <n v="19"/>
    <s v="Hidratos"/>
  </r>
  <r>
    <x v="2"/>
    <x v="34"/>
    <s v="Sopa de abóbora"/>
    <n v="250"/>
    <s v="Sim"/>
    <m/>
    <m/>
    <n v="4"/>
    <n v="1.5"/>
    <n v="0.6"/>
    <n v="0"/>
    <n v="10"/>
    <s v="Hidratos"/>
  </r>
  <r>
    <x v="2"/>
    <x v="34"/>
    <s v="Sopa de agrião"/>
    <n v="250"/>
    <s v="Sim"/>
    <m/>
    <m/>
    <n v="4.2"/>
    <n v="1.6"/>
    <n v="1"/>
    <n v="0"/>
    <n v="11"/>
    <s v="Hidratos"/>
  </r>
  <r>
    <x v="2"/>
    <x v="34"/>
    <s v="Sopa de agrião com leite"/>
    <n v="250"/>
    <s v="Sim"/>
    <m/>
    <m/>
    <n v="5.3"/>
    <n v="0.5"/>
    <n v="1.3"/>
    <n v="0"/>
    <n v="14"/>
    <s v="Hidratos"/>
  </r>
  <r>
    <x v="2"/>
    <x v="34"/>
    <s v="Sopa de agrião com requeijão"/>
    <n v="250"/>
    <s v="Sim"/>
    <m/>
    <m/>
    <n v="2"/>
    <n v="1.6"/>
    <n v="1.1000000000000001"/>
    <n v="0"/>
    <n v="5"/>
    <s v="Hidratos"/>
  </r>
  <r>
    <x v="2"/>
    <x v="34"/>
    <s v="Sopa de carne de porco"/>
    <n v="250"/>
    <s v="Sim"/>
    <m/>
    <m/>
    <n v="7.3"/>
    <n v="0.9"/>
    <n v="4"/>
    <n v="0"/>
    <n v="19"/>
    <s v="Hidratos"/>
  </r>
  <r>
    <x v="2"/>
    <x v="34"/>
    <s v="Sopa de cebola"/>
    <n v="250"/>
    <s v="Sim"/>
    <m/>
    <m/>
    <n v="5.4"/>
    <n v="1.5"/>
    <n v="0.8"/>
    <n v="0"/>
    <n v="14"/>
    <s v="Hidratos"/>
  </r>
  <r>
    <x v="2"/>
    <x v="34"/>
    <s v="Sopa de cenoura"/>
    <n v="250"/>
    <s v="Sim"/>
    <m/>
    <m/>
    <n v="4.4000000000000004"/>
    <n v="0.6"/>
    <n v="0.9"/>
    <n v="0"/>
    <n v="11"/>
    <s v="Hidratos"/>
  </r>
  <r>
    <x v="2"/>
    <x v="34"/>
    <s v="Sopa de couve-branca"/>
    <n v="250"/>
    <s v="Sim"/>
    <m/>
    <m/>
    <n v="5.4"/>
    <n v="1.5"/>
    <n v="0.8"/>
    <n v="0"/>
    <n v="14"/>
    <s v="Hidratos"/>
  </r>
  <r>
    <x v="2"/>
    <x v="34"/>
    <s v="Sopa de couve-lombarda"/>
    <n v="250"/>
    <s v="Sim"/>
    <m/>
    <m/>
    <n v="5.3"/>
    <n v="1.5"/>
    <n v="0.9"/>
    <n v="0"/>
    <n v="14"/>
    <s v="Hidratos"/>
  </r>
  <r>
    <x v="2"/>
    <x v="34"/>
    <s v="Sopa de cozido"/>
    <n v="250"/>
    <s v="Sim"/>
    <m/>
    <m/>
    <n v="2.9"/>
    <n v="1.4"/>
    <n v="2.6"/>
    <n v="0"/>
    <n v="8"/>
    <s v="Hidratos"/>
  </r>
  <r>
    <x v="2"/>
    <x v="34"/>
    <s v="Sopa de ervilhas"/>
    <n v="250"/>
    <s v="Sim"/>
    <m/>
    <m/>
    <n v="6.4"/>
    <n v="1.5"/>
    <n v="1.6"/>
    <n v="0"/>
    <n v="16"/>
    <s v="Hidratos"/>
  </r>
  <r>
    <x v="2"/>
    <x v="34"/>
    <s v="Sopa de espinafres"/>
    <n v="250"/>
    <s v="Sim"/>
    <m/>
    <m/>
    <n v="4.8"/>
    <n v="1.6"/>
    <n v="1"/>
    <n v="0"/>
    <n v="12"/>
    <s v="Hidratos"/>
  </r>
  <r>
    <x v="2"/>
    <x v="34"/>
    <s v="Sopa de espinafres com ovos"/>
    <n v="250"/>
    <s v="Sim"/>
    <m/>
    <m/>
    <n v="4.7"/>
    <n v="6.9"/>
    <n v="2.5"/>
    <n v="0"/>
    <n v="12"/>
    <s v="Hidratos"/>
  </r>
  <r>
    <x v="2"/>
    <x v="34"/>
    <s v="Sopa de favas"/>
    <n v="250"/>
    <s v="Sim"/>
    <m/>
    <m/>
    <n v="6.4"/>
    <n v="1.5"/>
    <n v="1.8"/>
    <n v="0"/>
    <n v="16"/>
    <s v="Hidratos"/>
  </r>
  <r>
    <x v="2"/>
    <x v="34"/>
    <s v="Sopa de feijão"/>
    <n v="250"/>
    <s v="Sim"/>
    <m/>
    <m/>
    <n v="4.0999999999999996"/>
    <n v="2.1"/>
    <n v="2.5"/>
    <n v="0"/>
    <n v="11"/>
    <s v="Hidratos"/>
  </r>
  <r>
    <x v="2"/>
    <x v="34"/>
    <s v="Sopa de feijão-branco com couve-portuguesa"/>
    <n v="250"/>
    <s v="Sim"/>
    <m/>
    <m/>
    <n v="4.9000000000000004"/>
    <n v="1.3"/>
    <n v="2.5"/>
    <n v="0"/>
    <n v="13"/>
    <s v="Hidratos"/>
  </r>
  <r>
    <x v="2"/>
    <x v="34"/>
    <s v="Sopa de feijão-manteiga"/>
    <n v="250"/>
    <s v="Sim"/>
    <m/>
    <m/>
    <n v="8.6999999999999993"/>
    <n v="0.4"/>
    <n v="1.2"/>
    <n v="0"/>
    <n v="22"/>
    <s v="Hidratos"/>
  </r>
  <r>
    <x v="2"/>
    <x v="34"/>
    <s v="Sopa de feijão-manteiga com couve-lombarda"/>
    <n v="250"/>
    <s v="Sim"/>
    <m/>
    <m/>
    <n v="3.5"/>
    <n v="1.8"/>
    <n v="2.1"/>
    <n v="0"/>
    <n v="9"/>
    <s v="Hidratos"/>
  </r>
  <r>
    <x v="2"/>
    <x v="34"/>
    <s v="Sopa de feijão-verde"/>
    <n v="250"/>
    <s v="Sim"/>
    <m/>
    <m/>
    <n v="3.5"/>
    <n v="1.5"/>
    <n v="0.7"/>
    <n v="0"/>
    <n v="9"/>
    <s v="Hidratos"/>
  </r>
  <r>
    <x v="2"/>
    <x v="34"/>
    <s v="Sopa de feijão-verde e cenoura"/>
    <n v="250"/>
    <s v="Sim"/>
    <m/>
    <m/>
    <n v="5.8"/>
    <n v="1.5"/>
    <n v="0.9"/>
    <n v="0"/>
    <n v="15"/>
    <s v="Hidratos"/>
  </r>
  <r>
    <x v="2"/>
    <x v="34"/>
    <s v="Sopa de feijão-verde e nabo"/>
    <n v="250"/>
    <s v="Sim"/>
    <m/>
    <m/>
    <n v="3.4"/>
    <n v="1.9"/>
    <n v="0.7"/>
    <n v="0"/>
    <n v="9"/>
    <s v="Hidratos"/>
  </r>
  <r>
    <x v="2"/>
    <x v="34"/>
    <s v="Sopa de grão à moda da avó"/>
    <n v="250"/>
    <s v="Sim"/>
    <m/>
    <m/>
    <n v="15.1"/>
    <n v="2.2999999999999998"/>
    <n v="4.7"/>
    <n v="0"/>
    <n v="38"/>
    <s v="Hidratos"/>
  </r>
  <r>
    <x v="2"/>
    <x v="34"/>
    <s v="Sopa de grão com arroz, espinafres e coentros"/>
    <n v="250"/>
    <s v="Sim"/>
    <m/>
    <m/>
    <n v="5.3"/>
    <n v="1.3"/>
    <n v="2.1"/>
    <n v="0"/>
    <n v="14"/>
    <s v="Hidratos"/>
  </r>
  <r>
    <x v="2"/>
    <x v="34"/>
    <s v="Sopa de grão com espinafres "/>
    <n v="250"/>
    <s v="Sim"/>
    <m/>
    <m/>
    <n v="7"/>
    <n v="2.1"/>
    <n v="2.4"/>
    <n v="0"/>
    <n v="18"/>
    <s v="Hidratos"/>
  </r>
  <r>
    <x v="2"/>
    <x v="34"/>
    <s v="Sopa de grão com espinafres sem arroz"/>
    <n v="250"/>
    <s v="Sim"/>
    <m/>
    <m/>
    <n v="5.0999999999999996"/>
    <n v="2.2999999999999998"/>
    <n v="2.6"/>
    <n v="0"/>
    <n v="13"/>
    <s v="Hidratos"/>
  </r>
  <r>
    <x v="2"/>
    <x v="34"/>
    <s v="Sopa de nabiças (ou de grelos de nabo)"/>
    <n v="250"/>
    <s v="Sim"/>
    <m/>
    <m/>
    <n v="5.8"/>
    <n v="1.2"/>
    <n v="1"/>
    <n v="0"/>
    <n v="15"/>
    <s v="Hidratos"/>
  </r>
  <r>
    <x v="2"/>
    <x v="34"/>
    <s v="Sopa de peixe "/>
    <n v="250"/>
    <s v="Sim"/>
    <m/>
    <m/>
    <n v="1.3"/>
    <n v="0.6"/>
    <n v="1.3"/>
    <n v="0"/>
    <n v="4"/>
    <s v="Hidratos"/>
  </r>
  <r>
    <x v="2"/>
    <x v="34"/>
    <s v="Sopa de peixe com massa"/>
    <n v="250"/>
    <s v="Sim"/>
    <m/>
    <m/>
    <n v="5.8"/>
    <n v="1.1000000000000001"/>
    <n v="2.8"/>
    <n v="0"/>
    <n v="15"/>
    <s v="Hidratos"/>
  </r>
  <r>
    <x v="2"/>
    <x v="34"/>
    <s v="Sopa de tomate"/>
    <n v="250"/>
    <s v="Sim"/>
    <m/>
    <m/>
    <n v="4.4000000000000004"/>
    <n v="0.8"/>
    <n v="1.1000000000000001"/>
    <n v="0"/>
    <n v="11"/>
    <s v="Hidratos"/>
  </r>
  <r>
    <x v="2"/>
    <x v="34"/>
    <s v="Sopa de vegetais"/>
    <n v="250"/>
    <s v="Sim"/>
    <m/>
    <m/>
    <n v="1.2"/>
    <n v="0.2"/>
    <n v="0.8"/>
    <n v="0"/>
    <n v="3"/>
    <s v="Hidratos"/>
  </r>
  <r>
    <x v="2"/>
    <x v="34"/>
    <s v="Sopa juliana"/>
    <n v="250"/>
    <s v="Sim"/>
    <m/>
    <m/>
    <n v="4.3"/>
    <n v="0.9"/>
    <n v="0.9"/>
    <n v="0"/>
    <n v="11"/>
    <s v="Hidratos"/>
  </r>
  <r>
    <x v="2"/>
    <x v="34"/>
    <s v="Sopa, caldo verde"/>
    <n v="250"/>
    <s v="Sim"/>
    <m/>
    <m/>
    <n v="5.3"/>
    <n v="1.7"/>
    <n v="1.3"/>
    <n v="0"/>
    <n v="14"/>
    <s v="Hidratos"/>
  </r>
  <r>
    <x v="2"/>
    <x v="34"/>
    <s v="Sopa, canja de galinha"/>
    <n v="250"/>
    <s v="Sim"/>
    <m/>
    <m/>
    <n v="5.8"/>
    <n v="0.9"/>
    <n v="2"/>
    <n v="0"/>
    <n v="15"/>
    <s v="Hidratos"/>
  </r>
  <r>
    <x v="2"/>
    <x v="34"/>
    <s v="Sopa, creme de cenoura"/>
    <n v="250"/>
    <s v="Sim"/>
    <m/>
    <m/>
    <n v="4.4000000000000004"/>
    <n v="1.4"/>
    <n v="0.6"/>
    <n v="0"/>
    <n v="11"/>
    <s v="Hidratos"/>
  </r>
  <r>
    <x v="2"/>
    <x v="34"/>
    <s v="Sopa, puré de feijão"/>
    <n v="250"/>
    <s v="Sim"/>
    <m/>
    <m/>
    <n v="4.5"/>
    <n v="1.6"/>
    <n v="1.6"/>
    <n v="0"/>
    <n v="12"/>
    <s v="Hidratos"/>
  </r>
  <r>
    <x v="2"/>
    <x v="34"/>
    <s v="Sopa, puré de vegetais"/>
    <n v="250"/>
    <s v="Sim"/>
    <m/>
    <m/>
    <n v="5.5"/>
    <n v="1.5"/>
    <n v="1"/>
    <n v="0"/>
    <n v="14"/>
    <s v="Hidratos"/>
  </r>
  <r>
    <x v="4"/>
    <x v="35"/>
    <s v="Tofu simples"/>
    <n v="60"/>
    <s v="Sim"/>
    <m/>
    <m/>
    <n v="0.7"/>
    <n v="4.4000000000000004"/>
    <n v="8.5"/>
    <n v="0"/>
    <n v="6"/>
    <s v="Proteinas"/>
  </r>
  <r>
    <x v="0"/>
    <x v="36"/>
    <s v="Cerveja branca"/>
    <n v="200"/>
    <s v="Sim"/>
    <m/>
    <m/>
    <n v="0.5"/>
    <n v="0"/>
    <n v="0.4"/>
    <n v="3.7"/>
    <n v="8"/>
    <s v="Alcool"/>
  </r>
  <r>
    <x v="0"/>
    <x v="36"/>
    <s v="Cerveja preta"/>
    <n v="200"/>
    <s v="Sim"/>
    <m/>
    <m/>
    <n v="0.6"/>
    <n v="0"/>
    <n v="0.5"/>
    <n v="2.6"/>
    <n v="6"/>
    <s v="Alcool"/>
  </r>
  <r>
    <x v="0"/>
    <x v="36"/>
    <s v="Sidra (vinho de maçã)"/>
    <n v="250"/>
    <s v="Sim"/>
    <m/>
    <m/>
    <n v="2.2999999999999998"/>
    <n v="0"/>
    <n v="0"/>
    <n v="5.5"/>
    <n v="14"/>
    <s v="Alcool"/>
  </r>
  <r>
    <x v="0"/>
    <x v="36"/>
    <s v="Vinho maduro branco"/>
    <n v="150"/>
    <s v="Sim"/>
    <m/>
    <m/>
    <n v="1.2"/>
    <n v="0"/>
    <n v="0.1"/>
    <n v="9.6"/>
    <n v="15"/>
    <s v="Alcool"/>
  </r>
  <r>
    <x v="0"/>
    <x v="36"/>
    <s v="Vinho maduro palhete"/>
    <n v="150"/>
    <s v="Sim"/>
    <m/>
    <m/>
    <n v="0.1"/>
    <n v="0"/>
    <n v="0.1"/>
    <n v="9.1999999999999993"/>
    <n v="14"/>
    <s v="Alcool"/>
  </r>
  <r>
    <x v="0"/>
    <x v="36"/>
    <s v="Vinho maduro tinto"/>
    <n v="150"/>
    <s v="Sim"/>
    <m/>
    <m/>
    <n v="0.2"/>
    <n v="0"/>
    <n v="0.1"/>
    <n v="9.1999999999999993"/>
    <n v="14"/>
    <s v="Alcool"/>
  </r>
  <r>
    <x v="0"/>
    <x v="36"/>
    <s v="Vinho rosé"/>
    <n v="150"/>
    <s v="Sim"/>
    <m/>
    <m/>
    <n v="2.4"/>
    <n v="0"/>
    <n v="0.2"/>
    <n v="8.8000000000000007"/>
    <n v="14"/>
    <s v="Alcool"/>
  </r>
  <r>
    <x v="0"/>
    <x v="36"/>
    <s v="Vinho verde branco"/>
    <n v="150"/>
    <s v="Sim"/>
    <m/>
    <m/>
    <n v="0.1"/>
    <n v="0"/>
    <n v="0"/>
    <n v="8.4"/>
    <n v="13"/>
    <s v="Alcool"/>
  </r>
  <r>
    <x v="0"/>
    <x v="36"/>
    <s v="Vinho verde tinto"/>
    <n v="150"/>
    <s v="Sim"/>
    <m/>
    <m/>
    <n v="0.3"/>
    <n v="0"/>
    <n v="0"/>
    <n v="8"/>
    <n v="12"/>
    <s v="Alcool"/>
  </r>
  <r>
    <x v="4"/>
    <x v="37"/>
    <s v="Proteína Arroz Integral"/>
    <n v="15"/>
    <s v="Sim"/>
    <m/>
    <m/>
    <n v="0.5"/>
    <n v="3.5"/>
    <n v="83"/>
    <n v="0"/>
    <n v="13"/>
    <s v="Proteinas"/>
  </r>
  <r>
    <x v="4"/>
    <x v="37"/>
    <s v="Proteína Whey (aromatizada)"/>
    <n v="15"/>
    <s v="Sim"/>
    <m/>
    <m/>
    <n v="6.7"/>
    <n v="7.6"/>
    <n v="76"/>
    <n v="0"/>
    <n v="12"/>
    <s v="Proteinas"/>
  </r>
  <r>
    <x v="4"/>
    <x v="37"/>
    <s v="Proteína Whey (isolada)"/>
    <n v="15"/>
    <s v="Sim"/>
    <m/>
    <m/>
    <n v="3.5"/>
    <n v="0"/>
    <n v="93"/>
    <n v="0"/>
    <n v="14"/>
    <s v="Proteinas"/>
  </r>
  <r>
    <x v="4"/>
    <x v="37"/>
    <s v="Proteína Whey (sem sabor)"/>
    <n v="15"/>
    <s v="Sim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7" firstHeaderRow="0" firstDataRow="1" firstDataCol="2"/>
  <pivotFields count="13">
    <pivotField axis="axisRow" compact="0" outline="0" subtotalTop="0" showAll="0" defaultSubtotal="0">
      <items count="7">
        <item sd="0" x="1"/>
        <item sd="0" x="2"/>
        <item sd="0" x="3"/>
        <item sd="0" x="5"/>
        <item sd="0" x="0"/>
        <item sd="0" x="4"/>
        <item sd="0" m="1" x="6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7" subtotal="average" baseField="1" baseItem="30" numFmtId="43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>
    <filterColumn colId="0">
      <filters>
        <filter val="Uva seca (passas)"/>
      </filters>
    </filterColumn>
  </autoFilter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4"/>
    <tableColumn id="3" xr3:uid="{C50F4A50-B577-4398-9AF9-07C4A5E29115}" name="Código INSA" dataDxfId="63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2"/>
    <tableColumn id="8" xr3:uid="{81A477D7-F2D4-41CE-9870-4A6FB33AC7E0}" name="Energia (kJ)" dataDxfId="61"/>
    <tableColumn id="9" xr3:uid="{56342C7C-58B9-4833-A6E6-524CA62FB552}" name="Lípidos (g)" dataDxfId="60"/>
    <tableColumn id="10" xr3:uid="{E6A9D007-C6D6-44FF-91B7-AAA0D5BDBE5C}" name="Ácidos gordos saturados (g)" dataDxfId="59"/>
    <tableColumn id="11" xr3:uid="{18089B6F-341B-47D4-8112-726691AA5AB3}" name="Ácidos gordos monoinsaturados  (g)" dataDxfId="58"/>
    <tableColumn id="12" xr3:uid="{827FB8E6-DAED-4F36-903D-427BEDD3C157}" name="Ácidos gordos polinsaturados  (g)" dataDxfId="57"/>
    <tableColumn id="13" xr3:uid="{BFE0B75A-B405-4EF1-8D80-EFDDC8E71D39}" name="Ácido linoleico (g)" dataDxfId="56"/>
    <tableColumn id="14" xr3:uid="{3277E3B4-07CF-4D4C-BDD8-1CDA97123250}" name="Ácidos gordos trans (g)" dataDxfId="55"/>
    <tableColumn id="15" xr3:uid="{D738B9A4-AD8B-4F0A-A8D4-A29F6AFC8EB5}" name="Hidratos de carbono (g)" dataDxfId="54"/>
    <tableColumn id="16" xr3:uid="{E3415BB2-D7C6-405E-AB23-395B0AE33307}" name="Açúcares (g)" dataDxfId="53"/>
    <tableColumn id="17" xr3:uid="{0BE6D8B5-BD81-4A2F-AC6D-C8AEC88D8341}" name="Oligossacáridos (g)" dataDxfId="52"/>
    <tableColumn id="18" xr3:uid="{33BFA0BC-15CB-40B6-89ED-96E57123D0AC}" name="Amido (g)" dataDxfId="51"/>
    <tableColumn id="19" xr3:uid="{2FDB58A3-985F-4CD6-A058-5AC077F01546}" name="Fibra (g)" dataDxfId="50"/>
    <tableColumn id="20" xr3:uid="{116CEF69-3691-45FD-BB0E-3F9BA96D85CD}" name="Proteínas (g)" dataDxfId="49"/>
    <tableColumn id="21" xr3:uid="{8EBD42C0-18DD-4276-9787-B74A333EBFAA}" name="Sal (g)" dataDxfId="48"/>
    <tableColumn id="22" xr3:uid="{FDDD7990-6C86-4F0C-A11F-81EB9D2C4A22}" name="Álcool (g)" dataDxfId="47"/>
    <tableColumn id="23" xr3:uid="{FBCCCF50-7B8F-4045-9F87-31231B770DF1}" name="Água (g)" dataDxfId="46"/>
    <tableColumn id="24" xr3:uid="{E41F22BA-7FF0-4A26-B93F-6AB2899AF5B2}" name="Ácidos orgânicos (g)" dataDxfId="45"/>
    <tableColumn id="25" xr3:uid="{0AC0FFE2-C718-461B-B110-B7FF45163505}" name="Colesterol (mg)" dataDxfId="44"/>
    <tableColumn id="26" xr3:uid="{F3A39680-4A2A-4CDB-BC53-D77D65FAB736}" name="Vitamina A (µg)" dataDxfId="43"/>
    <tableColumn id="27" xr3:uid="{26D4401E-CDBF-4FCD-A847-615516F543A5}" name="Caroteno (µg)" dataDxfId="42"/>
    <tableColumn id="28" xr3:uid="{17607900-7D5F-4D7A-B20A-06B589D92DA0}" name="Vitamina D (µg)" dataDxfId="41"/>
    <tableColumn id="29" xr3:uid="{344959E1-3C70-4EDC-A600-3901F31396E5}" name="alfa-tocoferol (mg)" dataDxfId="40"/>
    <tableColumn id="30" xr3:uid="{899D29F3-9A4A-48EB-B9CE-CC441807F31A}" name="Tiamina (mg)" dataDxfId="39"/>
    <tableColumn id="31" xr3:uid="{98601FD6-2DD7-425A-BE9C-24A11F6B84C7}" name="Riboflavina (mg)" dataDxfId="38"/>
    <tableColumn id="32" xr3:uid="{68A93751-4F01-4CE4-8419-145684B2DBF1}" name="Niacina (mg)" dataDxfId="37"/>
    <tableColumn id="33" xr3:uid="{9F2A539A-4F29-4CF7-8EAF-206CCCC8826D}" name="Equivalentes de niacina (mg)" dataDxfId="36"/>
    <tableColumn id="34" xr3:uid="{4F794CF6-D1E7-425D-89C0-D0076903215F}" name="Triptofano/60 (mg)" dataDxfId="35"/>
    <tableColumn id="35" xr3:uid="{C7845C6F-9E4C-4618-BFC5-4BF179F2E71D}" name="Vitamina B6 (mg)" dataDxfId="34"/>
    <tableColumn id="36" xr3:uid="{5FC0DDF1-775C-42C6-BF0B-8395ABF0F782}" name="Vitamina B12 (µg)" dataDxfId="33"/>
    <tableColumn id="37" xr3:uid="{53CA2821-CCAE-4D3C-A0D2-3F87B3AE2FDA}" name="Vitamina C (mg)" dataDxfId="32"/>
    <tableColumn id="38" xr3:uid="{879F68E5-B888-45B4-B317-39532D6136ED}" name="Folatos (µg)" dataDxfId="31"/>
    <tableColumn id="39" xr3:uid="{0BF5034F-AA53-4EA8-BEEC-1C0E35A45F07}" name="Cinza (g)" dataDxfId="30"/>
    <tableColumn id="40" xr3:uid="{6C56CBDC-013D-4AC0-8577-1BB54A5DFAD1}" name="Sódio (mg)" dataDxfId="29"/>
    <tableColumn id="41" xr3:uid="{D401C607-F290-4EDB-AAF8-A97763E5A488}" name="Potássio (mg)" dataDxfId="28"/>
    <tableColumn id="42" xr3:uid="{E45273AB-F37F-43CC-BE3D-842360ECBCF7}" name="Cálcio (mg)" dataDxfId="27"/>
    <tableColumn id="43" xr3:uid="{F8798ADE-010E-4154-965B-3933C01C8115}" name="Fósforo (mg)" dataDxfId="26"/>
    <tableColumn id="44" xr3:uid="{7B46223B-D783-4F36-85D2-15835EA7459C}" name="Magnésio (mg)" dataDxfId="25"/>
    <tableColumn id="45" xr3:uid="{515C3662-7987-47B1-A988-ACCD9E089FAC}" name="Ferro (mg)" dataDxfId="24"/>
    <tableColumn id="46" xr3:uid="{08FAAE43-2C98-403D-A76C-4DCCAC43AE5A}" name="Zinco (mg)" dataDxfId="23"/>
    <tableColumn id="47" xr3:uid="{10BDEAC3-D396-4E9F-9445-C0210BB95056}" name="Selénio (µg)" dataDxfId="22"/>
    <tableColumn id="48" xr3:uid="{3B17385D-4169-4C8F-9C28-7F4ECCD76EF0}" name="Iodo (µg)" dataDxfId="21"/>
    <tableColumn id="52" xr3:uid="{9CE39605-543F-4F71-98C1-ECF7A16D217C}" name="Energia Fórmula (kcal)" dataDxfId="20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P363" totalsRowShown="0" dataDxfId="19">
  <autoFilter ref="A1:P363" xr:uid="{7CCAFFC4-AFCB-490E-BB28-2B3AEFEACF19}"/>
  <sortState xmlns:xlrd2="http://schemas.microsoft.com/office/spreadsheetml/2017/richdata2" ref="A2:P363">
    <sortCondition ref="B1:B363"/>
  </sortState>
  <tableColumns count="16">
    <tableColumn id="7" xr3:uid="{A23E218B-6D65-431B-B6D2-8FDFFC77511E}" name="Grupo" dataDxfId="18"/>
    <tableColumn id="1" xr3:uid="{4F738F4C-8241-4C42-AD9D-AAC5B0A1ACFA}" name="Nome" dataDxfId="17"/>
    <tableColumn id="2" xr3:uid="{EAE94DE0-7F3A-44BD-B758-A8D7EBD51825}" name="Alimento" dataDxfId="16"/>
    <tableColumn id="3" xr3:uid="{7A296244-0373-4202-A13A-EE71418FC473}" name="Porcao" dataDxfId="15"/>
    <tableColumn id="14" xr3:uid="{34E07E9E-47F4-421E-9D19-5C7CBBFA0B30}" name="Un Porcao"/>
    <tableColumn id="13" xr3:uid="{4202B298-0F9B-4FC0-8D9E-121C5CDBFC2D}" name="Media" dataDxfId="14"/>
    <tableColumn id="12" xr3:uid="{C7767754-9906-47E9-AF0A-D92683F89153}" name="Plano" dataDxfId="13"/>
    <tableColumn id="15" xr3:uid="{9F05C9ED-C55F-48D0-9B07-98B407CD1FC2}" name="Qtd Medida Caseira" dataDxfId="12"/>
    <tableColumn id="16" xr3:uid="{33265A85-8B22-43EF-A7F0-E0C9BA04B290}" name="Un Medida Caseira" dataDxfId="11"/>
    <tableColumn id="17" xr3:uid="{3120B4B3-BC97-49CA-BE6C-0BE3A13BDC70}" name="Texto Medida Caseira"/>
    <tableColumn id="8" xr3:uid="{80B45D3C-9DFA-4CB8-9509-765837430227}" name="Hidratos" dataDxfId="10">
      <calculatedColumnFormula>VLOOKUP(TableEquivalentes[[#This Row],[Alimento]],TableTCA[#All],15,FALSE)</calculatedColumnFormula>
    </tableColumn>
    <tableColumn id="9" xr3:uid="{F4AEA74F-CAC1-45E0-BAD6-027DC8435B8F}" name="Lipidos" dataDxfId="9">
      <calculatedColumnFormula>VLOOKUP(TableEquivalentes[[#This Row],[Alimento]],TableTCA[#All],9,FALSE)</calculatedColumnFormula>
    </tableColumn>
    <tableColumn id="10" xr3:uid="{031AD894-5957-4C87-8A0F-A17848DE07AC}" name="Proteinas" dataDxfId="8">
      <calculatedColumnFormula>VLOOKUP(TableEquivalentes[[#This Row],[Alimento]],TableTCA[#All],20,FALSE)</calculatedColumnFormula>
    </tableColumn>
    <tableColumn id="4" xr3:uid="{98FB83B2-57D5-446C-816D-37EDD5E2AFE0}" name="Alcool" dataDxfId="7">
      <calculatedColumnFormula>VLOOKUP(TableEquivalentes[[#This Row],[Alimento]],TableTCA[#All],22,FALSE)</calculatedColumnFormula>
    </tableColumn>
    <tableColumn id="5" xr3:uid="{5785DD04-D075-4B1E-AB7F-5D5D554CAC61}" name="Medida" dataDxfId="6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topLeftCell="Q1" zoomScaleNormal="100" workbookViewId="0">
      <pane ySplit="1" topLeftCell="A1355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hidden="1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hidden="1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hidden="1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hidden="1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hidden="1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hidden="1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hidden="1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hidden="1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hidden="1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hidden="1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hidden="1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hidden="1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hidden="1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hidden="1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hidden="1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hidden="1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hidden="1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hidden="1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hidden="1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hidden="1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hidden="1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hidden="1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hidden="1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hidden="1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hidden="1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hidden="1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hidden="1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hidden="1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hidden="1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hidden="1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hidden="1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hidden="1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hidden="1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hidden="1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hidden="1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hidden="1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hidden="1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hidden="1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hidden="1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hidden="1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hidden="1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hidden="1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hidden="1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hidden="1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hidden="1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hidden="1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hidden="1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hidden="1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hidden="1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hidden="1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hidden="1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hidden="1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hidden="1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hidden="1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hidden="1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hidden="1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hidden="1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hidden="1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hidden="1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hidden="1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hidden="1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hidden="1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hidden="1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hidden="1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hidden="1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hidden="1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hidden="1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hidden="1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hidden="1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hidden="1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hidden="1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hidden="1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hidden="1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hidden="1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hidden="1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hidden="1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hidden="1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hidden="1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hidden="1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hidden="1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hidden="1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hidden="1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hidden="1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hidden="1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hidden="1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hidden="1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hidden="1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hidden="1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hidden="1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hidden="1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hidden="1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hidden="1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hidden="1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hidden="1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hidden="1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hidden="1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hidden="1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hidden="1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hidden="1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hidden="1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hidden="1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hidden="1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hidden="1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hidden="1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hidden="1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hidden="1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hidden="1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hidden="1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hidden="1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hidden="1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hidden="1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hidden="1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hidden="1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hidden="1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hidden="1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hidden="1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hidden="1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hidden="1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hidden="1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hidden="1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hidden="1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hidden="1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hidden="1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hidden="1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hidden="1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hidden="1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hidden="1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hidden="1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hidden="1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hidden="1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hidden="1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hidden="1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hidden="1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hidden="1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hidden="1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hidden="1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hidden="1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hidden="1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hidden="1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hidden="1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hidden="1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hidden="1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hidden="1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hidden="1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hidden="1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hidden="1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hidden="1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hidden="1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hidden="1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hidden="1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hidden="1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hidden="1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hidden="1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hidden="1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hidden="1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hidden="1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hidden="1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hidden="1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hidden="1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hidden="1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hidden="1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hidden="1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hidden="1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hidden="1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hidden="1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hidden="1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hidden="1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hidden="1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hidden="1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hidden="1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hidden="1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hidden="1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hidden="1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hidden="1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hidden="1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hidden="1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hidden="1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hidden="1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hidden="1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hidden="1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hidden="1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hidden="1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hidden="1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hidden="1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hidden="1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hidden="1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hidden="1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hidden="1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hidden="1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hidden="1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hidden="1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hidden="1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hidden="1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hidden="1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hidden="1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hidden="1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hidden="1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hidden="1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hidden="1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hidden="1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hidden="1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hidden="1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hidden="1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hidden="1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hidden="1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hidden="1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hidden="1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hidden="1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hidden="1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hidden="1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hidden="1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hidden="1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hidden="1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hidden="1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hidden="1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hidden="1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hidden="1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hidden="1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hidden="1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hidden="1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hidden="1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hidden="1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hidden="1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hidden="1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hidden="1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hidden="1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hidden="1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hidden="1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hidden="1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hidden="1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hidden="1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hidden="1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hidden="1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hidden="1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hidden="1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hidden="1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hidden="1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hidden="1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hidden="1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hidden="1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hidden="1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hidden="1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hidden="1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hidden="1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hidden="1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hidden="1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hidden="1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hidden="1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hidden="1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hidden="1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hidden="1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hidden="1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hidden="1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hidden="1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hidden="1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hidden="1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hidden="1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hidden="1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hidden="1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hidden="1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hidden="1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hidden="1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hidden="1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hidden="1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hidden="1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hidden="1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hidden="1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hidden="1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hidden="1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hidden="1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hidden="1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hidden="1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hidden="1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hidden="1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hidden="1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hidden="1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hidden="1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hidden="1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hidden="1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hidden="1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hidden="1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hidden="1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hidden="1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hidden="1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hidden="1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hidden="1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hidden="1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hidden="1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hidden="1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hidden="1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hidden="1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hidden="1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hidden="1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hidden="1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hidden="1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hidden="1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hidden="1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hidden="1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hidden="1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hidden="1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hidden="1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hidden="1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hidden="1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hidden="1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hidden="1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hidden="1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hidden="1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hidden="1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hidden="1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hidden="1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hidden="1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hidden="1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hidden="1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hidden="1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hidden="1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hidden="1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hidden="1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hidden="1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hidden="1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hidden="1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hidden="1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hidden="1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hidden="1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hidden="1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hidden="1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hidden="1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hidden="1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hidden="1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hidden="1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hidden="1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hidden="1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hidden="1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hidden="1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hidden="1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hidden="1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hidden="1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hidden="1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hidden="1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hidden="1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hidden="1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hidden="1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hidden="1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hidden="1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hidden="1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hidden="1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hidden="1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hidden="1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hidden="1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hidden="1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hidden="1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hidden="1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hidden="1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hidden="1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hidden="1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hidden="1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hidden="1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hidden="1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hidden="1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hidden="1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hidden="1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hidden="1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hidden="1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hidden="1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hidden="1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hidden="1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hidden="1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hidden="1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hidden="1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hidden="1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hidden="1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hidden="1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hidden="1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hidden="1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hidden="1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hidden="1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hidden="1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hidden="1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hidden="1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hidden="1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hidden="1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hidden="1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hidden="1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hidden="1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hidden="1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hidden="1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hidden="1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hidden="1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hidden="1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hidden="1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hidden="1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hidden="1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hidden="1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hidden="1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hidden="1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hidden="1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hidden="1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hidden="1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hidden="1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hidden="1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hidden="1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hidden="1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hidden="1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hidden="1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hidden="1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hidden="1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hidden="1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hidden="1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hidden="1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hidden="1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hidden="1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hidden="1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hidden="1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hidden="1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hidden="1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hidden="1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hidden="1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hidden="1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hidden="1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hidden="1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hidden="1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hidden="1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hidden="1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hidden="1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hidden="1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hidden="1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hidden="1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hidden="1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hidden="1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hidden="1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hidden="1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hidden="1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hidden="1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hidden="1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hidden="1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hidden="1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hidden="1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hidden="1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hidden="1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hidden="1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hidden="1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hidden="1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hidden="1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hidden="1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hidden="1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hidden="1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hidden="1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hidden="1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hidden="1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hidden="1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hidden="1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hidden="1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hidden="1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hidden="1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hidden="1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hidden="1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hidden="1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hidden="1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hidden="1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hidden="1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hidden="1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hidden="1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hidden="1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hidden="1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hidden="1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hidden="1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hidden="1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hidden="1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hidden="1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hidden="1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hidden="1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hidden="1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hidden="1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hidden="1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hidden="1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hidden="1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hidden="1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hidden="1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hidden="1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hidden="1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hidden="1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hidden="1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hidden="1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hidden="1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hidden="1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hidden="1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hidden="1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hidden="1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hidden="1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hidden="1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hidden="1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hidden="1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hidden="1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hidden="1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hidden="1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hidden="1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hidden="1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hidden="1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hidden="1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hidden="1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hidden="1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hidden="1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hidden="1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hidden="1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hidden="1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hidden="1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hidden="1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hidden="1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hidden="1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hidden="1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hidden="1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hidden="1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hidden="1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hidden="1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hidden="1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hidden="1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hidden="1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hidden="1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hidden="1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hidden="1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hidden="1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hidden="1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hidden="1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hidden="1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hidden="1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hidden="1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hidden="1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hidden="1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hidden="1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hidden="1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hidden="1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hidden="1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hidden="1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hidden="1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hidden="1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hidden="1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hidden="1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hidden="1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hidden="1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hidden="1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hidden="1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hidden="1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hidden="1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hidden="1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hidden="1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hidden="1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hidden="1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hidden="1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hidden="1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hidden="1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hidden="1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hidden="1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hidden="1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hidden="1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hidden="1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hidden="1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hidden="1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hidden="1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hidden="1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hidden="1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hidden="1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hidden="1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hidden="1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hidden="1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hidden="1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hidden="1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hidden="1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hidden="1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hidden="1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hidden="1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hidden="1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hidden="1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hidden="1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hidden="1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hidden="1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hidden="1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hidden="1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hidden="1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hidden="1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hidden="1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hidden="1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hidden="1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hidden="1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hidden="1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hidden="1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hidden="1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hidden="1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hidden="1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hidden="1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hidden="1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hidden="1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hidden="1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hidden="1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hidden="1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hidden="1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hidden="1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hidden="1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hidden="1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hidden="1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hidden="1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hidden="1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hidden="1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hidden="1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hidden="1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hidden="1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hidden="1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hidden="1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hidden="1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hidden="1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hidden="1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hidden="1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hidden="1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hidden="1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hidden="1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hidden="1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hidden="1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hidden="1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hidden="1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hidden="1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hidden="1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hidden="1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hidden="1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hidden="1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hidden="1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hidden="1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hidden="1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hidden="1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hidden="1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hidden="1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hidden="1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hidden="1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hidden="1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hidden="1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hidden="1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hidden="1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hidden="1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hidden="1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hidden="1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hidden="1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hidden="1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hidden="1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hidden="1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hidden="1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hidden="1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hidden="1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hidden="1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hidden="1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hidden="1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hidden="1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hidden="1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hidden="1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hidden="1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hidden="1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hidden="1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hidden="1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hidden="1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hidden="1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hidden="1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hidden="1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hidden="1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hidden="1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hidden="1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hidden="1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hidden="1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hidden="1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hidden="1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hidden="1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hidden="1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hidden="1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hidden="1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hidden="1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hidden="1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hidden="1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hidden="1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hidden="1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hidden="1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hidden="1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hidden="1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hidden="1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hidden="1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hidden="1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hidden="1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hidden="1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hidden="1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hidden="1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hidden="1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hidden="1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hidden="1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hidden="1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hidden="1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hidden="1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hidden="1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hidden="1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hidden="1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hidden="1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hidden="1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hidden="1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hidden="1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hidden="1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hidden="1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hidden="1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hidden="1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hidden="1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hidden="1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hidden="1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hidden="1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hidden="1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hidden="1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hidden="1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hidden="1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hidden="1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hidden="1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hidden="1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hidden="1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hidden="1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hidden="1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hidden="1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hidden="1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hidden="1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hidden="1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hidden="1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hidden="1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hidden="1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hidden="1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hidden="1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hidden="1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hidden="1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hidden="1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hidden="1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hidden="1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hidden="1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hidden="1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hidden="1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hidden="1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hidden="1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hidden="1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hidden="1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hidden="1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hidden="1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hidden="1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hidden="1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hidden="1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hidden="1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hidden="1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hidden="1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hidden="1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hidden="1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hidden="1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hidden="1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hidden="1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hidden="1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hidden="1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hidden="1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hidden="1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hidden="1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hidden="1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hidden="1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hidden="1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hidden="1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hidden="1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hidden="1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hidden="1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hidden="1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hidden="1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hidden="1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hidden="1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hidden="1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hidden="1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hidden="1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hidden="1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hidden="1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hidden="1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hidden="1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hidden="1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hidden="1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hidden="1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hidden="1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hidden="1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hidden="1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hidden="1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hidden="1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hidden="1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hidden="1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hidden="1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hidden="1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hidden="1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hidden="1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hidden="1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hidden="1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hidden="1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hidden="1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hidden="1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hidden="1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hidden="1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hidden="1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hidden="1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hidden="1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hidden="1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hidden="1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hidden="1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hidden="1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hidden="1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hidden="1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hidden="1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hidden="1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hidden="1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hidden="1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hidden="1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hidden="1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hidden="1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hidden="1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hidden="1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hidden="1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hidden="1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hidden="1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hidden="1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hidden="1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hidden="1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hidden="1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hidden="1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hidden="1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hidden="1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hidden="1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hidden="1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hidden="1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hidden="1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hidden="1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hidden="1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hidden="1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hidden="1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hidden="1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hidden="1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hidden="1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hidden="1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hidden="1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hidden="1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hidden="1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hidden="1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hidden="1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hidden="1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hidden="1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hidden="1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hidden="1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hidden="1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hidden="1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hidden="1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hidden="1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hidden="1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hidden="1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hidden="1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hidden="1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hidden="1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hidden="1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hidden="1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hidden="1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hidden="1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hidden="1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hidden="1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hidden="1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hidden="1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hidden="1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hidden="1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hidden="1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hidden="1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hidden="1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hidden="1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hidden="1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hidden="1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hidden="1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hidden="1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hidden="1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hidden="1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hidden="1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hidden="1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hidden="1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hidden="1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hidden="1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hidden="1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hidden="1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hidden="1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hidden="1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hidden="1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hidden="1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hidden="1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hidden="1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hidden="1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hidden="1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hidden="1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hidden="1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hidden="1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hidden="1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hidden="1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hidden="1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hidden="1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hidden="1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hidden="1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hidden="1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hidden="1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hidden="1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hidden="1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hidden="1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hidden="1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hidden="1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hidden="1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hidden="1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hidden="1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hidden="1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hidden="1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hidden="1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hidden="1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hidden="1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hidden="1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hidden="1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hidden="1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hidden="1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hidden="1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hidden="1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hidden="1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hidden="1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hidden="1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hidden="1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hidden="1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hidden="1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hidden="1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hidden="1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hidden="1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hidden="1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hidden="1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hidden="1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hidden="1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hidden="1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hidden="1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hidden="1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hidden="1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hidden="1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hidden="1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hidden="1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hidden="1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hidden="1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hidden="1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hidden="1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hidden="1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hidden="1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hidden="1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hidden="1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hidden="1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hidden="1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hidden="1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hidden="1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hidden="1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hidden="1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hidden="1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hidden="1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hidden="1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hidden="1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hidden="1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hidden="1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hidden="1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hidden="1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hidden="1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hidden="1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hidden="1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hidden="1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hidden="1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hidden="1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hidden="1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hidden="1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hidden="1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hidden="1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hidden="1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hidden="1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hidden="1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hidden="1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hidden="1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hidden="1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hidden="1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hidden="1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hidden="1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hidden="1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hidden="1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hidden="1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hidden="1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hidden="1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hidden="1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hidden="1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hidden="1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hidden="1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hidden="1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hidden="1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hidden="1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hidden="1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hidden="1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hidden="1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hidden="1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hidden="1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hidden="1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hidden="1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hidden="1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hidden="1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hidden="1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hidden="1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hidden="1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hidden="1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hidden="1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hidden="1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hidden="1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hidden="1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hidden="1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hidden="1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hidden="1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hidden="1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hidden="1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hidden="1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hidden="1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hidden="1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hidden="1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hidden="1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hidden="1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hidden="1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hidden="1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hidden="1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hidden="1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hidden="1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hidden="1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hidden="1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hidden="1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hidden="1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hidden="1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hidden="1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hidden="1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hidden="1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hidden="1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hidden="1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hidden="1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hidden="1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hidden="1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hidden="1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hidden="1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hidden="1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hidden="1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hidden="1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hidden="1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hidden="1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hidden="1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hidden="1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hidden="1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hidden="1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hidden="1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hidden="1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hidden="1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hidden="1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hidden="1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hidden="1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hidden="1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hidden="1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hidden="1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hidden="1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hidden="1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hidden="1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hidden="1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hidden="1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hidden="1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hidden="1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hidden="1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hidden="1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hidden="1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hidden="1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hidden="1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hidden="1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hidden="1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hidden="1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hidden="1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hidden="1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hidden="1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hidden="1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hidden="1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hidden="1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hidden="1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hidden="1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hidden="1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hidden="1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hidden="1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hidden="1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hidden="1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hidden="1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hidden="1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hidden="1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hidden="1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hidden="1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hidden="1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hidden="1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hidden="1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hidden="1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hidden="1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hidden="1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hidden="1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hidden="1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hidden="1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hidden="1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hidden="1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hidden="1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hidden="1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hidden="1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hidden="1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hidden="1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hidden="1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hidden="1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hidden="1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hidden="1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hidden="1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hidden="1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hidden="1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hidden="1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hidden="1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hidden="1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hidden="1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hidden="1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hidden="1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hidden="1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hidden="1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hidden="1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hidden="1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hidden="1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hidden="1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hidden="1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hidden="1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hidden="1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hidden="1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hidden="1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hidden="1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hidden="1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hidden="1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hidden="1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hidden="1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hidden="1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hidden="1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hidden="1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hidden="1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hidden="1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hidden="1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hidden="1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hidden="1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hidden="1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hidden="1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hidden="1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hidden="1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hidden="1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hidden="1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hidden="1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hidden="1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hidden="1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hidden="1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hidden="1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hidden="1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hidden="1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hidden="1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hidden="1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hidden="1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hidden="1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hidden="1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hidden="1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hidden="1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hidden="1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hidden="1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hidden="1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hidden="1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hidden="1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hidden="1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hidden="1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hidden="1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hidden="1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hidden="1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hidden="1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hidden="1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hidden="1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hidden="1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hidden="1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hidden="1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hidden="1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hidden="1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hidden="1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hidden="1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hidden="1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hidden="1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hidden="1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hidden="1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hidden="1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hidden="1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hidden="1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hidden="1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hidden="1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hidden="1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hidden="1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hidden="1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hidden="1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hidden="1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hidden="1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hidden="1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hidden="1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hidden="1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hidden="1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hidden="1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hidden="1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hidden="1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hidden="1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hidden="1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hidden="1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hidden="1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hidden="1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hidden="1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hidden="1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hidden="1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hidden="1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hidden="1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hidden="1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hidden="1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hidden="1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hidden="1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hidden="1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hidden="1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hidden="1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hidden="1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hidden="1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hidden="1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hidden="1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hidden="1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hidden="1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hidden="1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hidden="1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hidden="1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hidden="1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hidden="1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hidden="1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hidden="1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hidden="1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hidden="1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hidden="1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hidden="1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hidden="1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hidden="1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hidden="1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hidden="1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hidden="1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hidden="1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hidden="1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hidden="1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hidden="1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hidden="1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hidden="1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hidden="1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hidden="1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hidden="1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hidden="1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hidden="1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hidden="1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hidden="1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hidden="1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hidden="1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hidden="1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hidden="1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hidden="1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hidden="1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hidden="1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hidden="1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hidden="1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hidden="1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hidden="1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hidden="1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hidden="1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hidden="1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hidden="1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hidden="1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hidden="1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hidden="1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hidden="1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hidden="1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hidden="1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hidden="1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hidden="1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hidden="1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hidden="1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hidden="1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hidden="1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hidden="1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hidden="1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hidden="1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hidden="1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hidden="1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hidden="1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hidden="1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hidden="1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hidden="1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hidden="1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hidden="1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hidden="1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hidden="1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hidden="1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hidden="1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hidden="1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hidden="1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hidden="1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hidden="1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hidden="1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hidden="1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hidden="1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hidden="1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hidden="1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hidden="1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hidden="1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hidden="1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hidden="1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hidden="1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hidden="1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hidden="1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hidden="1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hidden="1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hidden="1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hidden="1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hidden="1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hidden="1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hidden="1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hidden="1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hidden="1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hidden="1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hidden="1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hidden="1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hidden="1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hidden="1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hidden="1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hidden="1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hidden="1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hidden="1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hidden="1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hidden="1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hidden="1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hidden="1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hidden="1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hidden="1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hidden="1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hidden="1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hidden="1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hidden="1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hidden="1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hidden="1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hidden="1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hidden="1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hidden="1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hidden="1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hidden="1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hidden="1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hidden="1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hidden="1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hidden="1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hidden="1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hidden="1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hidden="1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hidden="1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hidden="1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hidden="1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hidden="1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hidden="1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hidden="1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hidden="1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hidden="1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hidden="1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hidden="1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hidden="1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hidden="1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hidden="1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hidden="1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hidden="1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hidden="1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hidden="1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hidden="1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hidden="1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hidden="1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hidden="1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hidden="1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hidden="1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hidden="1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hidden="1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hidden="1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hidden="1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hidden="1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hidden="1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hidden="1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hidden="1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hidden="1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hidden="1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hidden="1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hidden="1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hidden="1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hidden="1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hidden="1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hidden="1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hidden="1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P363"/>
  <sheetViews>
    <sheetView showGridLines="0" tabSelected="1" topLeftCell="C70" zoomScale="115" zoomScaleNormal="115" workbookViewId="0">
      <selection activeCell="I5" sqref="I5"/>
    </sheetView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14" customWidth="1"/>
    <col min="5" max="5" width="9.88671875" customWidth="1"/>
    <col min="6" max="6" width="8.5546875" customWidth="1"/>
    <col min="7" max="7" width="7.6640625" customWidth="1"/>
    <col min="8" max="8" width="17.33203125" customWidth="1"/>
    <col min="9" max="9" width="23" customWidth="1"/>
    <col min="10" max="10" width="68.6640625" customWidth="1"/>
    <col min="11" max="11" width="11" bestFit="1" customWidth="1"/>
    <col min="14" max="14" width="8.33203125" bestFit="1" customWidth="1"/>
    <col min="15" max="15" width="7.109375" bestFit="1" customWidth="1"/>
    <col min="16" max="16" width="9.109375" bestFit="1" customWidth="1"/>
    <col min="17" max="17" width="14.6640625" bestFit="1" customWidth="1"/>
    <col min="18" max="19" width="12.6640625" bestFit="1" customWidth="1"/>
  </cols>
  <sheetData>
    <row r="1" spans="1:16" x14ac:dyDescent="0.3">
      <c r="A1" t="s">
        <v>1733</v>
      </c>
      <c r="B1" t="s">
        <v>1734</v>
      </c>
      <c r="C1" t="s">
        <v>1735</v>
      </c>
      <c r="D1" t="s">
        <v>1736</v>
      </c>
      <c r="E1" t="s">
        <v>1737</v>
      </c>
      <c r="F1" t="s">
        <v>1738</v>
      </c>
      <c r="G1" t="s">
        <v>1739</v>
      </c>
      <c r="H1" t="s">
        <v>1740</v>
      </c>
      <c r="I1" t="s">
        <v>1741</v>
      </c>
      <c r="J1" t="s">
        <v>1742</v>
      </c>
      <c r="K1" t="s">
        <v>1743</v>
      </c>
      <c r="L1" t="s">
        <v>1744</v>
      </c>
      <c r="M1" t="s">
        <v>1745</v>
      </c>
      <c r="N1" t="s">
        <v>1746</v>
      </c>
      <c r="O1" t="s">
        <v>1747</v>
      </c>
      <c r="P1" t="s">
        <v>1748</v>
      </c>
    </row>
    <row r="2" spans="1:16" x14ac:dyDescent="0.3">
      <c r="A2" t="s">
        <v>1749</v>
      </c>
      <c r="B2" t="s">
        <v>1750</v>
      </c>
      <c r="C2" t="s">
        <v>88</v>
      </c>
      <c r="D2">
        <v>15</v>
      </c>
      <c r="E2" t="s">
        <v>1751</v>
      </c>
      <c r="F2" t="s">
        <v>1752</v>
      </c>
      <c r="G2" t="s">
        <v>1753</v>
      </c>
      <c r="H2" s="3"/>
      <c r="K2" s="6">
        <f>VLOOKUP(TableEquivalentes[[#This Row],[Alimento]],TableTCA[#All],15,FALSE)</f>
        <v>97.5</v>
      </c>
      <c r="L2" s="6">
        <f>VLOOKUP(TableEquivalentes[[#This Row],[Alimento]],TableTCA[#All],9,FALSE)</f>
        <v>0</v>
      </c>
      <c r="M2" s="6">
        <f>VLOOKUP(TableEquivalentes[[#This Row],[Alimento]],TableTCA[#All],20,FALSE)</f>
        <v>0</v>
      </c>
      <c r="N2" s="6">
        <f>VLOOKUP(TableEquivalentes[[#This Row],[Alimento]],TableTCA[#All],22,FALSE)</f>
        <v>0</v>
      </c>
      <c r="O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" t="s">
        <v>1743</v>
      </c>
    </row>
    <row r="3" spans="1:16" x14ac:dyDescent="0.3">
      <c r="A3" t="s">
        <v>1749</v>
      </c>
      <c r="B3" t="s">
        <v>1750</v>
      </c>
      <c r="C3" t="s">
        <v>92</v>
      </c>
      <c r="D3">
        <v>15</v>
      </c>
      <c r="E3" t="s">
        <v>1751</v>
      </c>
      <c r="F3" t="s">
        <v>1752</v>
      </c>
      <c r="G3" t="s">
        <v>1752</v>
      </c>
      <c r="H3" s="7">
        <v>1</v>
      </c>
      <c r="I3" s="9" t="s">
        <v>1754</v>
      </c>
      <c r="J3" s="8" t="s">
        <v>1755</v>
      </c>
      <c r="K3" s="6">
        <f>VLOOKUP(TableEquivalentes[[#This Row],[Alimento]],TableTCA[#All],15,FALSE)</f>
        <v>99.3</v>
      </c>
      <c r="L3" s="6">
        <f>VLOOKUP(TableEquivalentes[[#This Row],[Alimento]],TableTCA[#All],9,FALSE)</f>
        <v>0</v>
      </c>
      <c r="M3" s="6">
        <f>VLOOKUP(TableEquivalentes[[#This Row],[Alimento]],TableTCA[#All],20,FALSE)</f>
        <v>0</v>
      </c>
      <c r="N3" s="6">
        <f>VLOOKUP(TableEquivalentes[[#This Row],[Alimento]],TableTCA[#All],22,FALSE)</f>
        <v>0</v>
      </c>
      <c r="O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" t="s">
        <v>1743</v>
      </c>
    </row>
    <row r="4" spans="1:16" x14ac:dyDescent="0.3">
      <c r="A4" t="s">
        <v>1756</v>
      </c>
      <c r="B4" t="s">
        <v>1910</v>
      </c>
      <c r="C4" t="s">
        <v>231</v>
      </c>
      <c r="D4">
        <v>25</v>
      </c>
      <c r="E4" t="s">
        <v>1751</v>
      </c>
      <c r="F4" t="s">
        <v>1752</v>
      </c>
      <c r="G4" t="s">
        <v>1753</v>
      </c>
      <c r="K4" s="6">
        <f>VLOOKUP(TableEquivalentes[[#This Row],[Alimento]],TableTCA[#All],15,FALSE)</f>
        <v>0</v>
      </c>
      <c r="L4" s="6">
        <f>VLOOKUP(TableEquivalentes[[#This Row],[Alimento]],TableTCA[#All],9,FALSE)</f>
        <v>18.5</v>
      </c>
      <c r="M4" s="6">
        <f>VLOOKUP(TableEquivalentes[[#This Row],[Alimento]],TableTCA[#All],20,FALSE)</f>
        <v>1.4</v>
      </c>
      <c r="N4" s="6">
        <f>VLOOKUP(TableEquivalentes[[#This Row],[Alimento]],TableTCA[#All],22,FALSE)</f>
        <v>0</v>
      </c>
      <c r="O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4" t="s">
        <v>1744</v>
      </c>
    </row>
    <row r="5" spans="1:16" x14ac:dyDescent="0.3">
      <c r="A5" t="s">
        <v>1756</v>
      </c>
      <c r="B5" t="s">
        <v>1910</v>
      </c>
      <c r="C5" t="s">
        <v>49</v>
      </c>
      <c r="D5">
        <v>25</v>
      </c>
      <c r="E5" t="s">
        <v>1751</v>
      </c>
      <c r="F5" t="s">
        <v>1752</v>
      </c>
      <c r="G5" t="s">
        <v>1752</v>
      </c>
      <c r="H5" s="3">
        <v>0.5</v>
      </c>
      <c r="J5" t="s">
        <v>1757</v>
      </c>
      <c r="K5" s="6">
        <f>VLOOKUP(TableEquivalentes[[#This Row],[Alimento]],TableTCA[#All],15,FALSE)</f>
        <v>2.2999999999999998</v>
      </c>
      <c r="L5" s="6">
        <f>VLOOKUP(TableEquivalentes[[#This Row],[Alimento]],TableTCA[#All],9,FALSE)</f>
        <v>17.399999999999999</v>
      </c>
      <c r="M5" s="6">
        <f>VLOOKUP(TableEquivalentes[[#This Row],[Alimento]],TableTCA[#All],20,FALSE)</f>
        <v>1.1000000000000001</v>
      </c>
      <c r="N5" s="6">
        <f>VLOOKUP(TableEquivalentes[[#This Row],[Alimento]],TableTCA[#All],22,FALSE)</f>
        <v>0</v>
      </c>
      <c r="O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5" t="s">
        <v>1744</v>
      </c>
    </row>
    <row r="6" spans="1:16" x14ac:dyDescent="0.3">
      <c r="A6" t="s">
        <v>1758</v>
      </c>
      <c r="B6" t="s">
        <v>1759</v>
      </c>
      <c r="C6" t="s">
        <v>284</v>
      </c>
      <c r="D6">
        <v>240</v>
      </c>
      <c r="E6" t="s">
        <v>1751</v>
      </c>
      <c r="F6" t="s">
        <v>1752</v>
      </c>
      <c r="G6" t="s">
        <v>1753</v>
      </c>
      <c r="H6" s="3"/>
      <c r="K6" s="6">
        <f>VLOOKUP(TableEquivalentes[[#This Row],[Alimento]],TableTCA[#All],15,FALSE)</f>
        <v>4.2</v>
      </c>
      <c r="L6" s="6">
        <f>VLOOKUP(TableEquivalentes[[#This Row],[Alimento]],TableTCA[#All],9,FALSE)</f>
        <v>2.1</v>
      </c>
      <c r="M6" s="6">
        <f>VLOOKUP(TableEquivalentes[[#This Row],[Alimento]],TableTCA[#All],20,FALSE)</f>
        <v>3.6</v>
      </c>
      <c r="N6" s="6">
        <f>VLOOKUP(TableEquivalentes[[#This Row],[Alimento]],TableTCA[#All],22,FALSE)</f>
        <v>0</v>
      </c>
      <c r="O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" t="s">
        <v>1743</v>
      </c>
    </row>
    <row r="7" spans="1:16" x14ac:dyDescent="0.3">
      <c r="A7" t="s">
        <v>1758</v>
      </c>
      <c r="B7" t="s">
        <v>1759</v>
      </c>
      <c r="C7" t="s">
        <v>286</v>
      </c>
      <c r="D7">
        <v>240</v>
      </c>
      <c r="E7" t="s">
        <v>1751</v>
      </c>
      <c r="F7" t="s">
        <v>1753</v>
      </c>
      <c r="G7" t="s">
        <v>1753</v>
      </c>
      <c r="H7" s="3"/>
      <c r="K7" s="6">
        <f>VLOOKUP(TableEquivalentes[[#This Row],[Alimento]],TableTCA[#All],15,FALSE)</f>
        <v>0.4</v>
      </c>
      <c r="L7" s="6">
        <f>VLOOKUP(TableEquivalentes[[#This Row],[Alimento]],TableTCA[#All],9,FALSE)</f>
        <v>2.2000000000000002</v>
      </c>
      <c r="M7" s="6">
        <f>VLOOKUP(TableEquivalentes[[#This Row],[Alimento]],TableTCA[#All],20,FALSE)</f>
        <v>3.7</v>
      </c>
      <c r="N7" s="6">
        <f>VLOOKUP(TableEquivalentes[[#This Row],[Alimento]],TableTCA[#All],22,FALSE)</f>
        <v>0</v>
      </c>
      <c r="O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7" t="s">
        <v>1743</v>
      </c>
    </row>
    <row r="8" spans="1:16" x14ac:dyDescent="0.3">
      <c r="A8" t="s">
        <v>1758</v>
      </c>
      <c r="B8" t="s">
        <v>1759</v>
      </c>
      <c r="C8" t="s">
        <v>285</v>
      </c>
      <c r="D8">
        <v>240</v>
      </c>
      <c r="E8" t="s">
        <v>1760</v>
      </c>
      <c r="F8" t="s">
        <v>1752</v>
      </c>
      <c r="G8" t="s">
        <v>1752</v>
      </c>
      <c r="H8" s="3">
        <v>1</v>
      </c>
      <c r="I8" t="s">
        <v>1761</v>
      </c>
      <c r="J8" t="s">
        <v>1762</v>
      </c>
      <c r="K8" s="6">
        <f>VLOOKUP(TableEquivalentes[[#This Row],[Alimento]],TableTCA[#All],15,FALSE)</f>
        <v>6.4</v>
      </c>
      <c r="L8" s="6">
        <f>VLOOKUP(TableEquivalentes[[#This Row],[Alimento]],TableTCA[#All],9,FALSE)</f>
        <v>2.2000000000000002</v>
      </c>
      <c r="M8" s="6">
        <f>VLOOKUP(TableEquivalentes[[#This Row],[Alimento]],TableTCA[#All],20,FALSE)</f>
        <v>3.8</v>
      </c>
      <c r="N8" s="6">
        <f>VLOOKUP(TableEquivalentes[[#This Row],[Alimento]],TableTCA[#All],22,FALSE)</f>
        <v>0</v>
      </c>
      <c r="O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" t="s">
        <v>1743</v>
      </c>
    </row>
    <row r="9" spans="1:16" x14ac:dyDescent="0.3">
      <c r="A9" t="s">
        <v>1758</v>
      </c>
      <c r="B9" t="s">
        <v>1763</v>
      </c>
      <c r="C9" t="s">
        <v>280</v>
      </c>
      <c r="D9">
        <v>240</v>
      </c>
      <c r="E9" t="s">
        <v>1751</v>
      </c>
      <c r="F9" t="s">
        <v>1753</v>
      </c>
      <c r="G9" t="s">
        <v>1753</v>
      </c>
      <c r="H9" s="3"/>
      <c r="K9" s="6">
        <f>VLOOKUP(TableEquivalentes[[#This Row],[Alimento]],TableTCA[#All],15,FALSE)</f>
        <v>0.1</v>
      </c>
      <c r="L9" s="6">
        <f>VLOOKUP(TableEquivalentes[[#This Row],[Alimento]],TableTCA[#All],9,FALSE)</f>
        <v>1.1000000000000001</v>
      </c>
      <c r="M9" s="6">
        <f>VLOOKUP(TableEquivalentes[[#This Row],[Alimento]],TableTCA[#All],20,FALSE)</f>
        <v>0.4</v>
      </c>
      <c r="N9" s="6">
        <f>VLOOKUP(TableEquivalentes[[#This Row],[Alimento]],TableTCA[#All],22,FALSE)</f>
        <v>0</v>
      </c>
      <c r="O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9" t="s">
        <v>1743</v>
      </c>
    </row>
    <row r="10" spans="1:16" x14ac:dyDescent="0.3">
      <c r="A10" t="s">
        <v>1764</v>
      </c>
      <c r="B10" t="s">
        <v>1765</v>
      </c>
      <c r="C10" t="s">
        <v>333</v>
      </c>
      <c r="D10">
        <v>20</v>
      </c>
      <c r="E10" t="s">
        <v>1751</v>
      </c>
      <c r="F10" t="s">
        <v>1752</v>
      </c>
      <c r="G10" t="s">
        <v>1752</v>
      </c>
      <c r="H10" s="3">
        <v>2</v>
      </c>
      <c r="I10" t="s">
        <v>1766</v>
      </c>
      <c r="J10" t="s">
        <v>1767</v>
      </c>
      <c r="K10" s="6">
        <f>VLOOKUP(TableEquivalentes[[#This Row],[Alimento]],TableTCA[#All],15,FALSE)</f>
        <v>70.099999999999994</v>
      </c>
      <c r="L10" s="6">
        <f>VLOOKUP(TableEquivalentes[[#This Row],[Alimento]],TableTCA[#All],9,FALSE)</f>
        <v>19.600000000000001</v>
      </c>
      <c r="M10" s="6">
        <f>VLOOKUP(TableEquivalentes[[#This Row],[Alimento]],TableTCA[#All],20,FALSE)</f>
        <v>7.1</v>
      </c>
      <c r="N10" s="6">
        <f>VLOOKUP(TableEquivalentes[[#This Row],[Alimento]],TableTCA[#All],22,FALSE)</f>
        <v>0</v>
      </c>
      <c r="O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" t="s">
        <v>1743</v>
      </c>
    </row>
    <row r="11" spans="1:16" x14ac:dyDescent="0.3">
      <c r="A11" t="s">
        <v>1764</v>
      </c>
      <c r="B11" t="s">
        <v>1765</v>
      </c>
      <c r="C11" t="s">
        <v>340</v>
      </c>
      <c r="D11">
        <v>20</v>
      </c>
      <c r="E11" t="s">
        <v>1751</v>
      </c>
      <c r="F11" t="s">
        <v>1752</v>
      </c>
      <c r="G11" t="s">
        <v>1752</v>
      </c>
      <c r="H11" s="3">
        <v>2</v>
      </c>
      <c r="I11" t="s">
        <v>1766</v>
      </c>
      <c r="J11" t="s">
        <v>1768</v>
      </c>
      <c r="K11" s="6">
        <f>VLOOKUP(TableEquivalentes[[#This Row],[Alimento]],TableTCA[#All],15,FALSE)</f>
        <v>57.5</v>
      </c>
      <c r="L11" s="6">
        <f>VLOOKUP(TableEquivalentes[[#This Row],[Alimento]],TableTCA[#All],9,FALSE)</f>
        <v>18.3</v>
      </c>
      <c r="M11" s="6">
        <f>VLOOKUP(TableEquivalentes[[#This Row],[Alimento]],TableTCA[#All],20,FALSE)</f>
        <v>10</v>
      </c>
      <c r="N11" s="6">
        <f>VLOOKUP(TableEquivalentes[[#This Row],[Alimento]],TableTCA[#All],22,FALSE)</f>
        <v>0</v>
      </c>
      <c r="O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" t="s">
        <v>1743</v>
      </c>
    </row>
    <row r="12" spans="1:16" x14ac:dyDescent="0.3">
      <c r="A12" t="s">
        <v>1764</v>
      </c>
      <c r="B12" t="s">
        <v>1765</v>
      </c>
      <c r="C12" t="s">
        <v>346</v>
      </c>
      <c r="D12">
        <v>20</v>
      </c>
      <c r="E12" t="s">
        <v>1751</v>
      </c>
      <c r="F12" t="s">
        <v>1752</v>
      </c>
      <c r="G12" t="s">
        <v>1752</v>
      </c>
      <c r="H12" s="3">
        <v>2</v>
      </c>
      <c r="I12" t="s">
        <v>1769</v>
      </c>
      <c r="J12" t="s">
        <v>1770</v>
      </c>
      <c r="K12" s="6">
        <f>VLOOKUP(TableEquivalentes[[#This Row],[Alimento]],TableTCA[#All],15,FALSE)</f>
        <v>68.5</v>
      </c>
      <c r="L12" s="6">
        <f>VLOOKUP(TableEquivalentes[[#This Row],[Alimento]],TableTCA[#All],9,FALSE)</f>
        <v>14.4</v>
      </c>
      <c r="M12" s="6">
        <f>VLOOKUP(TableEquivalentes[[#This Row],[Alimento]],TableTCA[#All],20,FALSE)</f>
        <v>7.3</v>
      </c>
      <c r="N12" s="6">
        <f>VLOOKUP(TableEquivalentes[[#This Row],[Alimento]],TableTCA[#All],22,FALSE)</f>
        <v>0</v>
      </c>
      <c r="O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2" t="s">
        <v>1743</v>
      </c>
    </row>
    <row r="13" spans="1:16" x14ac:dyDescent="0.3">
      <c r="A13" t="s">
        <v>1764</v>
      </c>
      <c r="B13" t="s">
        <v>1765</v>
      </c>
      <c r="C13" t="s">
        <v>342</v>
      </c>
      <c r="D13">
        <v>20</v>
      </c>
      <c r="E13" t="s">
        <v>1751</v>
      </c>
      <c r="F13" t="s">
        <v>1752</v>
      </c>
      <c r="G13" t="s">
        <v>1752</v>
      </c>
      <c r="H13" s="3">
        <v>3</v>
      </c>
      <c r="I13" t="s">
        <v>1766</v>
      </c>
      <c r="J13" t="s">
        <v>1771</v>
      </c>
      <c r="K13" s="6">
        <f>VLOOKUP(TableEquivalentes[[#This Row],[Alimento]],TableTCA[#All],15,FALSE)</f>
        <v>65.599999999999994</v>
      </c>
      <c r="L13" s="6">
        <f>VLOOKUP(TableEquivalentes[[#This Row],[Alimento]],TableTCA[#All],9,FALSE)</f>
        <v>15.6</v>
      </c>
      <c r="M13" s="6">
        <f>VLOOKUP(TableEquivalentes[[#This Row],[Alimento]],TableTCA[#All],20,FALSE)</f>
        <v>8.8000000000000007</v>
      </c>
      <c r="N13" s="6">
        <f>VLOOKUP(TableEquivalentes[[#This Row],[Alimento]],TableTCA[#All],22,FALSE)</f>
        <v>0</v>
      </c>
      <c r="O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" t="s">
        <v>1743</v>
      </c>
    </row>
    <row r="14" spans="1:16" x14ac:dyDescent="0.3">
      <c r="A14" t="s">
        <v>1764</v>
      </c>
      <c r="B14" t="s">
        <v>1765</v>
      </c>
      <c r="C14" t="s">
        <v>334</v>
      </c>
      <c r="D14">
        <v>20</v>
      </c>
      <c r="E14" t="s">
        <v>1751</v>
      </c>
      <c r="F14" t="s">
        <v>1752</v>
      </c>
      <c r="G14" t="s">
        <v>1752</v>
      </c>
      <c r="H14" s="3">
        <v>2</v>
      </c>
      <c r="I14" t="s">
        <v>1766</v>
      </c>
      <c r="J14" t="s">
        <v>1772</v>
      </c>
      <c r="K14" s="6">
        <f>VLOOKUP(TableEquivalentes[[#This Row],[Alimento]],TableTCA[#All],15,FALSE)</f>
        <v>61.6</v>
      </c>
      <c r="L14" s="6">
        <f>VLOOKUP(TableEquivalentes[[#This Row],[Alimento]],TableTCA[#All],9,FALSE)</f>
        <v>16.2</v>
      </c>
      <c r="M14" s="6">
        <f>VLOOKUP(TableEquivalentes[[#This Row],[Alimento]],TableTCA[#All],20,FALSE)</f>
        <v>10.8</v>
      </c>
      <c r="N14" s="6">
        <f>VLOOKUP(TableEquivalentes[[#This Row],[Alimento]],TableTCA[#All],22,FALSE)</f>
        <v>0</v>
      </c>
      <c r="O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" t="s">
        <v>1743</v>
      </c>
    </row>
    <row r="15" spans="1:16" x14ac:dyDescent="0.3">
      <c r="A15" t="s">
        <v>1764</v>
      </c>
      <c r="B15" t="s">
        <v>1765</v>
      </c>
      <c r="C15" t="s">
        <v>344</v>
      </c>
      <c r="D15">
        <v>20</v>
      </c>
      <c r="E15" t="s">
        <v>1751</v>
      </c>
      <c r="F15" t="s">
        <v>1752</v>
      </c>
      <c r="G15" t="s">
        <v>1752</v>
      </c>
      <c r="H15" s="3">
        <v>4</v>
      </c>
      <c r="I15" t="s">
        <v>1766</v>
      </c>
      <c r="J15" t="s">
        <v>1773</v>
      </c>
      <c r="K15" s="6">
        <f>VLOOKUP(TableEquivalentes[[#This Row],[Alimento]],TableTCA[#All],15,FALSE)</f>
        <v>72</v>
      </c>
      <c r="L15" s="6">
        <f>VLOOKUP(TableEquivalentes[[#This Row],[Alimento]],TableTCA[#All],9,FALSE)</f>
        <v>12.2</v>
      </c>
      <c r="M15" s="6">
        <f>VLOOKUP(TableEquivalentes[[#This Row],[Alimento]],TableTCA[#All],20,FALSE)</f>
        <v>8.4</v>
      </c>
      <c r="N15" s="6">
        <f>VLOOKUP(TableEquivalentes[[#This Row],[Alimento]],TableTCA[#All],22,FALSE)</f>
        <v>0</v>
      </c>
      <c r="O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5" t="s">
        <v>1743</v>
      </c>
    </row>
    <row r="16" spans="1:16" x14ac:dyDescent="0.3">
      <c r="A16" t="s">
        <v>1764</v>
      </c>
      <c r="B16" t="s">
        <v>1765</v>
      </c>
      <c r="C16" t="s">
        <v>1075</v>
      </c>
      <c r="D16">
        <v>20</v>
      </c>
      <c r="E16" t="s">
        <v>1751</v>
      </c>
      <c r="F16" t="s">
        <v>1752</v>
      </c>
      <c r="G16" t="s">
        <v>1752</v>
      </c>
      <c r="H16" s="3">
        <v>2</v>
      </c>
      <c r="I16" t="s">
        <v>1766</v>
      </c>
      <c r="J16" t="s">
        <v>1774</v>
      </c>
      <c r="K16" s="6">
        <f>VLOOKUP(TableEquivalentes[[#This Row],[Alimento]],TableTCA[#All],15,FALSE)</f>
        <v>64</v>
      </c>
      <c r="L16" s="6">
        <f>VLOOKUP(TableEquivalentes[[#This Row],[Alimento]],TableTCA[#All],9,FALSE)</f>
        <v>11.8</v>
      </c>
      <c r="M16" s="6">
        <f>VLOOKUP(TableEquivalentes[[#This Row],[Alimento]],TableTCA[#All],20,FALSE)</f>
        <v>11.8</v>
      </c>
      <c r="N16" s="6">
        <f>VLOOKUP(TableEquivalentes[[#This Row],[Alimento]],TableTCA[#All],22,FALSE)</f>
        <v>0</v>
      </c>
      <c r="O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6" t="s">
        <v>1743</v>
      </c>
    </row>
    <row r="17" spans="1:16" x14ac:dyDescent="0.3">
      <c r="A17" t="s">
        <v>1764</v>
      </c>
      <c r="B17" t="s">
        <v>1765</v>
      </c>
      <c r="C17" t="s">
        <v>338</v>
      </c>
      <c r="D17">
        <v>20</v>
      </c>
      <c r="E17" t="s">
        <v>1751</v>
      </c>
      <c r="F17" t="s">
        <v>1752</v>
      </c>
      <c r="G17" t="s">
        <v>1752</v>
      </c>
      <c r="H17" s="3">
        <v>5</v>
      </c>
      <c r="I17" t="s">
        <v>1766</v>
      </c>
      <c r="J17" t="s">
        <v>1775</v>
      </c>
      <c r="K17" s="6">
        <f>VLOOKUP(TableEquivalentes[[#This Row],[Alimento]],TableTCA[#All],15,FALSE)</f>
        <v>61</v>
      </c>
      <c r="L17" s="6">
        <f>VLOOKUP(TableEquivalentes[[#This Row],[Alimento]],TableTCA[#All],9,FALSE)</f>
        <v>17.8</v>
      </c>
      <c r="M17" s="6">
        <f>VLOOKUP(TableEquivalentes[[#This Row],[Alimento]],TableTCA[#All],20,FALSE)</f>
        <v>9.8000000000000007</v>
      </c>
      <c r="N17" s="6">
        <f>VLOOKUP(TableEquivalentes[[#This Row],[Alimento]],TableTCA[#All],22,FALSE)</f>
        <v>0</v>
      </c>
      <c r="O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7" t="s">
        <v>1743</v>
      </c>
    </row>
    <row r="18" spans="1:16" x14ac:dyDescent="0.3">
      <c r="A18" t="s">
        <v>1764</v>
      </c>
      <c r="B18" t="s">
        <v>1919</v>
      </c>
      <c r="C18" t="s">
        <v>339</v>
      </c>
      <c r="D18">
        <v>20</v>
      </c>
      <c r="E18" t="s">
        <v>1751</v>
      </c>
      <c r="F18" t="s">
        <v>1752</v>
      </c>
      <c r="G18" t="s">
        <v>1752</v>
      </c>
      <c r="H18" s="3">
        <v>3</v>
      </c>
      <c r="I18" t="s">
        <v>1766</v>
      </c>
      <c r="J18" t="s">
        <v>1776</v>
      </c>
      <c r="K18" s="6">
        <f>VLOOKUP(TableEquivalentes[[#This Row],[Alimento]],TableTCA[#All],15,FALSE)</f>
        <v>78</v>
      </c>
      <c r="L18" s="6">
        <f>VLOOKUP(TableEquivalentes[[#This Row],[Alimento]],TableTCA[#All],9,FALSE)</f>
        <v>3.7</v>
      </c>
      <c r="M18" s="6">
        <f>VLOOKUP(TableEquivalentes[[#This Row],[Alimento]],TableTCA[#All],20,FALSE)</f>
        <v>8.5</v>
      </c>
      <c r="N18" s="6">
        <f>VLOOKUP(TableEquivalentes[[#This Row],[Alimento]],TableTCA[#All],22,FALSE)</f>
        <v>0</v>
      </c>
      <c r="O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8" t="s">
        <v>1743</v>
      </c>
    </row>
    <row r="19" spans="1:16" x14ac:dyDescent="0.3">
      <c r="A19" t="s">
        <v>1764</v>
      </c>
      <c r="B19" t="s">
        <v>1919</v>
      </c>
      <c r="C19" t="s">
        <v>345</v>
      </c>
      <c r="D19">
        <v>20</v>
      </c>
      <c r="E19" t="s">
        <v>1751</v>
      </c>
      <c r="F19" t="s">
        <v>1752</v>
      </c>
      <c r="G19" t="s">
        <v>1752</v>
      </c>
      <c r="H19" s="3">
        <v>3</v>
      </c>
      <c r="I19" t="s">
        <v>1766</v>
      </c>
      <c r="J19" t="s">
        <v>1777</v>
      </c>
      <c r="K19" s="6">
        <f>VLOOKUP(TableEquivalentes[[#This Row],[Alimento]],TableTCA[#All],15,FALSE)</f>
        <v>85.5</v>
      </c>
      <c r="L19" s="6">
        <f>VLOOKUP(TableEquivalentes[[#This Row],[Alimento]],TableTCA[#All],9,FALSE)</f>
        <v>1.8</v>
      </c>
      <c r="M19" s="6">
        <f>VLOOKUP(TableEquivalentes[[#This Row],[Alimento]],TableTCA[#All],20,FALSE)</f>
        <v>7.3</v>
      </c>
      <c r="N19" s="6">
        <f>VLOOKUP(TableEquivalentes[[#This Row],[Alimento]],TableTCA[#All],22,FALSE)</f>
        <v>0</v>
      </c>
      <c r="O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19" t="s">
        <v>1743</v>
      </c>
    </row>
    <row r="20" spans="1:16" x14ac:dyDescent="0.3">
      <c r="A20" t="s">
        <v>1778</v>
      </c>
      <c r="B20" t="s">
        <v>1911</v>
      </c>
      <c r="C20" t="s">
        <v>240</v>
      </c>
      <c r="D20">
        <v>30</v>
      </c>
      <c r="E20" t="s">
        <v>1751</v>
      </c>
      <c r="F20" t="s">
        <v>1752</v>
      </c>
      <c r="G20" t="s">
        <v>1752</v>
      </c>
      <c r="H20" s="3">
        <v>30</v>
      </c>
      <c r="I20" t="s">
        <v>1751</v>
      </c>
      <c r="J20" t="s">
        <v>1779</v>
      </c>
      <c r="K20" s="6">
        <f>VLOOKUP(TableEquivalentes[[#This Row],[Alimento]],TableTCA[#All],15,FALSE)</f>
        <v>0</v>
      </c>
      <c r="L20" s="6">
        <f>VLOOKUP(TableEquivalentes[[#This Row],[Alimento]],TableTCA[#All],9,FALSE)</f>
        <v>0.1</v>
      </c>
      <c r="M20" s="6">
        <f>VLOOKUP(TableEquivalentes[[#This Row],[Alimento]],TableTCA[#All],20,FALSE)</f>
        <v>26.2</v>
      </c>
      <c r="N20" s="6">
        <f>VLOOKUP(TableEquivalentes[[#This Row],[Alimento]],TableTCA[#All],22,FALSE)</f>
        <v>0</v>
      </c>
      <c r="O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0" t="s">
        <v>1745</v>
      </c>
    </row>
    <row r="21" spans="1:16" x14ac:dyDescent="0.3">
      <c r="A21" t="s">
        <v>1778</v>
      </c>
      <c r="B21" t="s">
        <v>1911</v>
      </c>
      <c r="C21" t="s">
        <v>311</v>
      </c>
      <c r="D21">
        <v>30</v>
      </c>
      <c r="E21" t="s">
        <v>1751</v>
      </c>
      <c r="F21" t="s">
        <v>1752</v>
      </c>
      <c r="G21" t="s">
        <v>1752</v>
      </c>
      <c r="H21" s="3">
        <v>30</v>
      </c>
      <c r="I21" t="s">
        <v>1751</v>
      </c>
      <c r="J21" t="s">
        <v>1780</v>
      </c>
      <c r="K21" s="6">
        <f>VLOOKUP(TableEquivalentes[[#This Row],[Alimento]],TableTCA[#All],15,FALSE)</f>
        <v>0.7</v>
      </c>
      <c r="L21" s="6">
        <f>VLOOKUP(TableEquivalentes[[#This Row],[Alimento]],TableTCA[#All],9,FALSE)</f>
        <v>14.2</v>
      </c>
      <c r="M21" s="6">
        <f>VLOOKUP(TableEquivalentes[[#This Row],[Alimento]],TableTCA[#All],20,FALSE)</f>
        <v>16.7</v>
      </c>
      <c r="N21" s="6">
        <f>VLOOKUP(TableEquivalentes[[#This Row],[Alimento]],TableTCA[#All],22,FALSE)</f>
        <v>0</v>
      </c>
      <c r="O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1" t="s">
        <v>1745</v>
      </c>
    </row>
    <row r="22" spans="1:16" x14ac:dyDescent="0.3">
      <c r="A22" t="s">
        <v>1778</v>
      </c>
      <c r="B22" t="s">
        <v>1911</v>
      </c>
      <c r="C22" t="s">
        <v>315</v>
      </c>
      <c r="D22">
        <v>30</v>
      </c>
      <c r="E22" t="s">
        <v>1751</v>
      </c>
      <c r="F22" t="s">
        <v>1752</v>
      </c>
      <c r="G22" t="s">
        <v>1752</v>
      </c>
      <c r="H22" s="3">
        <v>30</v>
      </c>
      <c r="I22" t="s">
        <v>1751</v>
      </c>
      <c r="J22" t="s">
        <v>1781</v>
      </c>
      <c r="K22" s="6">
        <f>VLOOKUP(TableEquivalentes[[#This Row],[Alimento]],TableTCA[#All],15,FALSE)</f>
        <v>0</v>
      </c>
      <c r="L22" s="6">
        <f>VLOOKUP(TableEquivalentes[[#This Row],[Alimento]],TableTCA[#All],9,FALSE)</f>
        <v>6.4</v>
      </c>
      <c r="M22" s="6">
        <f>VLOOKUP(TableEquivalentes[[#This Row],[Alimento]],TableTCA[#All],20,FALSE)</f>
        <v>26.4</v>
      </c>
      <c r="N22" s="6">
        <f>VLOOKUP(TableEquivalentes[[#This Row],[Alimento]],TableTCA[#All],22,FALSE)</f>
        <v>0</v>
      </c>
      <c r="O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2" t="s">
        <v>1745</v>
      </c>
    </row>
    <row r="23" spans="1:16" x14ac:dyDescent="0.3">
      <c r="A23" t="s">
        <v>1778</v>
      </c>
      <c r="B23" t="s">
        <v>1911</v>
      </c>
      <c r="C23" t="s">
        <v>652</v>
      </c>
      <c r="D23">
        <v>30</v>
      </c>
      <c r="E23" t="s">
        <v>1751</v>
      </c>
      <c r="F23" t="s">
        <v>1752</v>
      </c>
      <c r="G23" t="s">
        <v>1752</v>
      </c>
      <c r="H23" s="3">
        <v>30</v>
      </c>
      <c r="I23" t="s">
        <v>1751</v>
      </c>
      <c r="J23" t="s">
        <v>1782</v>
      </c>
      <c r="K23" s="6">
        <f>VLOOKUP(TableEquivalentes[[#This Row],[Alimento]],TableTCA[#All],15,FALSE)</f>
        <v>0</v>
      </c>
      <c r="L23" s="6">
        <f>VLOOKUP(TableEquivalentes[[#This Row],[Alimento]],TableTCA[#All],9,FALSE)</f>
        <v>9.9</v>
      </c>
      <c r="M23" s="6">
        <f>VLOOKUP(TableEquivalentes[[#This Row],[Alimento]],TableTCA[#All],20,FALSE)</f>
        <v>22.3</v>
      </c>
      <c r="N23" s="6">
        <f>VLOOKUP(TableEquivalentes[[#This Row],[Alimento]],TableTCA[#All],22,FALSE)</f>
        <v>0</v>
      </c>
      <c r="O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" t="s">
        <v>1745</v>
      </c>
    </row>
    <row r="24" spans="1:16" x14ac:dyDescent="0.3">
      <c r="A24" t="s">
        <v>1778</v>
      </c>
      <c r="B24" t="s">
        <v>1911</v>
      </c>
      <c r="C24" t="s">
        <v>834</v>
      </c>
      <c r="D24">
        <v>30</v>
      </c>
      <c r="E24" t="s">
        <v>1751</v>
      </c>
      <c r="F24" t="s">
        <v>1752</v>
      </c>
      <c r="G24" t="s">
        <v>1752</v>
      </c>
      <c r="H24" s="3">
        <v>30</v>
      </c>
      <c r="I24" t="s">
        <v>1751</v>
      </c>
      <c r="J24" t="s">
        <v>1783</v>
      </c>
      <c r="K24" s="6">
        <f>VLOOKUP(TableEquivalentes[[#This Row],[Alimento]],TableTCA[#All],15,FALSE)</f>
        <v>0</v>
      </c>
      <c r="L24" s="6">
        <f>VLOOKUP(TableEquivalentes[[#This Row],[Alimento]],TableTCA[#All],9,FALSE)</f>
        <v>4.2</v>
      </c>
      <c r="M24" s="6">
        <f>VLOOKUP(TableEquivalentes[[#This Row],[Alimento]],TableTCA[#All],20,FALSE)</f>
        <v>32.799999999999997</v>
      </c>
      <c r="N24" s="6">
        <f>VLOOKUP(TableEquivalentes[[#This Row],[Alimento]],TableTCA[#All],22,FALSE)</f>
        <v>0</v>
      </c>
      <c r="O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4" t="s">
        <v>1745</v>
      </c>
    </row>
    <row r="25" spans="1:16" x14ac:dyDescent="0.3">
      <c r="A25" t="s">
        <v>1778</v>
      </c>
      <c r="B25" t="s">
        <v>1911</v>
      </c>
      <c r="C25" t="s">
        <v>846</v>
      </c>
      <c r="D25">
        <v>30</v>
      </c>
      <c r="E25" t="s">
        <v>1751</v>
      </c>
      <c r="F25" t="s">
        <v>1752</v>
      </c>
      <c r="G25" t="s">
        <v>1752</v>
      </c>
      <c r="H25" s="3">
        <v>30</v>
      </c>
      <c r="I25" t="s">
        <v>1751</v>
      </c>
      <c r="J25" t="s">
        <v>1784</v>
      </c>
      <c r="K25" s="6">
        <f>VLOOKUP(TableEquivalentes[[#This Row],[Alimento]],TableTCA[#All],15,FALSE)</f>
        <v>0</v>
      </c>
      <c r="L25" s="6">
        <f>VLOOKUP(TableEquivalentes[[#This Row],[Alimento]],TableTCA[#All],9,FALSE)</f>
        <v>2</v>
      </c>
      <c r="M25" s="6">
        <f>VLOOKUP(TableEquivalentes[[#This Row],[Alimento]],TableTCA[#All],20,FALSE)</f>
        <v>20.8</v>
      </c>
      <c r="N25" s="6">
        <f>VLOOKUP(TableEquivalentes[[#This Row],[Alimento]],TableTCA[#All],22,FALSE)</f>
        <v>0</v>
      </c>
      <c r="O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5" t="s">
        <v>1745</v>
      </c>
    </row>
    <row r="26" spans="1:16" x14ac:dyDescent="0.3">
      <c r="A26" t="s">
        <v>1778</v>
      </c>
      <c r="B26" t="s">
        <v>1911</v>
      </c>
      <c r="C26" t="s">
        <v>1001</v>
      </c>
      <c r="D26">
        <v>30</v>
      </c>
      <c r="E26" t="s">
        <v>1751</v>
      </c>
      <c r="F26" t="s">
        <v>1752</v>
      </c>
      <c r="G26" t="s">
        <v>1752</v>
      </c>
      <c r="H26" s="3">
        <v>30</v>
      </c>
      <c r="I26" t="s">
        <v>1751</v>
      </c>
      <c r="J26" t="s">
        <v>1785</v>
      </c>
      <c r="K26" s="6">
        <f>VLOOKUP(TableEquivalentes[[#This Row],[Alimento]],TableTCA[#All],15,FALSE)</f>
        <v>0</v>
      </c>
      <c r="L26" s="6">
        <f>VLOOKUP(TableEquivalentes[[#This Row],[Alimento]],TableTCA[#All],9,FALSE)</f>
        <v>0.2</v>
      </c>
      <c r="M26" s="6">
        <f>VLOOKUP(TableEquivalentes[[#This Row],[Alimento]],TableTCA[#All],20,FALSE)</f>
        <v>23.1</v>
      </c>
      <c r="N26" s="6">
        <f>VLOOKUP(TableEquivalentes[[#This Row],[Alimento]],TableTCA[#All],22,FALSE)</f>
        <v>0</v>
      </c>
      <c r="O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6" t="s">
        <v>1745</v>
      </c>
    </row>
    <row r="27" spans="1:16" x14ac:dyDescent="0.3">
      <c r="A27" t="s">
        <v>1778</v>
      </c>
      <c r="B27" t="s">
        <v>1911</v>
      </c>
      <c r="C27" t="s">
        <v>1013</v>
      </c>
      <c r="D27">
        <v>30</v>
      </c>
      <c r="E27" t="s">
        <v>1751</v>
      </c>
      <c r="F27" t="s">
        <v>1752</v>
      </c>
      <c r="G27" t="s">
        <v>1752</v>
      </c>
      <c r="H27" s="3">
        <v>30</v>
      </c>
      <c r="I27" t="s">
        <v>1751</v>
      </c>
      <c r="J27" t="s">
        <v>1786</v>
      </c>
      <c r="K27" s="6">
        <f>VLOOKUP(TableEquivalentes[[#This Row],[Alimento]],TableTCA[#All],15,FALSE)</f>
        <v>0</v>
      </c>
      <c r="L27" s="6">
        <f>VLOOKUP(TableEquivalentes[[#This Row],[Alimento]],TableTCA[#All],9,FALSE)</f>
        <v>8.1</v>
      </c>
      <c r="M27" s="6">
        <f>VLOOKUP(TableEquivalentes[[#This Row],[Alimento]],TableTCA[#All],20,FALSE)</f>
        <v>29.1</v>
      </c>
      <c r="N27" s="6">
        <f>VLOOKUP(TableEquivalentes[[#This Row],[Alimento]],TableTCA[#All],22,FALSE)</f>
        <v>0</v>
      </c>
      <c r="O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7" t="s">
        <v>1745</v>
      </c>
    </row>
    <row r="28" spans="1:16" x14ac:dyDescent="0.3">
      <c r="A28" t="s">
        <v>1778</v>
      </c>
      <c r="B28" t="s">
        <v>1911</v>
      </c>
      <c r="C28" t="s">
        <v>1079</v>
      </c>
      <c r="D28">
        <v>30</v>
      </c>
      <c r="E28" t="s">
        <v>1751</v>
      </c>
      <c r="F28" t="s">
        <v>1752</v>
      </c>
      <c r="G28" t="s">
        <v>1752</v>
      </c>
      <c r="H28" s="3">
        <v>30</v>
      </c>
      <c r="I28" t="s">
        <v>1751</v>
      </c>
      <c r="J28" t="s">
        <v>1787</v>
      </c>
      <c r="K28" s="6">
        <f>VLOOKUP(TableEquivalentes[[#This Row],[Alimento]],TableTCA[#All],15,FALSE)</f>
        <v>0</v>
      </c>
      <c r="L28" s="6">
        <f>VLOOKUP(TableEquivalentes[[#This Row],[Alimento]],TableTCA[#All],9,FALSE)</f>
        <v>0.1</v>
      </c>
      <c r="M28" s="6">
        <f>VLOOKUP(TableEquivalentes[[#This Row],[Alimento]],TableTCA[#All],20,FALSE)</f>
        <v>17.899999999999999</v>
      </c>
      <c r="N28" s="6">
        <f>VLOOKUP(TableEquivalentes[[#This Row],[Alimento]],TableTCA[#All],22,FALSE)</f>
        <v>0</v>
      </c>
      <c r="O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" t="s">
        <v>1745</v>
      </c>
    </row>
    <row r="29" spans="1:16" x14ac:dyDescent="0.3">
      <c r="A29" t="s">
        <v>1778</v>
      </c>
      <c r="B29" t="s">
        <v>1911</v>
      </c>
      <c r="C29" t="s">
        <v>1269</v>
      </c>
      <c r="D29">
        <v>30</v>
      </c>
      <c r="E29" t="s">
        <v>1751</v>
      </c>
      <c r="F29" t="s">
        <v>1752</v>
      </c>
      <c r="G29" t="s">
        <v>1752</v>
      </c>
      <c r="H29" s="3">
        <v>30</v>
      </c>
      <c r="I29" t="s">
        <v>1751</v>
      </c>
      <c r="J29" t="s">
        <v>1788</v>
      </c>
      <c r="K29" s="6">
        <f>VLOOKUP(TableEquivalentes[[#This Row],[Alimento]],TableTCA[#All],15,FALSE)</f>
        <v>0</v>
      </c>
      <c r="L29" s="6">
        <f>VLOOKUP(TableEquivalentes[[#This Row],[Alimento]],TableTCA[#All],9,FALSE)</f>
        <v>4.2</v>
      </c>
      <c r="M29" s="6">
        <f>VLOOKUP(TableEquivalentes[[#This Row],[Alimento]],TableTCA[#All],20,FALSE)</f>
        <v>26.5</v>
      </c>
      <c r="N29" s="6">
        <f>VLOOKUP(TableEquivalentes[[#This Row],[Alimento]],TableTCA[#All],22,FALSE)</f>
        <v>0</v>
      </c>
      <c r="O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" t="s">
        <v>1745</v>
      </c>
    </row>
    <row r="30" spans="1:16" x14ac:dyDescent="0.3">
      <c r="A30" t="s">
        <v>1778</v>
      </c>
      <c r="B30" t="s">
        <v>1911</v>
      </c>
      <c r="C30" t="s">
        <v>1353</v>
      </c>
      <c r="D30">
        <v>30</v>
      </c>
      <c r="E30" t="s">
        <v>1751</v>
      </c>
      <c r="F30" t="s">
        <v>1752</v>
      </c>
      <c r="G30" t="s">
        <v>1752</v>
      </c>
      <c r="H30" s="3">
        <v>30</v>
      </c>
      <c r="I30" t="s">
        <v>1751</v>
      </c>
      <c r="J30" t="s">
        <v>1789</v>
      </c>
      <c r="K30" s="6">
        <f>VLOOKUP(TableEquivalentes[[#This Row],[Alimento]],TableTCA[#All],15,FALSE)</f>
        <v>0</v>
      </c>
      <c r="L30" s="6">
        <f>VLOOKUP(TableEquivalentes[[#This Row],[Alimento]],TableTCA[#All],9,FALSE)</f>
        <v>3.6</v>
      </c>
      <c r="M30" s="6">
        <f>VLOOKUP(TableEquivalentes[[#This Row],[Alimento]],TableTCA[#All],20,FALSE)</f>
        <v>19.2</v>
      </c>
      <c r="N30" s="6">
        <f>VLOOKUP(TableEquivalentes[[#This Row],[Alimento]],TableTCA[#All],22,FALSE)</f>
        <v>0</v>
      </c>
      <c r="O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0" t="s">
        <v>1745</v>
      </c>
    </row>
    <row r="31" spans="1:16" x14ac:dyDescent="0.3">
      <c r="A31" t="s">
        <v>1778</v>
      </c>
      <c r="B31" t="s">
        <v>1911</v>
      </c>
      <c r="C31" t="s">
        <v>241</v>
      </c>
      <c r="D31">
        <v>30</v>
      </c>
      <c r="E31" t="s">
        <v>1751</v>
      </c>
      <c r="F31" t="s">
        <v>1752</v>
      </c>
      <c r="G31" t="s">
        <v>1753</v>
      </c>
      <c r="H31" s="3"/>
      <c r="K31" s="6">
        <f>VLOOKUP(TableEquivalentes[[#This Row],[Alimento]],TableTCA[#All],15,FALSE)</f>
        <v>0</v>
      </c>
      <c r="L31" s="6">
        <f>VLOOKUP(TableEquivalentes[[#This Row],[Alimento]],TableTCA[#All],9,FALSE)</f>
        <v>0.8</v>
      </c>
      <c r="M31" s="6">
        <f>VLOOKUP(TableEquivalentes[[#This Row],[Alimento]],TableTCA[#All],20,FALSE)</f>
        <v>19.100000000000001</v>
      </c>
      <c r="N31" s="6">
        <f>VLOOKUP(TableEquivalentes[[#This Row],[Alimento]],TableTCA[#All],22,FALSE)</f>
        <v>0</v>
      </c>
      <c r="O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1" t="s">
        <v>1745</v>
      </c>
    </row>
    <row r="32" spans="1:16" x14ac:dyDescent="0.3">
      <c r="A32" t="s">
        <v>1778</v>
      </c>
      <c r="B32" t="s">
        <v>1911</v>
      </c>
      <c r="C32" t="s">
        <v>243</v>
      </c>
      <c r="D32">
        <v>30</v>
      </c>
      <c r="E32" t="s">
        <v>1751</v>
      </c>
      <c r="F32" t="s">
        <v>1752</v>
      </c>
      <c r="G32" t="s">
        <v>1753</v>
      </c>
      <c r="H32" s="3"/>
      <c r="K32" s="6">
        <f>VLOOKUP(TableEquivalentes[[#This Row],[Alimento]],TableTCA[#All],15,FALSE)</f>
        <v>0</v>
      </c>
      <c r="L32" s="6">
        <f>VLOOKUP(TableEquivalentes[[#This Row],[Alimento]],TableTCA[#All],9,FALSE)</f>
        <v>0.2</v>
      </c>
      <c r="M32" s="6">
        <f>VLOOKUP(TableEquivalentes[[#This Row],[Alimento]],TableTCA[#All],20,FALSE)</f>
        <v>30.2</v>
      </c>
      <c r="N32" s="6">
        <f>VLOOKUP(TableEquivalentes[[#This Row],[Alimento]],TableTCA[#All],22,FALSE)</f>
        <v>0</v>
      </c>
      <c r="O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" t="s">
        <v>1745</v>
      </c>
    </row>
    <row r="33" spans="1:16" x14ac:dyDescent="0.3">
      <c r="A33" t="s">
        <v>1778</v>
      </c>
      <c r="B33" t="s">
        <v>1911</v>
      </c>
      <c r="C33" t="s">
        <v>418</v>
      </c>
      <c r="D33">
        <v>30</v>
      </c>
      <c r="E33" t="s">
        <v>1751</v>
      </c>
      <c r="F33" t="s">
        <v>1752</v>
      </c>
      <c r="G33" t="s">
        <v>1753</v>
      </c>
      <c r="H33" s="3"/>
      <c r="K33" s="6">
        <f>VLOOKUP(TableEquivalentes[[#This Row],[Alimento]],TableTCA[#All],15,FALSE)</f>
        <v>0</v>
      </c>
      <c r="L33" s="6">
        <f>VLOOKUP(TableEquivalentes[[#This Row],[Alimento]],TableTCA[#All],9,FALSE)</f>
        <v>2.4</v>
      </c>
      <c r="M33" s="6">
        <f>VLOOKUP(TableEquivalentes[[#This Row],[Alimento]],TableTCA[#All],20,FALSE)</f>
        <v>19.3</v>
      </c>
      <c r="N33" s="6">
        <f>VLOOKUP(TableEquivalentes[[#This Row],[Alimento]],TableTCA[#All],22,FALSE)</f>
        <v>0</v>
      </c>
      <c r="O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3" t="s">
        <v>1745</v>
      </c>
    </row>
    <row r="34" spans="1:16" x14ac:dyDescent="0.3">
      <c r="A34" t="s">
        <v>1778</v>
      </c>
      <c r="B34" t="s">
        <v>1911</v>
      </c>
      <c r="C34" t="s">
        <v>428</v>
      </c>
      <c r="D34">
        <v>30</v>
      </c>
      <c r="E34" t="s">
        <v>1751</v>
      </c>
      <c r="F34" t="s">
        <v>1752</v>
      </c>
      <c r="G34" t="s">
        <v>1753</v>
      </c>
      <c r="H34" s="3"/>
      <c r="K34" s="6">
        <f>VLOOKUP(TableEquivalentes[[#This Row],[Alimento]],TableTCA[#All],15,FALSE)</f>
        <v>0</v>
      </c>
      <c r="L34" s="6">
        <f>VLOOKUP(TableEquivalentes[[#This Row],[Alimento]],TableTCA[#All],9,FALSE)</f>
        <v>3.7</v>
      </c>
      <c r="M34" s="6">
        <f>VLOOKUP(TableEquivalentes[[#This Row],[Alimento]],TableTCA[#All],20,FALSE)</f>
        <v>26.3</v>
      </c>
      <c r="N34" s="6">
        <f>VLOOKUP(TableEquivalentes[[#This Row],[Alimento]],TableTCA[#All],22,FALSE)</f>
        <v>0</v>
      </c>
      <c r="O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4" t="s">
        <v>1745</v>
      </c>
    </row>
    <row r="35" spans="1:16" x14ac:dyDescent="0.3">
      <c r="A35" t="s">
        <v>1778</v>
      </c>
      <c r="B35" t="s">
        <v>1911</v>
      </c>
      <c r="C35" t="s">
        <v>488</v>
      </c>
      <c r="D35">
        <v>30</v>
      </c>
      <c r="E35" t="s">
        <v>1751</v>
      </c>
      <c r="F35" t="s">
        <v>1752</v>
      </c>
      <c r="G35" t="s">
        <v>1753</v>
      </c>
      <c r="H35" s="3"/>
      <c r="K35" s="6">
        <f>VLOOKUP(TableEquivalentes[[#This Row],[Alimento]],TableTCA[#All],15,FALSE)</f>
        <v>0</v>
      </c>
      <c r="L35" s="6">
        <f>VLOOKUP(TableEquivalentes[[#This Row],[Alimento]],TableTCA[#All],9,FALSE)</f>
        <v>5.4</v>
      </c>
      <c r="M35" s="6">
        <f>VLOOKUP(TableEquivalentes[[#This Row],[Alimento]],TableTCA[#All],20,FALSE)</f>
        <v>18.899999999999999</v>
      </c>
      <c r="N35" s="6">
        <f>VLOOKUP(TableEquivalentes[[#This Row],[Alimento]],TableTCA[#All],22,FALSE)</f>
        <v>0</v>
      </c>
      <c r="O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" t="s">
        <v>1745</v>
      </c>
    </row>
    <row r="36" spans="1:16" x14ac:dyDescent="0.3">
      <c r="A36" t="s">
        <v>1778</v>
      </c>
      <c r="B36" t="s">
        <v>1911</v>
      </c>
      <c r="C36" t="s">
        <v>490</v>
      </c>
      <c r="D36">
        <v>30</v>
      </c>
      <c r="E36" t="s">
        <v>1751</v>
      </c>
      <c r="F36" t="s">
        <v>1752</v>
      </c>
      <c r="G36" t="s">
        <v>1753</v>
      </c>
      <c r="H36" s="3"/>
      <c r="K36" s="6">
        <f>VLOOKUP(TableEquivalentes[[#This Row],[Alimento]],TableTCA[#All],15,FALSE)</f>
        <v>0</v>
      </c>
      <c r="L36" s="6">
        <f>VLOOKUP(TableEquivalentes[[#This Row],[Alimento]],TableTCA[#All],9,FALSE)</f>
        <v>6.3</v>
      </c>
      <c r="M36" s="6">
        <f>VLOOKUP(TableEquivalentes[[#This Row],[Alimento]],TableTCA[#All],20,FALSE)</f>
        <v>24.1</v>
      </c>
      <c r="N36" s="6">
        <f>VLOOKUP(TableEquivalentes[[#This Row],[Alimento]],TableTCA[#All],22,FALSE)</f>
        <v>0</v>
      </c>
      <c r="O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6" t="s">
        <v>1745</v>
      </c>
    </row>
    <row r="37" spans="1:16" x14ac:dyDescent="0.3">
      <c r="A37" t="s">
        <v>1778</v>
      </c>
      <c r="B37" t="s">
        <v>1911</v>
      </c>
      <c r="C37" t="s">
        <v>526</v>
      </c>
      <c r="D37">
        <v>30</v>
      </c>
      <c r="E37" t="s">
        <v>1751</v>
      </c>
      <c r="F37" t="s">
        <v>1752</v>
      </c>
      <c r="G37" t="s">
        <v>1753</v>
      </c>
      <c r="H37" s="3"/>
      <c r="K37" s="6">
        <f>VLOOKUP(TableEquivalentes[[#This Row],[Alimento]],TableTCA[#All],15,FALSE)</f>
        <v>0</v>
      </c>
      <c r="L37" s="6">
        <f>VLOOKUP(TableEquivalentes[[#This Row],[Alimento]],TableTCA[#All],9,FALSE)</f>
        <v>11.6</v>
      </c>
      <c r="M37" s="6">
        <f>VLOOKUP(TableEquivalentes[[#This Row],[Alimento]],TableTCA[#All],20,FALSE)</f>
        <v>24.5</v>
      </c>
      <c r="N37" s="6">
        <f>VLOOKUP(TableEquivalentes[[#This Row],[Alimento]],TableTCA[#All],22,FALSE)</f>
        <v>0</v>
      </c>
      <c r="O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7" t="s">
        <v>1745</v>
      </c>
    </row>
    <row r="38" spans="1:16" x14ac:dyDescent="0.3">
      <c r="A38" t="s">
        <v>1778</v>
      </c>
      <c r="B38" t="s">
        <v>1911</v>
      </c>
      <c r="C38" t="s">
        <v>560</v>
      </c>
      <c r="D38">
        <v>30</v>
      </c>
      <c r="E38" t="s">
        <v>1751</v>
      </c>
      <c r="F38" t="s">
        <v>1752</v>
      </c>
      <c r="G38" t="s">
        <v>1753</v>
      </c>
      <c r="H38" s="3"/>
      <c r="K38" s="6">
        <f>VLOOKUP(TableEquivalentes[[#This Row],[Alimento]],TableTCA[#All],15,FALSE)</f>
        <v>0</v>
      </c>
      <c r="L38" s="6">
        <f>VLOOKUP(TableEquivalentes[[#This Row],[Alimento]],TableTCA[#All],9,FALSE)</f>
        <v>1.4</v>
      </c>
      <c r="M38" s="6">
        <f>VLOOKUP(TableEquivalentes[[#This Row],[Alimento]],TableTCA[#All],20,FALSE)</f>
        <v>20.7</v>
      </c>
      <c r="N38" s="6">
        <f>VLOOKUP(TableEquivalentes[[#This Row],[Alimento]],TableTCA[#All],22,FALSE)</f>
        <v>0</v>
      </c>
      <c r="O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8" t="s">
        <v>1745</v>
      </c>
    </row>
    <row r="39" spans="1:16" x14ac:dyDescent="0.3">
      <c r="A39" t="s">
        <v>1778</v>
      </c>
      <c r="B39" t="s">
        <v>1911</v>
      </c>
      <c r="C39" t="s">
        <v>563</v>
      </c>
      <c r="D39">
        <v>30</v>
      </c>
      <c r="E39" t="s">
        <v>1751</v>
      </c>
      <c r="F39" t="s">
        <v>1752</v>
      </c>
      <c r="G39" t="s">
        <v>1753</v>
      </c>
      <c r="H39" s="3"/>
      <c r="K39" s="6">
        <f>VLOOKUP(TableEquivalentes[[#This Row],[Alimento]],TableTCA[#All],15,FALSE)</f>
        <v>0</v>
      </c>
      <c r="L39" s="6">
        <f>VLOOKUP(TableEquivalentes[[#This Row],[Alimento]],TableTCA[#All],9,FALSE)</f>
        <v>3</v>
      </c>
      <c r="M39" s="6">
        <f>VLOOKUP(TableEquivalentes[[#This Row],[Alimento]],TableTCA[#All],20,FALSE)</f>
        <v>30.9</v>
      </c>
      <c r="N39" s="6">
        <f>VLOOKUP(TableEquivalentes[[#This Row],[Alimento]],TableTCA[#All],22,FALSE)</f>
        <v>0</v>
      </c>
      <c r="O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9" t="s">
        <v>1745</v>
      </c>
    </row>
    <row r="40" spans="1:16" x14ac:dyDescent="0.3">
      <c r="A40" t="s">
        <v>1778</v>
      </c>
      <c r="B40" t="s">
        <v>1911</v>
      </c>
      <c r="C40" t="s">
        <v>567</v>
      </c>
      <c r="D40">
        <v>30</v>
      </c>
      <c r="E40" t="s">
        <v>1751</v>
      </c>
      <c r="F40" t="s">
        <v>1752</v>
      </c>
      <c r="G40" t="s">
        <v>1753</v>
      </c>
      <c r="H40" s="3"/>
      <c r="K40" s="6">
        <f>VLOOKUP(TableEquivalentes[[#This Row],[Alimento]],TableTCA[#All],15,FALSE)</f>
        <v>0.8</v>
      </c>
      <c r="L40" s="6">
        <f>VLOOKUP(TableEquivalentes[[#This Row],[Alimento]],TableTCA[#All],9,FALSE)</f>
        <v>14.4</v>
      </c>
      <c r="M40" s="6">
        <f>VLOOKUP(TableEquivalentes[[#This Row],[Alimento]],TableTCA[#All],20,FALSE)</f>
        <v>18.100000000000001</v>
      </c>
      <c r="N40" s="6">
        <f>VLOOKUP(TableEquivalentes[[#This Row],[Alimento]],TableTCA[#All],22,FALSE)</f>
        <v>0</v>
      </c>
      <c r="O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0" t="s">
        <v>1745</v>
      </c>
    </row>
    <row r="41" spans="1:16" x14ac:dyDescent="0.3">
      <c r="A41" t="s">
        <v>1778</v>
      </c>
      <c r="B41" t="s">
        <v>1911</v>
      </c>
      <c r="C41" t="s">
        <v>581</v>
      </c>
      <c r="D41">
        <v>30</v>
      </c>
      <c r="E41" t="s">
        <v>1751</v>
      </c>
      <c r="F41" t="s">
        <v>1752</v>
      </c>
      <c r="G41" t="s">
        <v>1753</v>
      </c>
      <c r="H41" s="3"/>
      <c r="K41" s="6">
        <f>VLOOKUP(TableEquivalentes[[#This Row],[Alimento]],TableTCA[#All],15,FALSE)</f>
        <v>0</v>
      </c>
      <c r="L41" s="6">
        <f>VLOOKUP(TableEquivalentes[[#This Row],[Alimento]],TableTCA[#All],9,FALSE)</f>
        <v>3.3</v>
      </c>
      <c r="M41" s="6">
        <f>VLOOKUP(TableEquivalentes[[#This Row],[Alimento]],TableTCA[#All],20,FALSE)</f>
        <v>25.2</v>
      </c>
      <c r="N41" s="6">
        <f>VLOOKUP(TableEquivalentes[[#This Row],[Alimento]],TableTCA[#All],22,FALSE)</f>
        <v>0</v>
      </c>
      <c r="O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1" t="s">
        <v>1745</v>
      </c>
    </row>
    <row r="42" spans="1:16" x14ac:dyDescent="0.3">
      <c r="A42" t="s">
        <v>1778</v>
      </c>
      <c r="B42" t="s">
        <v>1911</v>
      </c>
      <c r="C42" t="s">
        <v>586</v>
      </c>
      <c r="D42">
        <v>30</v>
      </c>
      <c r="E42" t="s">
        <v>1751</v>
      </c>
      <c r="F42" t="s">
        <v>1752</v>
      </c>
      <c r="G42" t="s">
        <v>1753</v>
      </c>
      <c r="H42" s="3"/>
      <c r="K42" s="6">
        <f>VLOOKUP(TableEquivalentes[[#This Row],[Alimento]],TableTCA[#All],15,FALSE)</f>
        <v>0</v>
      </c>
      <c r="L42" s="6">
        <f>VLOOKUP(TableEquivalentes[[#This Row],[Alimento]],TableTCA[#All],9,FALSE)</f>
        <v>5.7</v>
      </c>
      <c r="M42" s="6">
        <f>VLOOKUP(TableEquivalentes[[#This Row],[Alimento]],TableTCA[#All],20,FALSE)</f>
        <v>26.5</v>
      </c>
      <c r="N42" s="6">
        <f>VLOOKUP(TableEquivalentes[[#This Row],[Alimento]],TableTCA[#All],22,FALSE)</f>
        <v>0</v>
      </c>
      <c r="O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2" t="s">
        <v>1745</v>
      </c>
    </row>
    <row r="43" spans="1:16" x14ac:dyDescent="0.3">
      <c r="A43" t="s">
        <v>1778</v>
      </c>
      <c r="B43" t="s">
        <v>1911</v>
      </c>
      <c r="C43" t="s">
        <v>591</v>
      </c>
      <c r="D43">
        <v>30</v>
      </c>
      <c r="E43" t="s">
        <v>1751</v>
      </c>
      <c r="F43" t="s">
        <v>1752</v>
      </c>
      <c r="G43" t="s">
        <v>1753</v>
      </c>
      <c r="H43" s="3"/>
      <c r="K43" s="6">
        <f>VLOOKUP(TableEquivalentes[[#This Row],[Alimento]],TableTCA[#All],15,FALSE)</f>
        <v>0</v>
      </c>
      <c r="L43" s="6">
        <f>VLOOKUP(TableEquivalentes[[#This Row],[Alimento]],TableTCA[#All],9,FALSE)</f>
        <v>5.5</v>
      </c>
      <c r="M43" s="6">
        <f>VLOOKUP(TableEquivalentes[[#This Row],[Alimento]],TableTCA[#All],20,FALSE)</f>
        <v>25.7</v>
      </c>
      <c r="N43" s="6">
        <f>VLOOKUP(TableEquivalentes[[#This Row],[Alimento]],TableTCA[#All],22,FALSE)</f>
        <v>0</v>
      </c>
      <c r="O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3" t="s">
        <v>1745</v>
      </c>
    </row>
    <row r="44" spans="1:16" x14ac:dyDescent="0.3">
      <c r="A44" t="s">
        <v>1778</v>
      </c>
      <c r="B44" t="s">
        <v>1911</v>
      </c>
      <c r="C44" t="s">
        <v>650</v>
      </c>
      <c r="D44">
        <v>30</v>
      </c>
      <c r="E44" t="s">
        <v>1751</v>
      </c>
      <c r="F44" t="s">
        <v>1752</v>
      </c>
      <c r="G44" t="s">
        <v>1753</v>
      </c>
      <c r="H44" s="3"/>
      <c r="K44" s="6">
        <f>VLOOKUP(TableEquivalentes[[#This Row],[Alimento]],TableTCA[#All],15,FALSE)</f>
        <v>0</v>
      </c>
      <c r="L44" s="6">
        <f>VLOOKUP(TableEquivalentes[[#This Row],[Alimento]],TableTCA[#All],9,FALSE)</f>
        <v>12.5</v>
      </c>
      <c r="M44" s="6">
        <f>VLOOKUP(TableEquivalentes[[#This Row],[Alimento]],TableTCA[#All],20,FALSE)</f>
        <v>20.8</v>
      </c>
      <c r="N44" s="6">
        <f>VLOOKUP(TableEquivalentes[[#This Row],[Alimento]],TableTCA[#All],22,FALSE)</f>
        <v>0</v>
      </c>
      <c r="O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4" t="s">
        <v>1745</v>
      </c>
    </row>
    <row r="45" spans="1:16" x14ac:dyDescent="0.3">
      <c r="A45" t="s">
        <v>1778</v>
      </c>
      <c r="B45" t="s">
        <v>1911</v>
      </c>
      <c r="C45" t="s">
        <v>690</v>
      </c>
      <c r="D45">
        <v>30</v>
      </c>
      <c r="E45" t="s">
        <v>1751</v>
      </c>
      <c r="F45" t="s">
        <v>1752</v>
      </c>
      <c r="G45" t="s">
        <v>1753</v>
      </c>
      <c r="H45" s="3"/>
      <c r="K45" s="6">
        <f>VLOOKUP(TableEquivalentes[[#This Row],[Alimento]],TableTCA[#All],15,FALSE)</f>
        <v>0</v>
      </c>
      <c r="L45" s="6">
        <f>VLOOKUP(TableEquivalentes[[#This Row],[Alimento]],TableTCA[#All],9,FALSE)</f>
        <v>3.4</v>
      </c>
      <c r="M45" s="6">
        <f>VLOOKUP(TableEquivalentes[[#This Row],[Alimento]],TableTCA[#All],20,FALSE)</f>
        <v>21.3</v>
      </c>
      <c r="N45" s="6">
        <f>VLOOKUP(TableEquivalentes[[#This Row],[Alimento]],TableTCA[#All],22,FALSE)</f>
        <v>0</v>
      </c>
      <c r="O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45" t="s">
        <v>1745</v>
      </c>
    </row>
    <row r="46" spans="1:16" x14ac:dyDescent="0.3">
      <c r="A46" t="s">
        <v>1778</v>
      </c>
      <c r="B46" t="s">
        <v>1911</v>
      </c>
      <c r="C46" t="s">
        <v>701</v>
      </c>
      <c r="D46">
        <v>30</v>
      </c>
      <c r="E46" t="s">
        <v>1751</v>
      </c>
      <c r="F46" t="s">
        <v>1752</v>
      </c>
      <c r="G46" t="s">
        <v>1753</v>
      </c>
      <c r="H46" s="3"/>
      <c r="K46" s="6">
        <f>VLOOKUP(TableEquivalentes[[#This Row],[Alimento]],TableTCA[#All],15,FALSE)</f>
        <v>0.8</v>
      </c>
      <c r="L46" s="6">
        <f>VLOOKUP(TableEquivalentes[[#This Row],[Alimento]],TableTCA[#All],9,FALSE)</f>
        <v>12.8</v>
      </c>
      <c r="M46" s="6">
        <f>VLOOKUP(TableEquivalentes[[#This Row],[Alimento]],TableTCA[#All],20,FALSE)</f>
        <v>23.5</v>
      </c>
      <c r="N46" s="6">
        <f>VLOOKUP(TableEquivalentes[[#This Row],[Alimento]],TableTCA[#All],22,FALSE)</f>
        <v>0</v>
      </c>
      <c r="O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6" t="s">
        <v>1745</v>
      </c>
    </row>
    <row r="47" spans="1:16" x14ac:dyDescent="0.3">
      <c r="A47" t="s">
        <v>1778</v>
      </c>
      <c r="B47" t="s">
        <v>1911</v>
      </c>
      <c r="C47" t="s">
        <v>773</v>
      </c>
      <c r="D47">
        <v>30</v>
      </c>
      <c r="E47" t="s">
        <v>1751</v>
      </c>
      <c r="F47" t="s">
        <v>1752</v>
      </c>
      <c r="G47" t="s">
        <v>1753</v>
      </c>
      <c r="H47" s="3"/>
      <c r="K47" s="6">
        <f>VLOOKUP(TableEquivalentes[[#This Row],[Alimento]],TableTCA[#All],15,FALSE)</f>
        <v>0</v>
      </c>
      <c r="L47" s="6">
        <f>VLOOKUP(TableEquivalentes[[#This Row],[Alimento]],TableTCA[#All],9,FALSE)</f>
        <v>2.2999999999999998</v>
      </c>
      <c r="M47" s="6">
        <f>VLOOKUP(TableEquivalentes[[#This Row],[Alimento]],TableTCA[#All],20,FALSE)</f>
        <v>17.7</v>
      </c>
      <c r="N47" s="6">
        <f>VLOOKUP(TableEquivalentes[[#This Row],[Alimento]],TableTCA[#All],22,FALSE)</f>
        <v>0</v>
      </c>
      <c r="O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47" t="s">
        <v>1745</v>
      </c>
    </row>
    <row r="48" spans="1:16" x14ac:dyDescent="0.3">
      <c r="A48" t="s">
        <v>1778</v>
      </c>
      <c r="B48" t="s">
        <v>1911</v>
      </c>
      <c r="C48" t="s">
        <v>780</v>
      </c>
      <c r="D48">
        <v>30</v>
      </c>
      <c r="E48" t="s">
        <v>1751</v>
      </c>
      <c r="F48" t="s">
        <v>1752</v>
      </c>
      <c r="G48" t="s">
        <v>1753</v>
      </c>
      <c r="H48" s="3"/>
      <c r="K48" s="6">
        <f>VLOOKUP(TableEquivalentes[[#This Row],[Alimento]],TableTCA[#All],15,FALSE)</f>
        <v>0</v>
      </c>
      <c r="L48" s="6">
        <f>VLOOKUP(TableEquivalentes[[#This Row],[Alimento]],TableTCA[#All],9,FALSE)</f>
        <v>6.3</v>
      </c>
      <c r="M48" s="6">
        <f>VLOOKUP(TableEquivalentes[[#This Row],[Alimento]],TableTCA[#All],20,FALSE)</f>
        <v>26.3</v>
      </c>
      <c r="N48" s="6">
        <f>VLOOKUP(TableEquivalentes[[#This Row],[Alimento]],TableTCA[#All],22,FALSE)</f>
        <v>0</v>
      </c>
      <c r="O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8" t="s">
        <v>1745</v>
      </c>
    </row>
    <row r="49" spans="1:16" x14ac:dyDescent="0.3">
      <c r="A49" t="s">
        <v>1778</v>
      </c>
      <c r="B49" t="s">
        <v>1911</v>
      </c>
      <c r="C49" t="s">
        <v>786</v>
      </c>
      <c r="D49">
        <v>30</v>
      </c>
      <c r="E49" t="s">
        <v>1751</v>
      </c>
      <c r="F49" t="s">
        <v>1752</v>
      </c>
      <c r="G49" t="s">
        <v>1753</v>
      </c>
      <c r="H49" s="3"/>
      <c r="K49" s="6">
        <f>VLOOKUP(TableEquivalentes[[#This Row],[Alimento]],TableTCA[#All],15,FALSE)</f>
        <v>1.9</v>
      </c>
      <c r="L49" s="6">
        <f>VLOOKUP(TableEquivalentes[[#This Row],[Alimento]],TableTCA[#All],9,FALSE)</f>
        <v>4.7</v>
      </c>
      <c r="M49" s="6">
        <f>VLOOKUP(TableEquivalentes[[#This Row],[Alimento]],TableTCA[#All],20,FALSE)</f>
        <v>25.7</v>
      </c>
      <c r="N49" s="6">
        <f>VLOOKUP(TableEquivalentes[[#This Row],[Alimento]],TableTCA[#All],22,FALSE)</f>
        <v>0</v>
      </c>
      <c r="O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49" t="s">
        <v>1745</v>
      </c>
    </row>
    <row r="50" spans="1:16" x14ac:dyDescent="0.3">
      <c r="A50" t="s">
        <v>1778</v>
      </c>
      <c r="B50" t="s">
        <v>1911</v>
      </c>
      <c r="C50" t="s">
        <v>838</v>
      </c>
      <c r="D50">
        <v>30</v>
      </c>
      <c r="E50" t="s">
        <v>1751</v>
      </c>
      <c r="F50" t="s">
        <v>1752</v>
      </c>
      <c r="G50" t="s">
        <v>1753</v>
      </c>
      <c r="H50" s="3"/>
      <c r="K50" s="6">
        <f>VLOOKUP(TableEquivalentes[[#This Row],[Alimento]],TableTCA[#All],15,FALSE)</f>
        <v>0</v>
      </c>
      <c r="L50" s="6">
        <f>VLOOKUP(TableEquivalentes[[#This Row],[Alimento]],TableTCA[#All],9,FALSE)</f>
        <v>5.8</v>
      </c>
      <c r="M50" s="6">
        <f>VLOOKUP(TableEquivalentes[[#This Row],[Alimento]],TableTCA[#All],20,FALSE)</f>
        <v>33.200000000000003</v>
      </c>
      <c r="N50" s="6">
        <f>VLOOKUP(TableEquivalentes[[#This Row],[Alimento]],TableTCA[#All],22,FALSE)</f>
        <v>0</v>
      </c>
      <c r="O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0" t="s">
        <v>1745</v>
      </c>
    </row>
    <row r="51" spans="1:16" x14ac:dyDescent="0.3">
      <c r="A51" t="s">
        <v>1778</v>
      </c>
      <c r="B51" t="s">
        <v>1911</v>
      </c>
      <c r="C51" t="s">
        <v>839</v>
      </c>
      <c r="D51">
        <v>30</v>
      </c>
      <c r="E51" t="s">
        <v>1751</v>
      </c>
      <c r="F51" t="s">
        <v>1752</v>
      </c>
      <c r="G51" t="s">
        <v>1753</v>
      </c>
      <c r="H51" s="3"/>
      <c r="K51" s="6">
        <f>VLOOKUP(TableEquivalentes[[#This Row],[Alimento]],TableTCA[#All],15,FALSE)</f>
        <v>0</v>
      </c>
      <c r="L51" s="6">
        <f>VLOOKUP(TableEquivalentes[[#This Row],[Alimento]],TableTCA[#All],9,FALSE)</f>
        <v>4.9000000000000004</v>
      </c>
      <c r="M51" s="6">
        <f>VLOOKUP(TableEquivalentes[[#This Row],[Alimento]],TableTCA[#All],20,FALSE)</f>
        <v>31</v>
      </c>
      <c r="N51" s="6">
        <f>VLOOKUP(TableEquivalentes[[#This Row],[Alimento]],TableTCA[#All],22,FALSE)</f>
        <v>0</v>
      </c>
      <c r="O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51" t="s">
        <v>1745</v>
      </c>
    </row>
    <row r="52" spans="1:16" x14ac:dyDescent="0.3">
      <c r="A52" t="s">
        <v>1778</v>
      </c>
      <c r="B52" t="s">
        <v>1911</v>
      </c>
      <c r="C52" t="s">
        <v>848</v>
      </c>
      <c r="D52">
        <v>30</v>
      </c>
      <c r="E52" t="s">
        <v>1751</v>
      </c>
      <c r="F52" t="s">
        <v>1752</v>
      </c>
      <c r="G52" t="s">
        <v>1753</v>
      </c>
      <c r="H52" s="3"/>
      <c r="K52" s="6">
        <f>VLOOKUP(TableEquivalentes[[#This Row],[Alimento]],TableTCA[#All],15,FALSE)</f>
        <v>0</v>
      </c>
      <c r="L52" s="6">
        <f>VLOOKUP(TableEquivalentes[[#This Row],[Alimento]],TableTCA[#All],9,FALSE)</f>
        <v>1.9</v>
      </c>
      <c r="M52" s="6">
        <f>VLOOKUP(TableEquivalentes[[#This Row],[Alimento]],TableTCA[#All],20,FALSE)</f>
        <v>25.9</v>
      </c>
      <c r="N52" s="6">
        <f>VLOOKUP(TableEquivalentes[[#This Row],[Alimento]],TableTCA[#All],22,FALSE)</f>
        <v>0</v>
      </c>
      <c r="O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2" t="s">
        <v>1745</v>
      </c>
    </row>
    <row r="53" spans="1:16" x14ac:dyDescent="0.3">
      <c r="A53" t="s">
        <v>1778</v>
      </c>
      <c r="B53" t="s">
        <v>1911</v>
      </c>
      <c r="C53" t="s">
        <v>873</v>
      </c>
      <c r="D53">
        <v>30</v>
      </c>
      <c r="E53" t="s">
        <v>1751</v>
      </c>
      <c r="F53" t="s">
        <v>1752</v>
      </c>
      <c r="G53" t="s">
        <v>1753</v>
      </c>
      <c r="H53" s="3"/>
      <c r="K53" s="6">
        <f>VLOOKUP(TableEquivalentes[[#This Row],[Alimento]],TableTCA[#All],15,FALSE)</f>
        <v>0</v>
      </c>
      <c r="L53" s="6">
        <f>VLOOKUP(TableEquivalentes[[#This Row],[Alimento]],TableTCA[#All],9,FALSE)</f>
        <v>3.5</v>
      </c>
      <c r="M53" s="6">
        <f>VLOOKUP(TableEquivalentes[[#This Row],[Alimento]],TableTCA[#All],20,FALSE)</f>
        <v>19.2</v>
      </c>
      <c r="N53" s="6">
        <f>VLOOKUP(TableEquivalentes[[#This Row],[Alimento]],TableTCA[#All],22,FALSE)</f>
        <v>0</v>
      </c>
      <c r="O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3" t="s">
        <v>1745</v>
      </c>
    </row>
    <row r="54" spans="1:16" x14ac:dyDescent="0.3">
      <c r="A54" t="s">
        <v>1778</v>
      </c>
      <c r="B54" t="s">
        <v>1911</v>
      </c>
      <c r="C54" t="s">
        <v>875</v>
      </c>
      <c r="D54">
        <v>30</v>
      </c>
      <c r="E54" t="s">
        <v>1751</v>
      </c>
      <c r="F54" t="s">
        <v>1752</v>
      </c>
      <c r="G54" t="s">
        <v>1753</v>
      </c>
      <c r="H54" s="3"/>
      <c r="K54" s="6">
        <f>VLOOKUP(TableEquivalentes[[#This Row],[Alimento]],TableTCA[#All],15,FALSE)</f>
        <v>0</v>
      </c>
      <c r="L54" s="6">
        <f>VLOOKUP(TableEquivalentes[[#This Row],[Alimento]],TableTCA[#All],9,FALSE)</f>
        <v>3.2</v>
      </c>
      <c r="M54" s="6">
        <f>VLOOKUP(TableEquivalentes[[#This Row],[Alimento]],TableTCA[#All],20,FALSE)</f>
        <v>22.4</v>
      </c>
      <c r="N54" s="6">
        <f>VLOOKUP(TableEquivalentes[[#This Row],[Alimento]],TableTCA[#All],22,FALSE)</f>
        <v>0</v>
      </c>
      <c r="O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4" t="s">
        <v>1745</v>
      </c>
    </row>
    <row r="55" spans="1:16" x14ac:dyDescent="0.3">
      <c r="A55" t="s">
        <v>1778</v>
      </c>
      <c r="B55" t="s">
        <v>1911</v>
      </c>
      <c r="C55" t="s">
        <v>895</v>
      </c>
      <c r="D55">
        <v>30</v>
      </c>
      <c r="E55" t="s">
        <v>1751</v>
      </c>
      <c r="F55" t="s">
        <v>1752</v>
      </c>
      <c r="G55" t="s">
        <v>1753</v>
      </c>
      <c r="H55" s="3"/>
      <c r="K55" s="6">
        <f>VLOOKUP(TableEquivalentes[[#This Row],[Alimento]],TableTCA[#All],15,FALSE)</f>
        <v>0</v>
      </c>
      <c r="L55" s="6">
        <f>VLOOKUP(TableEquivalentes[[#This Row],[Alimento]],TableTCA[#All],9,FALSE)</f>
        <v>0.5</v>
      </c>
      <c r="M55" s="6">
        <f>VLOOKUP(TableEquivalentes[[#This Row],[Alimento]],TableTCA[#All],20,FALSE)</f>
        <v>19.899999999999999</v>
      </c>
      <c r="N55" s="6">
        <f>VLOOKUP(TableEquivalentes[[#This Row],[Alimento]],TableTCA[#All],22,FALSE)</f>
        <v>0</v>
      </c>
      <c r="O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5" t="s">
        <v>1745</v>
      </c>
    </row>
    <row r="56" spans="1:16" x14ac:dyDescent="0.3">
      <c r="A56" t="s">
        <v>1778</v>
      </c>
      <c r="B56" t="s">
        <v>1911</v>
      </c>
      <c r="C56" t="s">
        <v>897</v>
      </c>
      <c r="D56">
        <v>30</v>
      </c>
      <c r="E56" t="s">
        <v>1751</v>
      </c>
      <c r="F56" t="s">
        <v>1752</v>
      </c>
      <c r="G56" t="s">
        <v>1753</v>
      </c>
      <c r="H56" s="3"/>
      <c r="K56" s="6">
        <f>VLOOKUP(TableEquivalentes[[#This Row],[Alimento]],TableTCA[#All],15,FALSE)</f>
        <v>0</v>
      </c>
      <c r="L56" s="6">
        <f>VLOOKUP(TableEquivalentes[[#This Row],[Alimento]],TableTCA[#All],9,FALSE)</f>
        <v>0.5</v>
      </c>
      <c r="M56" s="6">
        <f>VLOOKUP(TableEquivalentes[[#This Row],[Alimento]],TableTCA[#All],20,FALSE)</f>
        <v>23</v>
      </c>
      <c r="N56" s="6">
        <f>VLOOKUP(TableEquivalentes[[#This Row],[Alimento]],TableTCA[#All],22,FALSE)</f>
        <v>0</v>
      </c>
      <c r="O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56" t="s">
        <v>1745</v>
      </c>
    </row>
    <row r="57" spans="1:16" x14ac:dyDescent="0.3">
      <c r="A57" t="s">
        <v>1778</v>
      </c>
      <c r="B57" t="s">
        <v>1911</v>
      </c>
      <c r="C57" t="s">
        <v>1028</v>
      </c>
      <c r="D57">
        <v>30</v>
      </c>
      <c r="E57" t="s">
        <v>1751</v>
      </c>
      <c r="F57" t="s">
        <v>1752</v>
      </c>
      <c r="G57" t="s">
        <v>1753</v>
      </c>
      <c r="H57" s="3"/>
      <c r="K57" s="6">
        <f>VLOOKUP(TableEquivalentes[[#This Row],[Alimento]],TableTCA[#All],15,FALSE)</f>
        <v>0</v>
      </c>
      <c r="L57" s="6">
        <f>VLOOKUP(TableEquivalentes[[#This Row],[Alimento]],TableTCA[#All],9,FALSE)</f>
        <v>5.6</v>
      </c>
      <c r="M57" s="6">
        <f>VLOOKUP(TableEquivalentes[[#This Row],[Alimento]],TableTCA[#All],20,FALSE)</f>
        <v>25</v>
      </c>
      <c r="N57" s="6">
        <f>VLOOKUP(TableEquivalentes[[#This Row],[Alimento]],TableTCA[#All],22,FALSE)</f>
        <v>0</v>
      </c>
      <c r="O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57" t="s">
        <v>1745</v>
      </c>
    </row>
    <row r="58" spans="1:16" x14ac:dyDescent="0.3">
      <c r="A58" t="s">
        <v>1778</v>
      </c>
      <c r="B58" t="s">
        <v>1911</v>
      </c>
      <c r="C58" t="s">
        <v>1212</v>
      </c>
      <c r="D58">
        <v>30</v>
      </c>
      <c r="E58" t="s">
        <v>1751</v>
      </c>
      <c r="F58" t="s">
        <v>1752</v>
      </c>
      <c r="G58" t="s">
        <v>1753</v>
      </c>
      <c r="H58" s="3"/>
      <c r="K58" s="6">
        <f>VLOOKUP(TableEquivalentes[[#This Row],[Alimento]],TableTCA[#All],15,FALSE)</f>
        <v>0</v>
      </c>
      <c r="L58" s="6">
        <f>VLOOKUP(TableEquivalentes[[#This Row],[Alimento]],TableTCA[#All],9,FALSE)</f>
        <v>14.2</v>
      </c>
      <c r="M58" s="6">
        <f>VLOOKUP(TableEquivalentes[[#This Row],[Alimento]],TableTCA[#All],20,FALSE)</f>
        <v>27.6</v>
      </c>
      <c r="N58" s="6">
        <f>VLOOKUP(TableEquivalentes[[#This Row],[Alimento]],TableTCA[#All],22,FALSE)</f>
        <v>0</v>
      </c>
      <c r="O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58" t="s">
        <v>1745</v>
      </c>
    </row>
    <row r="59" spans="1:16" x14ac:dyDescent="0.3">
      <c r="A59" t="s">
        <v>1778</v>
      </c>
      <c r="B59" t="s">
        <v>1911</v>
      </c>
      <c r="C59" t="s">
        <v>1241</v>
      </c>
      <c r="D59">
        <v>30</v>
      </c>
      <c r="E59" t="s">
        <v>1751</v>
      </c>
      <c r="F59" t="s">
        <v>1752</v>
      </c>
      <c r="G59" t="s">
        <v>1753</v>
      </c>
      <c r="H59" s="3"/>
      <c r="K59" s="6">
        <f>VLOOKUP(TableEquivalentes[[#This Row],[Alimento]],TableTCA[#All],15,FALSE)</f>
        <v>0</v>
      </c>
      <c r="L59" s="6">
        <f>VLOOKUP(TableEquivalentes[[#This Row],[Alimento]],TableTCA[#All],9,FALSE)</f>
        <v>0.3</v>
      </c>
      <c r="M59" s="6">
        <f>VLOOKUP(TableEquivalentes[[#This Row],[Alimento]],TableTCA[#All],20,FALSE)</f>
        <v>19.8</v>
      </c>
      <c r="N59" s="6">
        <f>VLOOKUP(TableEquivalentes[[#This Row],[Alimento]],TableTCA[#All],22,FALSE)</f>
        <v>0</v>
      </c>
      <c r="O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59" t="s">
        <v>1745</v>
      </c>
    </row>
    <row r="60" spans="1:16" x14ac:dyDescent="0.3">
      <c r="A60" t="s">
        <v>1778</v>
      </c>
      <c r="B60" t="s">
        <v>1911</v>
      </c>
      <c r="C60" t="s">
        <v>1244</v>
      </c>
      <c r="D60">
        <v>30</v>
      </c>
      <c r="E60" t="s">
        <v>1751</v>
      </c>
      <c r="F60" t="s">
        <v>1752</v>
      </c>
      <c r="G60" t="s">
        <v>1753</v>
      </c>
      <c r="H60" s="3"/>
      <c r="K60" s="6">
        <f>VLOOKUP(TableEquivalentes[[#This Row],[Alimento]],TableTCA[#All],15,FALSE)</f>
        <v>0</v>
      </c>
      <c r="L60" s="6">
        <f>VLOOKUP(TableEquivalentes[[#This Row],[Alimento]],TableTCA[#All],9,FALSE)</f>
        <v>1</v>
      </c>
      <c r="M60" s="6">
        <f>VLOOKUP(TableEquivalentes[[#This Row],[Alimento]],TableTCA[#All],20,FALSE)</f>
        <v>19</v>
      </c>
      <c r="N60" s="6">
        <f>VLOOKUP(TableEquivalentes[[#This Row],[Alimento]],TableTCA[#All],22,FALSE)</f>
        <v>0</v>
      </c>
      <c r="O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60" t="s">
        <v>1745</v>
      </c>
    </row>
    <row r="61" spans="1:16" x14ac:dyDescent="0.3">
      <c r="A61" t="s">
        <v>1778</v>
      </c>
      <c r="B61" t="s">
        <v>1911</v>
      </c>
      <c r="C61" t="s">
        <v>1268</v>
      </c>
      <c r="D61">
        <v>30</v>
      </c>
      <c r="E61" t="s">
        <v>1751</v>
      </c>
      <c r="F61" t="s">
        <v>1752</v>
      </c>
      <c r="G61" t="s">
        <v>1753</v>
      </c>
      <c r="H61" s="3"/>
      <c r="K61" s="6">
        <f>VLOOKUP(TableEquivalentes[[#This Row],[Alimento]],TableTCA[#All],15,FALSE)</f>
        <v>0</v>
      </c>
      <c r="L61" s="6">
        <f>VLOOKUP(TableEquivalentes[[#This Row],[Alimento]],TableTCA[#All],9,FALSE)</f>
        <v>4.4000000000000004</v>
      </c>
      <c r="M61" s="6">
        <f>VLOOKUP(TableEquivalentes[[#This Row],[Alimento]],TableTCA[#All],20,FALSE)</f>
        <v>28.4</v>
      </c>
      <c r="N61" s="6">
        <f>VLOOKUP(TableEquivalentes[[#This Row],[Alimento]],TableTCA[#All],22,FALSE)</f>
        <v>0</v>
      </c>
      <c r="O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61" t="s">
        <v>1745</v>
      </c>
    </row>
    <row r="62" spans="1:16" x14ac:dyDescent="0.3">
      <c r="A62" t="s">
        <v>1778</v>
      </c>
      <c r="B62" t="s">
        <v>1911</v>
      </c>
      <c r="C62" t="s">
        <v>1270</v>
      </c>
      <c r="D62">
        <v>30</v>
      </c>
      <c r="E62" t="s">
        <v>1751</v>
      </c>
      <c r="F62" t="s">
        <v>1752</v>
      </c>
      <c r="G62" t="s">
        <v>1753</v>
      </c>
      <c r="H62" s="3"/>
      <c r="K62" s="6">
        <f>VLOOKUP(TableEquivalentes[[#This Row],[Alimento]],TableTCA[#All],15,FALSE)</f>
        <v>0</v>
      </c>
      <c r="L62" s="6">
        <f>VLOOKUP(TableEquivalentes[[#This Row],[Alimento]],TableTCA[#All],9,FALSE)</f>
        <v>26.6</v>
      </c>
      <c r="M62" s="6">
        <f>VLOOKUP(TableEquivalentes[[#This Row],[Alimento]],TableTCA[#All],20,FALSE)</f>
        <v>23.3</v>
      </c>
      <c r="N62" s="6">
        <f>VLOOKUP(TableEquivalentes[[#This Row],[Alimento]],TableTCA[#All],22,FALSE)</f>
        <v>0</v>
      </c>
      <c r="O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2" t="s">
        <v>1745</v>
      </c>
    </row>
    <row r="63" spans="1:16" x14ac:dyDescent="0.3">
      <c r="A63" t="s">
        <v>1778</v>
      </c>
      <c r="B63" t="s">
        <v>1911</v>
      </c>
      <c r="C63" t="s">
        <v>1276</v>
      </c>
      <c r="D63">
        <v>30</v>
      </c>
      <c r="E63" t="s">
        <v>1751</v>
      </c>
      <c r="F63" t="s">
        <v>1752</v>
      </c>
      <c r="G63" t="s">
        <v>1753</v>
      </c>
      <c r="H63" s="3"/>
      <c r="K63" s="6">
        <f>VLOOKUP(TableEquivalentes[[#This Row],[Alimento]],TableTCA[#All],15,FALSE)</f>
        <v>0</v>
      </c>
      <c r="L63" s="6">
        <f>VLOOKUP(TableEquivalentes[[#This Row],[Alimento]],TableTCA[#All],9,FALSE)</f>
        <v>8.3000000000000007</v>
      </c>
      <c r="M63" s="6">
        <f>VLOOKUP(TableEquivalentes[[#This Row],[Alimento]],TableTCA[#All],20,FALSE)</f>
        <v>34.4</v>
      </c>
      <c r="N63" s="6">
        <f>VLOOKUP(TableEquivalentes[[#This Row],[Alimento]],TableTCA[#All],22,FALSE)</f>
        <v>0</v>
      </c>
      <c r="O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3" t="s">
        <v>1745</v>
      </c>
    </row>
    <row r="64" spans="1:16" x14ac:dyDescent="0.3">
      <c r="A64" t="s">
        <v>1778</v>
      </c>
      <c r="B64" t="s">
        <v>1911</v>
      </c>
      <c r="C64" t="s">
        <v>1277</v>
      </c>
      <c r="D64">
        <v>30</v>
      </c>
      <c r="E64" t="s">
        <v>1751</v>
      </c>
      <c r="F64" t="s">
        <v>1752</v>
      </c>
      <c r="G64" t="s">
        <v>1753</v>
      </c>
      <c r="H64" s="3"/>
      <c r="K64" s="6">
        <f>VLOOKUP(TableEquivalentes[[#This Row],[Alimento]],TableTCA[#All],15,FALSE)</f>
        <v>0</v>
      </c>
      <c r="L64" s="6">
        <f>VLOOKUP(TableEquivalentes[[#This Row],[Alimento]],TableTCA[#All],9,FALSE)</f>
        <v>1.1000000000000001</v>
      </c>
      <c r="M64" s="6">
        <f>VLOOKUP(TableEquivalentes[[#This Row],[Alimento]],TableTCA[#All],20,FALSE)</f>
        <v>34.5</v>
      </c>
      <c r="N64" s="6">
        <f>VLOOKUP(TableEquivalentes[[#This Row],[Alimento]],TableTCA[#All],22,FALSE)</f>
        <v>0</v>
      </c>
      <c r="O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4" t="s">
        <v>1745</v>
      </c>
    </row>
    <row r="65" spans="1:16" x14ac:dyDescent="0.3">
      <c r="A65" t="s">
        <v>1778</v>
      </c>
      <c r="B65" t="s">
        <v>1911</v>
      </c>
      <c r="C65" t="s">
        <v>1281</v>
      </c>
      <c r="D65">
        <v>30</v>
      </c>
      <c r="E65" t="s">
        <v>1751</v>
      </c>
      <c r="F65" t="s">
        <v>1752</v>
      </c>
      <c r="G65" t="s">
        <v>1753</v>
      </c>
      <c r="H65" s="3"/>
      <c r="K65" s="6">
        <f>VLOOKUP(TableEquivalentes[[#This Row],[Alimento]],TableTCA[#All],15,FALSE)</f>
        <v>0</v>
      </c>
      <c r="L65" s="6">
        <f>VLOOKUP(TableEquivalentes[[#This Row],[Alimento]],TableTCA[#All],9,FALSE)</f>
        <v>2.5</v>
      </c>
      <c r="M65" s="6">
        <f>VLOOKUP(TableEquivalentes[[#This Row],[Alimento]],TableTCA[#All],20,FALSE)</f>
        <v>36.6</v>
      </c>
      <c r="N65" s="6">
        <f>VLOOKUP(TableEquivalentes[[#This Row],[Alimento]],TableTCA[#All],22,FALSE)</f>
        <v>0</v>
      </c>
      <c r="O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65" t="s">
        <v>1745</v>
      </c>
    </row>
    <row r="66" spans="1:16" x14ac:dyDescent="0.3">
      <c r="A66" t="s">
        <v>1778</v>
      </c>
      <c r="B66" t="s">
        <v>1911</v>
      </c>
      <c r="C66" t="s">
        <v>1287</v>
      </c>
      <c r="D66">
        <v>30</v>
      </c>
      <c r="E66" t="s">
        <v>1751</v>
      </c>
      <c r="F66" t="s">
        <v>1752</v>
      </c>
      <c r="G66" t="s">
        <v>1753</v>
      </c>
      <c r="H66" s="3"/>
      <c r="K66" s="6">
        <f>VLOOKUP(TableEquivalentes[[#This Row],[Alimento]],TableTCA[#All],15,FALSE)</f>
        <v>0</v>
      </c>
      <c r="L66" s="6">
        <f>VLOOKUP(TableEquivalentes[[#This Row],[Alimento]],TableTCA[#All],9,FALSE)</f>
        <v>8</v>
      </c>
      <c r="M66" s="6">
        <f>VLOOKUP(TableEquivalentes[[#This Row],[Alimento]],TableTCA[#All],20,FALSE)</f>
        <v>24.8</v>
      </c>
      <c r="N66" s="6">
        <f>VLOOKUP(TableEquivalentes[[#This Row],[Alimento]],TableTCA[#All],22,FALSE)</f>
        <v>0</v>
      </c>
      <c r="O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6" t="s">
        <v>1745</v>
      </c>
    </row>
    <row r="67" spans="1:16" x14ac:dyDescent="0.3">
      <c r="A67" t="s">
        <v>1778</v>
      </c>
      <c r="B67" t="s">
        <v>1911</v>
      </c>
      <c r="C67" t="s">
        <v>1293</v>
      </c>
      <c r="D67">
        <v>30</v>
      </c>
      <c r="E67" t="s">
        <v>1751</v>
      </c>
      <c r="F67" t="s">
        <v>1752</v>
      </c>
      <c r="G67" t="s">
        <v>1753</v>
      </c>
      <c r="H67" s="3"/>
      <c r="K67" s="6">
        <f>VLOOKUP(TableEquivalentes[[#This Row],[Alimento]],TableTCA[#All],15,FALSE)</f>
        <v>0</v>
      </c>
      <c r="L67" s="6">
        <f>VLOOKUP(TableEquivalentes[[#This Row],[Alimento]],TableTCA[#All],9,FALSE)</f>
        <v>8.3000000000000007</v>
      </c>
      <c r="M67" s="6">
        <f>VLOOKUP(TableEquivalentes[[#This Row],[Alimento]],TableTCA[#All],20,FALSE)</f>
        <v>26</v>
      </c>
      <c r="N67" s="6">
        <f>VLOOKUP(TableEquivalentes[[#This Row],[Alimento]],TableTCA[#All],22,FALSE)</f>
        <v>0</v>
      </c>
      <c r="O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67" t="s">
        <v>1745</v>
      </c>
    </row>
    <row r="68" spans="1:16" x14ac:dyDescent="0.3">
      <c r="A68" t="s">
        <v>1778</v>
      </c>
      <c r="B68" t="s">
        <v>1911</v>
      </c>
      <c r="C68" t="s">
        <v>1296</v>
      </c>
      <c r="D68">
        <v>30</v>
      </c>
      <c r="E68" t="s">
        <v>1751</v>
      </c>
      <c r="F68" t="s">
        <v>1752</v>
      </c>
      <c r="G68" t="s">
        <v>1753</v>
      </c>
      <c r="H68" s="3"/>
      <c r="K68" s="6">
        <f>VLOOKUP(TableEquivalentes[[#This Row],[Alimento]],TableTCA[#All],15,FALSE)</f>
        <v>0</v>
      </c>
      <c r="L68" s="6">
        <f>VLOOKUP(TableEquivalentes[[#This Row],[Alimento]],TableTCA[#All],9,FALSE)</f>
        <v>4.7</v>
      </c>
      <c r="M68" s="6">
        <f>VLOOKUP(TableEquivalentes[[#This Row],[Alimento]],TableTCA[#All],20,FALSE)</f>
        <v>20.2</v>
      </c>
      <c r="N68" s="6">
        <f>VLOOKUP(TableEquivalentes[[#This Row],[Alimento]],TableTCA[#All],22,FALSE)</f>
        <v>0</v>
      </c>
      <c r="O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8" t="s">
        <v>1745</v>
      </c>
    </row>
    <row r="69" spans="1:16" x14ac:dyDescent="0.3">
      <c r="A69" t="s">
        <v>1778</v>
      </c>
      <c r="B69" t="s">
        <v>1911</v>
      </c>
      <c r="C69" t="s">
        <v>1299</v>
      </c>
      <c r="D69">
        <v>30</v>
      </c>
      <c r="E69" t="s">
        <v>1751</v>
      </c>
      <c r="F69" t="s">
        <v>1752</v>
      </c>
      <c r="G69" t="s">
        <v>1753</v>
      </c>
      <c r="H69" s="3"/>
      <c r="K69" s="6">
        <f>VLOOKUP(TableEquivalentes[[#This Row],[Alimento]],TableTCA[#All],15,FALSE)</f>
        <v>0</v>
      </c>
      <c r="L69" s="6">
        <f>VLOOKUP(TableEquivalentes[[#This Row],[Alimento]],TableTCA[#All],9,FALSE)</f>
        <v>3.2</v>
      </c>
      <c r="M69" s="6">
        <f>VLOOKUP(TableEquivalentes[[#This Row],[Alimento]],TableTCA[#All],20,FALSE)</f>
        <v>20.5</v>
      </c>
      <c r="N69" s="6">
        <f>VLOOKUP(TableEquivalentes[[#This Row],[Alimento]],TableTCA[#All],22,FALSE)</f>
        <v>0</v>
      </c>
      <c r="O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69" t="s">
        <v>1745</v>
      </c>
    </row>
    <row r="70" spans="1:16" x14ac:dyDescent="0.3">
      <c r="A70" t="s">
        <v>1778</v>
      </c>
      <c r="B70" t="s">
        <v>1911</v>
      </c>
      <c r="C70" t="s">
        <v>1327</v>
      </c>
      <c r="D70">
        <v>30</v>
      </c>
      <c r="E70" t="s">
        <v>1751</v>
      </c>
      <c r="F70" t="s">
        <v>1752</v>
      </c>
      <c r="G70" t="s">
        <v>1753</v>
      </c>
      <c r="H70" s="3"/>
      <c r="K70" s="6">
        <f>VLOOKUP(TableEquivalentes[[#This Row],[Alimento]],TableTCA[#All],15,FALSE)</f>
        <v>0</v>
      </c>
      <c r="L70" s="6">
        <f>VLOOKUP(TableEquivalentes[[#This Row],[Alimento]],TableTCA[#All],9,FALSE)</f>
        <v>2.2999999999999998</v>
      </c>
      <c r="M70" s="6">
        <f>VLOOKUP(TableEquivalentes[[#This Row],[Alimento]],TableTCA[#All],20,FALSE)</f>
        <v>31.5</v>
      </c>
      <c r="N70" s="6">
        <f>VLOOKUP(TableEquivalentes[[#This Row],[Alimento]],TableTCA[#All],22,FALSE)</f>
        <v>0</v>
      </c>
      <c r="O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70" t="s">
        <v>1745</v>
      </c>
    </row>
    <row r="71" spans="1:16" x14ac:dyDescent="0.3">
      <c r="A71" t="s">
        <v>1778</v>
      </c>
      <c r="B71" t="s">
        <v>1911</v>
      </c>
      <c r="C71" t="s">
        <v>1351</v>
      </c>
      <c r="D71">
        <v>30</v>
      </c>
      <c r="E71" t="s">
        <v>1751</v>
      </c>
      <c r="F71" t="s">
        <v>1752</v>
      </c>
      <c r="G71" t="s">
        <v>1753</v>
      </c>
      <c r="H71" s="3"/>
      <c r="K71" s="6">
        <f>VLOOKUP(TableEquivalentes[[#This Row],[Alimento]],TableTCA[#All],15,FALSE)</f>
        <v>0</v>
      </c>
      <c r="L71" s="6">
        <f>VLOOKUP(TableEquivalentes[[#This Row],[Alimento]],TableTCA[#All],9,FALSE)</f>
        <v>11.7</v>
      </c>
      <c r="M71" s="6">
        <f>VLOOKUP(TableEquivalentes[[#This Row],[Alimento]],TableTCA[#All],20,FALSE)</f>
        <v>27.5</v>
      </c>
      <c r="N71" s="6">
        <f>VLOOKUP(TableEquivalentes[[#This Row],[Alimento]],TableTCA[#All],22,FALSE)</f>
        <v>0</v>
      </c>
      <c r="O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71" t="s">
        <v>1745</v>
      </c>
    </row>
    <row r="72" spans="1:16" x14ac:dyDescent="0.3">
      <c r="A72" t="s">
        <v>1778</v>
      </c>
      <c r="B72" t="s">
        <v>1911</v>
      </c>
      <c r="C72" t="s">
        <v>1355</v>
      </c>
      <c r="D72">
        <v>30</v>
      </c>
      <c r="E72" t="s">
        <v>1751</v>
      </c>
      <c r="F72" t="s">
        <v>1752</v>
      </c>
      <c r="G72" t="s">
        <v>1753</v>
      </c>
      <c r="H72" s="3"/>
      <c r="K72" s="6">
        <f>VLOOKUP(TableEquivalentes[[#This Row],[Alimento]],TableTCA[#All],15,FALSE)</f>
        <v>0</v>
      </c>
      <c r="L72" s="6">
        <f>VLOOKUP(TableEquivalentes[[#This Row],[Alimento]],TableTCA[#All],9,FALSE)</f>
        <v>3.8</v>
      </c>
      <c r="M72" s="6">
        <f>VLOOKUP(TableEquivalentes[[#This Row],[Alimento]],TableTCA[#All],20,FALSE)</f>
        <v>18.899999999999999</v>
      </c>
      <c r="N72" s="6">
        <f>VLOOKUP(TableEquivalentes[[#This Row],[Alimento]],TableTCA[#All],22,FALSE)</f>
        <v>0</v>
      </c>
      <c r="O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2" t="s">
        <v>1745</v>
      </c>
    </row>
    <row r="73" spans="1:16" x14ac:dyDescent="0.3">
      <c r="A73" t="s">
        <v>1778</v>
      </c>
      <c r="B73" t="s">
        <v>1911</v>
      </c>
      <c r="C73" t="s">
        <v>1358</v>
      </c>
      <c r="D73">
        <v>30</v>
      </c>
      <c r="E73" t="s">
        <v>1751</v>
      </c>
      <c r="F73" t="s">
        <v>1752</v>
      </c>
      <c r="G73" t="s">
        <v>1753</v>
      </c>
      <c r="H73" s="3"/>
      <c r="K73" s="6">
        <f>VLOOKUP(TableEquivalentes[[#This Row],[Alimento]],TableTCA[#All],15,FALSE)</f>
        <v>0</v>
      </c>
      <c r="L73" s="6">
        <f>VLOOKUP(TableEquivalentes[[#This Row],[Alimento]],TableTCA[#All],9,FALSE)</f>
        <v>3.3</v>
      </c>
      <c r="M73" s="6">
        <f>VLOOKUP(TableEquivalentes[[#This Row],[Alimento]],TableTCA[#All],20,FALSE)</f>
        <v>19.5</v>
      </c>
      <c r="N73" s="6">
        <f>VLOOKUP(TableEquivalentes[[#This Row],[Alimento]],TableTCA[#All],22,FALSE)</f>
        <v>0</v>
      </c>
      <c r="O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73" t="s">
        <v>1745</v>
      </c>
    </row>
    <row r="74" spans="1:16" x14ac:dyDescent="0.3">
      <c r="A74" t="s">
        <v>1778</v>
      </c>
      <c r="B74" t="s">
        <v>1911</v>
      </c>
      <c r="C74" t="s">
        <v>1361</v>
      </c>
      <c r="D74">
        <v>30</v>
      </c>
      <c r="E74" t="s">
        <v>1751</v>
      </c>
      <c r="F74" t="s">
        <v>1752</v>
      </c>
      <c r="G74" t="s">
        <v>1753</v>
      </c>
      <c r="H74" s="3"/>
      <c r="K74" s="6">
        <f>VLOOKUP(TableEquivalentes[[#This Row],[Alimento]],TableTCA[#All],15,FALSE)</f>
        <v>0</v>
      </c>
      <c r="L74" s="6">
        <f>VLOOKUP(TableEquivalentes[[#This Row],[Alimento]],TableTCA[#All],9,FALSE)</f>
        <v>3.7</v>
      </c>
      <c r="M74" s="6">
        <f>VLOOKUP(TableEquivalentes[[#This Row],[Alimento]],TableTCA[#All],20,FALSE)</f>
        <v>20.100000000000001</v>
      </c>
      <c r="N74" s="6">
        <f>VLOOKUP(TableEquivalentes[[#This Row],[Alimento]],TableTCA[#All],22,FALSE)</f>
        <v>0</v>
      </c>
      <c r="O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4" t="s">
        <v>1745</v>
      </c>
    </row>
    <row r="75" spans="1:16" x14ac:dyDescent="0.3">
      <c r="A75" t="s">
        <v>1778</v>
      </c>
      <c r="B75" t="s">
        <v>1911</v>
      </c>
      <c r="C75" t="s">
        <v>1367</v>
      </c>
      <c r="D75">
        <v>30</v>
      </c>
      <c r="E75" t="s">
        <v>1751</v>
      </c>
      <c r="F75" t="s">
        <v>1752</v>
      </c>
      <c r="G75" t="s">
        <v>1753</v>
      </c>
      <c r="H75" s="3"/>
      <c r="K75" s="6">
        <f>VLOOKUP(TableEquivalentes[[#This Row],[Alimento]],TableTCA[#All],15,FALSE)</f>
        <v>0</v>
      </c>
      <c r="L75" s="6">
        <f>VLOOKUP(TableEquivalentes[[#This Row],[Alimento]],TableTCA[#All],9,FALSE)</f>
        <v>11.9</v>
      </c>
      <c r="M75" s="6">
        <f>VLOOKUP(TableEquivalentes[[#This Row],[Alimento]],TableTCA[#All],20,FALSE)</f>
        <v>21.7</v>
      </c>
      <c r="N75" s="6">
        <f>VLOOKUP(TableEquivalentes[[#This Row],[Alimento]],TableTCA[#All],22,FALSE)</f>
        <v>0</v>
      </c>
      <c r="O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5" t="s">
        <v>1745</v>
      </c>
    </row>
    <row r="76" spans="1:16" x14ac:dyDescent="0.3">
      <c r="A76" t="s">
        <v>1778</v>
      </c>
      <c r="B76" t="s">
        <v>1911</v>
      </c>
      <c r="C76" t="s">
        <v>1572</v>
      </c>
      <c r="D76">
        <v>30</v>
      </c>
      <c r="E76" t="s">
        <v>1751</v>
      </c>
      <c r="F76" t="s">
        <v>1752</v>
      </c>
      <c r="G76" t="s">
        <v>1753</v>
      </c>
      <c r="H76" s="3"/>
      <c r="K76" s="6">
        <f>VLOOKUP(TableEquivalentes[[#This Row],[Alimento]],TableTCA[#All],15,FALSE)</f>
        <v>0</v>
      </c>
      <c r="L76" s="6">
        <f>VLOOKUP(TableEquivalentes[[#This Row],[Alimento]],TableTCA[#All],9,FALSE)</f>
        <v>1.8</v>
      </c>
      <c r="M76" s="6">
        <f>VLOOKUP(TableEquivalentes[[#This Row],[Alimento]],TableTCA[#All],20,FALSE)</f>
        <v>21.9</v>
      </c>
      <c r="N76" s="6">
        <f>VLOOKUP(TableEquivalentes[[#This Row],[Alimento]],TableTCA[#All],22,FALSE)</f>
        <v>0</v>
      </c>
      <c r="O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6" t="s">
        <v>1745</v>
      </c>
    </row>
    <row r="77" spans="1:16" x14ac:dyDescent="0.3">
      <c r="A77" t="s">
        <v>1778</v>
      </c>
      <c r="B77" t="s">
        <v>1911</v>
      </c>
      <c r="C77" t="s">
        <v>1640</v>
      </c>
      <c r="D77">
        <v>30</v>
      </c>
      <c r="E77" t="s">
        <v>1751</v>
      </c>
      <c r="F77" t="s">
        <v>1752</v>
      </c>
      <c r="G77" t="s">
        <v>1753</v>
      </c>
      <c r="H77" s="3"/>
      <c r="K77" s="6">
        <f>VLOOKUP(TableEquivalentes[[#This Row],[Alimento]],TableTCA[#All],15,FALSE)</f>
        <v>0</v>
      </c>
      <c r="L77" s="6">
        <f>VLOOKUP(TableEquivalentes[[#This Row],[Alimento]],TableTCA[#All],9,FALSE)</f>
        <v>0.3</v>
      </c>
      <c r="M77" s="6">
        <f>VLOOKUP(TableEquivalentes[[#This Row],[Alimento]],TableTCA[#All],20,FALSE)</f>
        <v>21.4</v>
      </c>
      <c r="N77" s="6">
        <f>VLOOKUP(TableEquivalentes[[#This Row],[Alimento]],TableTCA[#All],22,FALSE)</f>
        <v>0</v>
      </c>
      <c r="O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7" t="s">
        <v>1745</v>
      </c>
    </row>
    <row r="78" spans="1:16" x14ac:dyDescent="0.3">
      <c r="A78" t="s">
        <v>1778</v>
      </c>
      <c r="B78" t="s">
        <v>1911</v>
      </c>
      <c r="C78" t="s">
        <v>1682</v>
      </c>
      <c r="D78">
        <v>30</v>
      </c>
      <c r="E78" t="s">
        <v>1751</v>
      </c>
      <c r="F78" t="s">
        <v>1752</v>
      </c>
      <c r="G78" t="s">
        <v>1753</v>
      </c>
      <c r="H78" s="3"/>
      <c r="K78" s="6">
        <f>VLOOKUP(TableEquivalentes[[#This Row],[Alimento]],TableTCA[#All],15,FALSE)</f>
        <v>0</v>
      </c>
      <c r="L78" s="6">
        <f>VLOOKUP(TableEquivalentes[[#This Row],[Alimento]],TableTCA[#All],9,FALSE)</f>
        <v>3.7</v>
      </c>
      <c r="M78" s="6">
        <f>VLOOKUP(TableEquivalentes[[#This Row],[Alimento]],TableTCA[#All],20,FALSE)</f>
        <v>21.3</v>
      </c>
      <c r="N78" s="6">
        <f>VLOOKUP(TableEquivalentes[[#This Row],[Alimento]],TableTCA[#All],22,FALSE)</f>
        <v>0</v>
      </c>
      <c r="O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78" t="s">
        <v>1745</v>
      </c>
    </row>
    <row r="79" spans="1:16" x14ac:dyDescent="0.3">
      <c r="A79" t="s">
        <v>1778</v>
      </c>
      <c r="B79" t="s">
        <v>1911</v>
      </c>
      <c r="C79" t="s">
        <v>1693</v>
      </c>
      <c r="D79">
        <v>30</v>
      </c>
      <c r="E79" t="s">
        <v>1751</v>
      </c>
      <c r="F79" t="s">
        <v>1752</v>
      </c>
      <c r="G79" t="s">
        <v>1753</v>
      </c>
      <c r="H79" s="3"/>
      <c r="K79" s="6">
        <f>VLOOKUP(TableEquivalentes[[#This Row],[Alimento]],TableTCA[#All],15,FALSE)</f>
        <v>0</v>
      </c>
      <c r="L79" s="6">
        <f>VLOOKUP(TableEquivalentes[[#This Row],[Alimento]],TableTCA[#All],9,FALSE)</f>
        <v>13.8</v>
      </c>
      <c r="M79" s="6">
        <f>VLOOKUP(TableEquivalentes[[#This Row],[Alimento]],TableTCA[#All],20,FALSE)</f>
        <v>33.700000000000003</v>
      </c>
      <c r="N79" s="6">
        <f>VLOOKUP(TableEquivalentes[[#This Row],[Alimento]],TableTCA[#All],22,FALSE)</f>
        <v>0</v>
      </c>
      <c r="O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79" t="s">
        <v>1745</v>
      </c>
    </row>
    <row r="80" spans="1:16" x14ac:dyDescent="0.3">
      <c r="A80" t="s">
        <v>1764</v>
      </c>
      <c r="B80" t="s">
        <v>1795</v>
      </c>
      <c r="C80" t="s">
        <v>470</v>
      </c>
      <c r="D80">
        <v>20</v>
      </c>
      <c r="E80" t="s">
        <v>1751</v>
      </c>
      <c r="F80" t="s">
        <v>1752</v>
      </c>
      <c r="G80" t="s">
        <v>1752</v>
      </c>
      <c r="H80" s="3">
        <v>1</v>
      </c>
      <c r="I80" t="s">
        <v>1766</v>
      </c>
      <c r="J80" t="s">
        <v>1790</v>
      </c>
      <c r="K80" s="6">
        <f>VLOOKUP(TableEquivalentes[[#This Row],[Alimento]],TableTCA[#All],15,FALSE)</f>
        <v>71.5</v>
      </c>
      <c r="L80" s="6">
        <f>VLOOKUP(TableEquivalentes[[#This Row],[Alimento]],TableTCA[#All],9,FALSE)</f>
        <v>2</v>
      </c>
      <c r="M80" s="6">
        <f>VLOOKUP(TableEquivalentes[[#This Row],[Alimento]],TableTCA[#All],20,FALSE)</f>
        <v>10.7</v>
      </c>
      <c r="N80" s="6">
        <f>VLOOKUP(TableEquivalentes[[#This Row],[Alimento]],TableTCA[#All],22,FALSE)</f>
        <v>0</v>
      </c>
      <c r="O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80" t="s">
        <v>1743</v>
      </c>
    </row>
    <row r="81" spans="1:16" x14ac:dyDescent="0.3">
      <c r="A81" t="s">
        <v>1764</v>
      </c>
      <c r="B81" t="s">
        <v>1795</v>
      </c>
      <c r="C81" t="s">
        <v>467</v>
      </c>
      <c r="D81">
        <v>40</v>
      </c>
      <c r="E81" t="s">
        <v>1751</v>
      </c>
      <c r="F81" t="s">
        <v>1752</v>
      </c>
      <c r="G81" t="s">
        <v>1752</v>
      </c>
      <c r="H81" s="3">
        <v>0.25</v>
      </c>
      <c r="I81" t="s">
        <v>1761</v>
      </c>
      <c r="J81" t="s">
        <v>1791</v>
      </c>
      <c r="K81" s="6">
        <f>VLOOKUP(TableEquivalentes[[#This Row],[Alimento]],TableTCA[#All],15,FALSE)</f>
        <v>39.799999999999997</v>
      </c>
      <c r="L81" s="6">
        <f>VLOOKUP(TableEquivalentes[[#This Row],[Alimento]],TableTCA[#All],9,FALSE)</f>
        <v>3.4</v>
      </c>
      <c r="M81" s="6">
        <f>VLOOKUP(TableEquivalentes[[#This Row],[Alimento]],TableTCA[#All],20,FALSE)</f>
        <v>15.1</v>
      </c>
      <c r="N81" s="6">
        <f>VLOOKUP(TableEquivalentes[[#This Row],[Alimento]],TableTCA[#All],22,FALSE)</f>
        <v>0</v>
      </c>
      <c r="O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1" t="s">
        <v>1743</v>
      </c>
    </row>
    <row r="82" spans="1:16" x14ac:dyDescent="0.3">
      <c r="A82" t="s">
        <v>1764</v>
      </c>
      <c r="B82" t="s">
        <v>1795</v>
      </c>
      <c r="C82" t="s">
        <v>794</v>
      </c>
      <c r="D82">
        <v>20</v>
      </c>
      <c r="E82" t="s">
        <v>1751</v>
      </c>
      <c r="F82" t="s">
        <v>1752</v>
      </c>
      <c r="G82" t="s">
        <v>1752</v>
      </c>
      <c r="H82" s="3">
        <v>2</v>
      </c>
      <c r="I82" t="s">
        <v>1792</v>
      </c>
      <c r="J82" t="s">
        <v>1793</v>
      </c>
      <c r="K82" s="6">
        <f>VLOOKUP(TableEquivalentes[[#This Row],[Alimento]],TableTCA[#All],15,FALSE)</f>
        <v>61.7</v>
      </c>
      <c r="L82" s="6">
        <f>VLOOKUP(TableEquivalentes[[#This Row],[Alimento]],TableTCA[#All],9,FALSE)</f>
        <v>5.8</v>
      </c>
      <c r="M82" s="6">
        <f>VLOOKUP(TableEquivalentes[[#This Row],[Alimento]],TableTCA[#All],20,FALSE)</f>
        <v>13.5</v>
      </c>
      <c r="N82" s="6">
        <f>VLOOKUP(TableEquivalentes[[#This Row],[Alimento]],TableTCA[#All],22,FALSE)</f>
        <v>0</v>
      </c>
      <c r="O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2" t="s">
        <v>1743</v>
      </c>
    </row>
    <row r="83" spans="1:16" x14ac:dyDescent="0.3">
      <c r="A83" t="s">
        <v>1764</v>
      </c>
      <c r="B83" t="s">
        <v>1795</v>
      </c>
      <c r="C83" t="s">
        <v>797</v>
      </c>
      <c r="D83">
        <v>20</v>
      </c>
      <c r="E83" t="s">
        <v>1751</v>
      </c>
      <c r="F83" t="s">
        <v>1752</v>
      </c>
      <c r="G83" t="s">
        <v>1752</v>
      </c>
      <c r="H83" s="3">
        <v>2</v>
      </c>
      <c r="I83" t="s">
        <v>1792</v>
      </c>
      <c r="J83" t="s">
        <v>1794</v>
      </c>
      <c r="K83" s="6">
        <f>VLOOKUP(TableEquivalentes[[#This Row],[Alimento]],TableTCA[#All],15,FALSE)</f>
        <v>69.099999999999994</v>
      </c>
      <c r="L83" s="6">
        <f>VLOOKUP(TableEquivalentes[[#This Row],[Alimento]],TableTCA[#All],9,FALSE)</f>
        <v>6.3</v>
      </c>
      <c r="M83" s="6">
        <f>VLOOKUP(TableEquivalentes[[#This Row],[Alimento]],TableTCA[#All],20,FALSE)</f>
        <v>10.4</v>
      </c>
      <c r="N83" s="6">
        <f>VLOOKUP(TableEquivalentes[[#This Row],[Alimento]],TableTCA[#All],22,FALSE)</f>
        <v>0</v>
      </c>
      <c r="O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3" t="s">
        <v>1743</v>
      </c>
    </row>
    <row r="84" spans="1:16" x14ac:dyDescent="0.3">
      <c r="A84" t="s">
        <v>1764</v>
      </c>
      <c r="B84" t="s">
        <v>1795</v>
      </c>
      <c r="C84" t="s">
        <v>793</v>
      </c>
      <c r="D84">
        <v>20</v>
      </c>
      <c r="E84" t="s">
        <v>1751</v>
      </c>
      <c r="F84" t="s">
        <v>1752</v>
      </c>
      <c r="G84" t="s">
        <v>1753</v>
      </c>
      <c r="H84" s="3"/>
      <c r="K84" s="6">
        <f>VLOOKUP(TableEquivalentes[[#This Row],[Alimento]],TableTCA[#All],15,FALSE)</f>
        <v>83.4</v>
      </c>
      <c r="L84" s="6">
        <f>VLOOKUP(TableEquivalentes[[#This Row],[Alimento]],TableTCA[#All],9,FALSE)</f>
        <v>1.5</v>
      </c>
      <c r="M84" s="6">
        <f>VLOOKUP(TableEquivalentes[[#This Row],[Alimento]],TableTCA[#All],20,FALSE)</f>
        <v>7</v>
      </c>
      <c r="N84" s="6">
        <f>VLOOKUP(TableEquivalentes[[#This Row],[Alimento]],TableTCA[#All],22,FALSE)</f>
        <v>0</v>
      </c>
      <c r="O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4" t="s">
        <v>1743</v>
      </c>
    </row>
    <row r="85" spans="1:16" x14ac:dyDescent="0.3">
      <c r="A85" t="s">
        <v>1764</v>
      </c>
      <c r="B85" t="s">
        <v>1795</v>
      </c>
      <c r="C85" t="s">
        <v>795</v>
      </c>
      <c r="D85">
        <v>20</v>
      </c>
      <c r="E85" t="s">
        <v>1751</v>
      </c>
      <c r="F85" t="s">
        <v>1752</v>
      </c>
      <c r="G85" t="s">
        <v>1753</v>
      </c>
      <c r="H85" s="3"/>
      <c r="K85" s="6">
        <f>VLOOKUP(TableEquivalentes[[#This Row],[Alimento]],TableTCA[#All],15,FALSE)</f>
        <v>69</v>
      </c>
      <c r="L85" s="6">
        <f>VLOOKUP(TableEquivalentes[[#This Row],[Alimento]],TableTCA[#All],9,FALSE)</f>
        <v>2</v>
      </c>
      <c r="M85" s="6">
        <f>VLOOKUP(TableEquivalentes[[#This Row],[Alimento]],TableTCA[#All],20,FALSE)</f>
        <v>12</v>
      </c>
      <c r="N85" s="6">
        <f>VLOOKUP(TableEquivalentes[[#This Row],[Alimento]],TableTCA[#All],22,FALSE)</f>
        <v>0</v>
      </c>
      <c r="O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5" t="s">
        <v>1743</v>
      </c>
    </row>
    <row r="86" spans="1:16" x14ac:dyDescent="0.3">
      <c r="A86" t="s">
        <v>1764</v>
      </c>
      <c r="B86" t="s">
        <v>1795</v>
      </c>
      <c r="C86" t="s">
        <v>799</v>
      </c>
      <c r="D86">
        <v>20</v>
      </c>
      <c r="E86" t="s">
        <v>1751</v>
      </c>
      <c r="F86" t="s">
        <v>1752</v>
      </c>
      <c r="G86" t="s">
        <v>1753</v>
      </c>
      <c r="H86" s="3"/>
      <c r="K86" s="6">
        <f>VLOOKUP(TableEquivalentes[[#This Row],[Alimento]],TableTCA[#All],15,FALSE)</f>
        <v>64.400000000000006</v>
      </c>
      <c r="L86" s="6">
        <f>VLOOKUP(TableEquivalentes[[#This Row],[Alimento]],TableTCA[#All],9,FALSE)</f>
        <v>2</v>
      </c>
      <c r="M86" s="6">
        <f>VLOOKUP(TableEquivalentes[[#This Row],[Alimento]],TableTCA[#All],20,FALSE)</f>
        <v>8.3000000000000007</v>
      </c>
      <c r="N86" s="6">
        <f>VLOOKUP(TableEquivalentes[[#This Row],[Alimento]],TableTCA[#All],22,FALSE)</f>
        <v>0</v>
      </c>
      <c r="O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86" t="s">
        <v>1743</v>
      </c>
    </row>
    <row r="87" spans="1:16" x14ac:dyDescent="0.3">
      <c r="A87" t="s">
        <v>1764</v>
      </c>
      <c r="B87" t="s">
        <v>1795</v>
      </c>
      <c r="C87" t="s">
        <v>800</v>
      </c>
      <c r="D87">
        <v>20</v>
      </c>
      <c r="E87" t="s">
        <v>1751</v>
      </c>
      <c r="F87" t="s">
        <v>1752</v>
      </c>
      <c r="G87" t="s">
        <v>1752</v>
      </c>
      <c r="H87" s="3">
        <v>2</v>
      </c>
      <c r="I87" t="s">
        <v>1792</v>
      </c>
      <c r="J87" t="s">
        <v>1921</v>
      </c>
      <c r="K87" s="6">
        <f>VLOOKUP(TableEquivalentes[[#This Row],[Alimento]],TableTCA[#All],15,FALSE)</f>
        <v>81.099999999999994</v>
      </c>
      <c r="L87" s="6">
        <f>VLOOKUP(TableEquivalentes[[#This Row],[Alimento]],TableTCA[#All],9,FALSE)</f>
        <v>1.1000000000000001</v>
      </c>
      <c r="M87" s="6">
        <f>VLOOKUP(TableEquivalentes[[#This Row],[Alimento]],TableTCA[#All],20,FALSE)</f>
        <v>7.9</v>
      </c>
      <c r="N87" s="6">
        <f>VLOOKUP(TableEquivalentes[[#This Row],[Alimento]],TableTCA[#All],22,FALSE)</f>
        <v>0</v>
      </c>
      <c r="O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87" t="s">
        <v>1743</v>
      </c>
    </row>
    <row r="88" spans="1:16" x14ac:dyDescent="0.3">
      <c r="A88" t="s">
        <v>1764</v>
      </c>
      <c r="B88" t="s">
        <v>1795</v>
      </c>
      <c r="C88" t="s">
        <v>801</v>
      </c>
      <c r="D88">
        <v>20</v>
      </c>
      <c r="E88" t="s">
        <v>1751</v>
      </c>
      <c r="F88" t="s">
        <v>1752</v>
      </c>
      <c r="G88" t="s">
        <v>1753</v>
      </c>
      <c r="H88" s="3"/>
      <c r="K88" s="6">
        <f>VLOOKUP(TableEquivalentes[[#This Row],[Alimento]],TableTCA[#All],15,FALSE)</f>
        <v>69</v>
      </c>
      <c r="L88" s="6">
        <f>VLOOKUP(TableEquivalentes[[#This Row],[Alimento]],TableTCA[#All],9,FALSE)</f>
        <v>2.5</v>
      </c>
      <c r="M88" s="6">
        <f>VLOOKUP(TableEquivalentes[[#This Row],[Alimento]],TableTCA[#All],20,FALSE)</f>
        <v>14</v>
      </c>
      <c r="N88" s="6">
        <f>VLOOKUP(TableEquivalentes[[#This Row],[Alimento]],TableTCA[#All],22,FALSE)</f>
        <v>0</v>
      </c>
      <c r="O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88" t="s">
        <v>1743</v>
      </c>
    </row>
    <row r="89" spans="1:16" x14ac:dyDescent="0.3">
      <c r="A89" t="s">
        <v>1764</v>
      </c>
      <c r="B89" t="s">
        <v>1795</v>
      </c>
      <c r="C89" t="s">
        <v>805</v>
      </c>
      <c r="D89">
        <v>20</v>
      </c>
      <c r="E89" t="s">
        <v>1751</v>
      </c>
      <c r="F89" t="s">
        <v>1752</v>
      </c>
      <c r="G89" t="s">
        <v>1752</v>
      </c>
      <c r="H89" s="3">
        <v>2</v>
      </c>
      <c r="I89" t="s">
        <v>1792</v>
      </c>
      <c r="J89" t="s">
        <v>1922</v>
      </c>
      <c r="K89" s="6">
        <f>VLOOKUP(TableEquivalentes[[#This Row],[Alimento]],TableTCA[#All],15,FALSE)</f>
        <v>79.2</v>
      </c>
      <c r="L89" s="6">
        <f>VLOOKUP(TableEquivalentes[[#This Row],[Alimento]],TableTCA[#All],9,FALSE)</f>
        <v>1.3</v>
      </c>
      <c r="M89" s="6">
        <f>VLOOKUP(TableEquivalentes[[#This Row],[Alimento]],TableTCA[#All],20,FALSE)</f>
        <v>7.5</v>
      </c>
      <c r="N89" s="6">
        <f>VLOOKUP(TableEquivalentes[[#This Row],[Alimento]],TableTCA[#All],22,FALSE)</f>
        <v>0</v>
      </c>
      <c r="O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89" t="s">
        <v>1743</v>
      </c>
    </row>
    <row r="90" spans="1:16" x14ac:dyDescent="0.3">
      <c r="A90" t="s">
        <v>1764</v>
      </c>
      <c r="B90" t="s">
        <v>1795</v>
      </c>
      <c r="C90" t="s">
        <v>806</v>
      </c>
      <c r="D90">
        <v>20</v>
      </c>
      <c r="E90" t="s">
        <v>1751</v>
      </c>
      <c r="F90" t="s">
        <v>1752</v>
      </c>
      <c r="G90" t="s">
        <v>1752</v>
      </c>
      <c r="H90" s="3">
        <v>2</v>
      </c>
      <c r="I90" t="s">
        <v>1792</v>
      </c>
      <c r="J90" t="s">
        <v>1923</v>
      </c>
      <c r="K90" s="6">
        <f>VLOOKUP(TableEquivalentes[[#This Row],[Alimento]],TableTCA[#All],15,FALSE)</f>
        <v>64.2</v>
      </c>
      <c r="L90" s="6">
        <f>VLOOKUP(TableEquivalentes[[#This Row],[Alimento]],TableTCA[#All],9,FALSE)</f>
        <v>1.9</v>
      </c>
      <c r="M90" s="6">
        <f>VLOOKUP(TableEquivalentes[[#This Row],[Alimento]],TableTCA[#All],20,FALSE)</f>
        <v>10.199999999999999</v>
      </c>
      <c r="N90" s="6">
        <f>VLOOKUP(TableEquivalentes[[#This Row],[Alimento]],TableTCA[#All],22,FALSE)</f>
        <v>0</v>
      </c>
      <c r="O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90" t="s">
        <v>1743</v>
      </c>
    </row>
    <row r="91" spans="1:16" x14ac:dyDescent="0.3">
      <c r="A91" t="s">
        <v>1749</v>
      </c>
      <c r="B91" t="s">
        <v>1796</v>
      </c>
      <c r="C91" t="s">
        <v>518</v>
      </c>
      <c r="D91">
        <v>55</v>
      </c>
      <c r="E91" t="s">
        <v>1751</v>
      </c>
      <c r="F91" t="s">
        <v>1752</v>
      </c>
      <c r="G91" t="s">
        <v>1753</v>
      </c>
      <c r="H91" s="3"/>
      <c r="K91" s="6">
        <f>VLOOKUP(TableEquivalentes[[#This Row],[Alimento]],TableTCA[#All],15,FALSE)</f>
        <v>1</v>
      </c>
      <c r="L91" s="6">
        <f>VLOOKUP(TableEquivalentes[[#This Row],[Alimento]],TableTCA[#All],9,FALSE)</f>
        <v>0</v>
      </c>
      <c r="M91" s="6">
        <f>VLOOKUP(TableEquivalentes[[#This Row],[Alimento]],TableTCA[#All],20,FALSE)</f>
        <v>10.5</v>
      </c>
      <c r="N91" s="6">
        <f>VLOOKUP(TableEquivalentes[[#This Row],[Alimento]],TableTCA[#All],22,FALSE)</f>
        <v>0</v>
      </c>
      <c r="O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91" t="s">
        <v>1745</v>
      </c>
    </row>
    <row r="92" spans="1:16" x14ac:dyDescent="0.3">
      <c r="A92" t="s">
        <v>1749</v>
      </c>
      <c r="B92" t="s">
        <v>1796</v>
      </c>
      <c r="C92" t="s">
        <v>514</v>
      </c>
      <c r="D92">
        <v>55</v>
      </c>
      <c r="E92" t="s">
        <v>1751</v>
      </c>
      <c r="F92" t="s">
        <v>1752</v>
      </c>
      <c r="G92" t="s">
        <v>1752</v>
      </c>
      <c r="H92" s="3">
        <v>55</v>
      </c>
      <c r="I92" t="s">
        <v>1751</v>
      </c>
      <c r="J92" t="s">
        <v>1797</v>
      </c>
      <c r="K92" s="6">
        <f>VLOOKUP(TableEquivalentes[[#This Row],[Alimento]],TableTCA[#All],15,FALSE)</f>
        <v>0</v>
      </c>
      <c r="L92" s="6">
        <f>VLOOKUP(TableEquivalentes[[#This Row],[Alimento]],TableTCA[#All],9,FALSE)</f>
        <v>0.3</v>
      </c>
      <c r="M92" s="6">
        <f>VLOOKUP(TableEquivalentes[[#This Row],[Alimento]],TableTCA[#All],20,FALSE)</f>
        <v>11</v>
      </c>
      <c r="N92" s="6">
        <f>VLOOKUP(TableEquivalentes[[#This Row],[Alimento]],TableTCA[#All],22,FALSE)</f>
        <v>0</v>
      </c>
      <c r="O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92" t="s">
        <v>1745</v>
      </c>
    </row>
    <row r="93" spans="1:16" x14ac:dyDescent="0.3">
      <c r="A93" t="s">
        <v>1749</v>
      </c>
      <c r="B93" t="s">
        <v>1798</v>
      </c>
      <c r="C93" t="s">
        <v>545</v>
      </c>
      <c r="D93">
        <v>5</v>
      </c>
      <c r="E93" t="s">
        <v>1751</v>
      </c>
      <c r="F93" t="s">
        <v>1752</v>
      </c>
      <c r="G93" t="s">
        <v>1753</v>
      </c>
      <c r="H93" s="3"/>
      <c r="K93" s="6">
        <f>VLOOKUP(TableEquivalentes[[#This Row],[Alimento]],TableTCA[#All],15,FALSE)</f>
        <v>50.8</v>
      </c>
      <c r="L93" s="6">
        <f>VLOOKUP(TableEquivalentes[[#This Row],[Alimento]],TableTCA[#All],9,FALSE)</f>
        <v>0.1</v>
      </c>
      <c r="M93" s="6">
        <f>VLOOKUP(TableEquivalentes[[#This Row],[Alimento]],TableTCA[#All],20,FALSE)</f>
        <v>0.5</v>
      </c>
      <c r="N93" s="6">
        <f>VLOOKUP(TableEquivalentes[[#This Row],[Alimento]],TableTCA[#All],22,FALSE)</f>
        <v>0</v>
      </c>
      <c r="O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3" t="s">
        <v>1743</v>
      </c>
    </row>
    <row r="94" spans="1:16" x14ac:dyDescent="0.3">
      <c r="A94" t="s">
        <v>1749</v>
      </c>
      <c r="B94" t="s">
        <v>1798</v>
      </c>
      <c r="C94" t="s">
        <v>546</v>
      </c>
      <c r="D94">
        <v>5</v>
      </c>
      <c r="E94" t="s">
        <v>1751</v>
      </c>
      <c r="F94" t="s">
        <v>1752</v>
      </c>
      <c r="G94" t="s">
        <v>1753</v>
      </c>
      <c r="H94" s="3"/>
      <c r="K94" s="6">
        <f>VLOOKUP(TableEquivalentes[[#This Row],[Alimento]],TableTCA[#All],15,FALSE)</f>
        <v>61.9</v>
      </c>
      <c r="L94" s="6">
        <f>VLOOKUP(TableEquivalentes[[#This Row],[Alimento]],TableTCA[#All],9,FALSE)</f>
        <v>0</v>
      </c>
      <c r="M94" s="6">
        <f>VLOOKUP(TableEquivalentes[[#This Row],[Alimento]],TableTCA[#All],20,FALSE)</f>
        <v>0.4</v>
      </c>
      <c r="N94" s="6">
        <f>VLOOKUP(TableEquivalentes[[#This Row],[Alimento]],TableTCA[#All],22,FALSE)</f>
        <v>0</v>
      </c>
      <c r="O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94" t="s">
        <v>1743</v>
      </c>
    </row>
    <row r="95" spans="1:16" x14ac:dyDescent="0.3">
      <c r="A95" t="s">
        <v>1749</v>
      </c>
      <c r="B95" t="s">
        <v>1798</v>
      </c>
      <c r="C95" t="s">
        <v>547</v>
      </c>
      <c r="D95">
        <v>5</v>
      </c>
      <c r="E95" t="s">
        <v>1751</v>
      </c>
      <c r="F95" t="s">
        <v>1752</v>
      </c>
      <c r="G95" t="s">
        <v>1753</v>
      </c>
      <c r="H95" s="3"/>
      <c r="K95" s="6">
        <f>VLOOKUP(TableEquivalentes[[#This Row],[Alimento]],TableTCA[#All],15,FALSE)</f>
        <v>58.9</v>
      </c>
      <c r="L95" s="6">
        <f>VLOOKUP(TableEquivalentes[[#This Row],[Alimento]],TableTCA[#All],9,FALSE)</f>
        <v>0</v>
      </c>
      <c r="M95" s="6">
        <f>VLOOKUP(TableEquivalentes[[#This Row],[Alimento]],TableTCA[#All],20,FALSE)</f>
        <v>0.4</v>
      </c>
      <c r="N95" s="6">
        <f>VLOOKUP(TableEquivalentes[[#This Row],[Alimento]],TableTCA[#All],22,FALSE)</f>
        <v>0</v>
      </c>
      <c r="O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5" t="s">
        <v>1743</v>
      </c>
    </row>
    <row r="96" spans="1:16" x14ac:dyDescent="0.3">
      <c r="A96" t="s">
        <v>1749</v>
      </c>
      <c r="B96" t="s">
        <v>1798</v>
      </c>
      <c r="C96" t="s">
        <v>548</v>
      </c>
      <c r="D96">
        <v>5</v>
      </c>
      <c r="E96" t="s">
        <v>1751</v>
      </c>
      <c r="F96" t="s">
        <v>1752</v>
      </c>
      <c r="G96" t="s">
        <v>1753</v>
      </c>
      <c r="H96" s="3"/>
      <c r="K96" s="6">
        <f>VLOOKUP(TableEquivalentes[[#This Row],[Alimento]],TableTCA[#All],15,FALSE)</f>
        <v>59.5</v>
      </c>
      <c r="L96" s="6">
        <f>VLOOKUP(TableEquivalentes[[#This Row],[Alimento]],TableTCA[#All],9,FALSE)</f>
        <v>0</v>
      </c>
      <c r="M96" s="6">
        <f>VLOOKUP(TableEquivalentes[[#This Row],[Alimento]],TableTCA[#All],20,FALSE)</f>
        <v>0.4</v>
      </c>
      <c r="N96" s="6">
        <f>VLOOKUP(TableEquivalentes[[#This Row],[Alimento]],TableTCA[#All],22,FALSE)</f>
        <v>0</v>
      </c>
      <c r="O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6" t="s">
        <v>1743</v>
      </c>
    </row>
    <row r="97" spans="1:16" x14ac:dyDescent="0.3">
      <c r="A97" t="s">
        <v>1749</v>
      </c>
      <c r="B97" t="s">
        <v>1798</v>
      </c>
      <c r="C97" t="s">
        <v>543</v>
      </c>
      <c r="D97">
        <v>5</v>
      </c>
      <c r="E97" t="s">
        <v>1751</v>
      </c>
      <c r="F97" t="s">
        <v>1752</v>
      </c>
      <c r="G97" t="s">
        <v>1752</v>
      </c>
      <c r="H97" s="3">
        <v>1</v>
      </c>
      <c r="I97" t="s">
        <v>1799</v>
      </c>
      <c r="J97" t="s">
        <v>1800</v>
      </c>
      <c r="K97" s="6">
        <f>VLOOKUP(TableEquivalentes[[#This Row],[Alimento]],TableTCA[#All],15,FALSE)</f>
        <v>49.2</v>
      </c>
      <c r="L97" s="6">
        <f>VLOOKUP(TableEquivalentes[[#This Row],[Alimento]],TableTCA[#All],9,FALSE)</f>
        <v>0</v>
      </c>
      <c r="M97" s="6">
        <f>VLOOKUP(TableEquivalentes[[#This Row],[Alimento]],TableTCA[#All],20,FALSE)</f>
        <v>0.3</v>
      </c>
      <c r="N97" s="6">
        <f>VLOOKUP(TableEquivalentes[[#This Row],[Alimento]],TableTCA[#All],22,FALSE)</f>
        <v>0</v>
      </c>
      <c r="O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97" t="s">
        <v>1743</v>
      </c>
    </row>
    <row r="98" spans="1:16" x14ac:dyDescent="0.3">
      <c r="A98" t="s">
        <v>1749</v>
      </c>
      <c r="B98" t="s">
        <v>1801</v>
      </c>
      <c r="C98" t="s">
        <v>708</v>
      </c>
      <c r="D98">
        <v>20</v>
      </c>
      <c r="E98" t="s">
        <v>1751</v>
      </c>
      <c r="F98" t="s">
        <v>1752</v>
      </c>
      <c r="G98" t="s">
        <v>1753</v>
      </c>
      <c r="H98" s="3"/>
      <c r="K98" s="6">
        <f>VLOOKUP(TableEquivalentes[[#This Row],[Alimento]],TableTCA[#All],15,FALSE)</f>
        <v>85.6</v>
      </c>
      <c r="L98" s="6">
        <f>VLOOKUP(TableEquivalentes[[#This Row],[Alimento]],TableTCA[#All],9,FALSE)</f>
        <v>0.3</v>
      </c>
      <c r="M98" s="6">
        <f>VLOOKUP(TableEquivalentes[[#This Row],[Alimento]],TableTCA[#All],20,FALSE)</f>
        <v>3.2</v>
      </c>
      <c r="N98" s="6">
        <f>VLOOKUP(TableEquivalentes[[#This Row],[Alimento]],TableTCA[#All],22,FALSE)</f>
        <v>0</v>
      </c>
      <c r="O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98" t="s">
        <v>1743</v>
      </c>
    </row>
    <row r="99" spans="1:16" x14ac:dyDescent="0.3">
      <c r="A99" t="s">
        <v>1749</v>
      </c>
      <c r="B99" t="s">
        <v>1801</v>
      </c>
      <c r="C99" t="s">
        <v>711</v>
      </c>
      <c r="D99">
        <v>20</v>
      </c>
      <c r="E99" t="s">
        <v>1751</v>
      </c>
      <c r="F99" t="s">
        <v>1752</v>
      </c>
      <c r="G99" t="s">
        <v>1753</v>
      </c>
      <c r="H99" s="3"/>
      <c r="K99" s="6">
        <f>VLOOKUP(TableEquivalentes[[#This Row],[Alimento]],TableTCA[#All],15,FALSE)</f>
        <v>77.3</v>
      </c>
      <c r="L99" s="6">
        <f>VLOOKUP(TableEquivalentes[[#This Row],[Alimento]],TableTCA[#All],9,FALSE)</f>
        <v>1.2</v>
      </c>
      <c r="M99" s="6">
        <f>VLOOKUP(TableEquivalentes[[#This Row],[Alimento]],TableTCA[#All],20,FALSE)</f>
        <v>7.8</v>
      </c>
      <c r="N99" s="6">
        <f>VLOOKUP(TableEquivalentes[[#This Row],[Alimento]],TableTCA[#All],22,FALSE)</f>
        <v>0</v>
      </c>
      <c r="O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99" t="s">
        <v>1743</v>
      </c>
    </row>
    <row r="100" spans="1:16" x14ac:dyDescent="0.3">
      <c r="A100" t="s">
        <v>1749</v>
      </c>
      <c r="B100" t="s">
        <v>1801</v>
      </c>
      <c r="C100" t="s">
        <v>712</v>
      </c>
      <c r="D100">
        <v>20</v>
      </c>
      <c r="E100" t="s">
        <v>1751</v>
      </c>
      <c r="F100" t="s">
        <v>1752</v>
      </c>
      <c r="G100" t="s">
        <v>1753</v>
      </c>
      <c r="H100" s="3"/>
      <c r="K100" s="6">
        <f>VLOOKUP(TableEquivalentes[[#This Row],[Alimento]],TableTCA[#All],15,FALSE)</f>
        <v>78.5</v>
      </c>
      <c r="L100" s="6">
        <f>VLOOKUP(TableEquivalentes[[#This Row],[Alimento]],TableTCA[#All],9,FALSE)</f>
        <v>1.1000000000000001</v>
      </c>
      <c r="M100" s="6">
        <f>VLOOKUP(TableEquivalentes[[#This Row],[Alimento]],TableTCA[#All],20,FALSE)</f>
        <v>6.6</v>
      </c>
      <c r="N100" s="6">
        <f>VLOOKUP(TableEquivalentes[[#This Row],[Alimento]],TableTCA[#All],22,FALSE)</f>
        <v>0</v>
      </c>
      <c r="O1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0" t="s">
        <v>1743</v>
      </c>
    </row>
    <row r="101" spans="1:16" x14ac:dyDescent="0.3">
      <c r="A101" t="s">
        <v>1749</v>
      </c>
      <c r="B101" t="s">
        <v>1801</v>
      </c>
      <c r="C101" t="s">
        <v>713</v>
      </c>
      <c r="D101">
        <v>20</v>
      </c>
      <c r="E101" t="s">
        <v>1751</v>
      </c>
      <c r="F101" t="s">
        <v>1752</v>
      </c>
      <c r="G101" t="s">
        <v>1753</v>
      </c>
      <c r="H101" s="3"/>
      <c r="K101" s="6">
        <f>VLOOKUP(TableEquivalentes[[#This Row],[Alimento]],TableTCA[#All],15,FALSE)</f>
        <v>76</v>
      </c>
      <c r="L101" s="6">
        <f>VLOOKUP(TableEquivalentes[[#This Row],[Alimento]],TableTCA[#All],9,FALSE)</f>
        <v>1.3</v>
      </c>
      <c r="M101" s="6">
        <f>VLOOKUP(TableEquivalentes[[#This Row],[Alimento]],TableTCA[#All],20,FALSE)</f>
        <v>9</v>
      </c>
      <c r="N101" s="6">
        <f>VLOOKUP(TableEquivalentes[[#This Row],[Alimento]],TableTCA[#All],22,FALSE)</f>
        <v>0</v>
      </c>
      <c r="O1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01" t="s">
        <v>1743</v>
      </c>
    </row>
    <row r="102" spans="1:16" x14ac:dyDescent="0.3">
      <c r="A102" t="s">
        <v>1749</v>
      </c>
      <c r="B102" t="s">
        <v>1801</v>
      </c>
      <c r="C102" t="s">
        <v>714</v>
      </c>
      <c r="D102">
        <v>20</v>
      </c>
      <c r="E102" t="s">
        <v>1751</v>
      </c>
      <c r="F102" t="s">
        <v>1752</v>
      </c>
      <c r="G102" t="s">
        <v>1753</v>
      </c>
      <c r="H102" s="3"/>
      <c r="K102" s="6">
        <f>VLOOKUP(TableEquivalentes[[#This Row],[Alimento]],TableTCA[#All],15,FALSE)</f>
        <v>64.400000000000006</v>
      </c>
      <c r="L102" s="6">
        <f>VLOOKUP(TableEquivalentes[[#This Row],[Alimento]],TableTCA[#All],9,FALSE)</f>
        <v>2.5</v>
      </c>
      <c r="M102" s="6">
        <f>VLOOKUP(TableEquivalentes[[#This Row],[Alimento]],TableTCA[#All],20,FALSE)</f>
        <v>8.8000000000000007</v>
      </c>
      <c r="N102" s="6">
        <f>VLOOKUP(TableEquivalentes[[#This Row],[Alimento]],TableTCA[#All],22,FALSE)</f>
        <v>0</v>
      </c>
      <c r="O1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02" t="s">
        <v>1743</v>
      </c>
    </row>
    <row r="103" spans="1:16" x14ac:dyDescent="0.3">
      <c r="A103" t="s">
        <v>1749</v>
      </c>
      <c r="B103" t="s">
        <v>1801</v>
      </c>
      <c r="C103" t="s">
        <v>715</v>
      </c>
      <c r="D103">
        <v>20</v>
      </c>
      <c r="E103" t="s">
        <v>1751</v>
      </c>
      <c r="F103" t="s">
        <v>1752</v>
      </c>
      <c r="G103" t="s">
        <v>1753</v>
      </c>
      <c r="H103" s="3"/>
      <c r="K103" s="6">
        <f>VLOOKUP(TableEquivalentes[[#This Row],[Alimento]],TableTCA[#All],15,FALSE)</f>
        <v>56</v>
      </c>
      <c r="L103" s="6">
        <f>VLOOKUP(TableEquivalentes[[#This Row],[Alimento]],TableTCA[#All],9,FALSE)</f>
        <v>7.5</v>
      </c>
      <c r="M103" s="6">
        <f>VLOOKUP(TableEquivalentes[[#This Row],[Alimento]],TableTCA[#All],20,FALSE)</f>
        <v>20</v>
      </c>
      <c r="N103" s="6">
        <f>VLOOKUP(TableEquivalentes[[#This Row],[Alimento]],TableTCA[#All],22,FALSE)</f>
        <v>0</v>
      </c>
      <c r="O1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3" t="s">
        <v>1743</v>
      </c>
    </row>
    <row r="104" spans="1:16" x14ac:dyDescent="0.3">
      <c r="A104" t="s">
        <v>1749</v>
      </c>
      <c r="B104" t="s">
        <v>1801</v>
      </c>
      <c r="C104" t="s">
        <v>726</v>
      </c>
      <c r="D104">
        <v>20</v>
      </c>
      <c r="E104" t="s">
        <v>1751</v>
      </c>
      <c r="F104" t="s">
        <v>1752</v>
      </c>
      <c r="G104" t="s">
        <v>1753</v>
      </c>
      <c r="H104" s="3"/>
      <c r="K104" s="6">
        <f>VLOOKUP(TableEquivalentes[[#This Row],[Alimento]],TableTCA[#All],15,FALSE)</f>
        <v>73.7</v>
      </c>
      <c r="L104" s="6">
        <f>VLOOKUP(TableEquivalentes[[#This Row],[Alimento]],TableTCA[#All],9,FALSE)</f>
        <v>1.5</v>
      </c>
      <c r="M104" s="6">
        <f>VLOOKUP(TableEquivalentes[[#This Row],[Alimento]],TableTCA[#All],20,FALSE)</f>
        <v>8.5</v>
      </c>
      <c r="N104" s="6">
        <f>VLOOKUP(TableEquivalentes[[#This Row],[Alimento]],TableTCA[#All],22,FALSE)</f>
        <v>0</v>
      </c>
      <c r="O1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4" t="s">
        <v>1743</v>
      </c>
    </row>
    <row r="105" spans="1:16" x14ac:dyDescent="0.3">
      <c r="A105" t="s">
        <v>1749</v>
      </c>
      <c r="B105" t="s">
        <v>1801</v>
      </c>
      <c r="C105" t="s">
        <v>727</v>
      </c>
      <c r="D105">
        <v>20</v>
      </c>
      <c r="E105" t="s">
        <v>1751</v>
      </c>
      <c r="F105" t="s">
        <v>1752</v>
      </c>
      <c r="G105" t="s">
        <v>1752</v>
      </c>
      <c r="H105" s="3">
        <v>2</v>
      </c>
      <c r="I105" t="s">
        <v>1792</v>
      </c>
      <c r="J105" t="s">
        <v>1924</v>
      </c>
      <c r="K105" s="6">
        <f>VLOOKUP(TableEquivalentes[[#This Row],[Alimento]],TableTCA[#All],15,FALSE)</f>
        <v>65.2</v>
      </c>
      <c r="L105" s="6">
        <f>VLOOKUP(TableEquivalentes[[#This Row],[Alimento]],TableTCA[#All],9,FALSE)</f>
        <v>2.4</v>
      </c>
      <c r="M105" s="6">
        <f>VLOOKUP(TableEquivalentes[[#This Row],[Alimento]],TableTCA[#All],20,FALSE)</f>
        <v>9.6</v>
      </c>
      <c r="N105" s="6">
        <f>VLOOKUP(TableEquivalentes[[#This Row],[Alimento]],TableTCA[#All],22,FALSE)</f>
        <v>0</v>
      </c>
      <c r="O1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05" t="s">
        <v>1743</v>
      </c>
    </row>
    <row r="106" spans="1:16" x14ac:dyDescent="0.3">
      <c r="A106" t="s">
        <v>1749</v>
      </c>
      <c r="B106" t="s">
        <v>1801</v>
      </c>
      <c r="C106" t="s">
        <v>728</v>
      </c>
      <c r="D106">
        <v>20</v>
      </c>
      <c r="E106" t="s">
        <v>1751</v>
      </c>
      <c r="F106" t="s">
        <v>1752</v>
      </c>
      <c r="G106" t="s">
        <v>1753</v>
      </c>
      <c r="H106" s="3"/>
      <c r="K106" s="6">
        <f>VLOOKUP(TableEquivalentes[[#This Row],[Alimento]],TableTCA[#All],15,FALSE)</f>
        <v>73</v>
      </c>
      <c r="L106" s="6">
        <f>VLOOKUP(TableEquivalentes[[#This Row],[Alimento]],TableTCA[#All],9,FALSE)</f>
        <v>1.8</v>
      </c>
      <c r="M106" s="6">
        <f>VLOOKUP(TableEquivalentes[[#This Row],[Alimento]],TableTCA[#All],20,FALSE)</f>
        <v>9.1</v>
      </c>
      <c r="N106" s="6">
        <f>VLOOKUP(TableEquivalentes[[#This Row],[Alimento]],TableTCA[#All],22,FALSE)</f>
        <v>0</v>
      </c>
      <c r="O1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6" t="s">
        <v>1743</v>
      </c>
    </row>
    <row r="107" spans="1:16" x14ac:dyDescent="0.3">
      <c r="A107" t="s">
        <v>1749</v>
      </c>
      <c r="B107" t="s">
        <v>1801</v>
      </c>
      <c r="C107" t="s">
        <v>729</v>
      </c>
      <c r="D107">
        <v>20</v>
      </c>
      <c r="E107" t="s">
        <v>1751</v>
      </c>
      <c r="F107" t="s">
        <v>1752</v>
      </c>
      <c r="G107" t="s">
        <v>1753</v>
      </c>
      <c r="H107" s="3"/>
      <c r="K107" s="6">
        <f>VLOOKUP(TableEquivalentes[[#This Row],[Alimento]],TableTCA[#All],15,FALSE)</f>
        <v>74.3</v>
      </c>
      <c r="L107" s="6">
        <f>VLOOKUP(TableEquivalentes[[#This Row],[Alimento]],TableTCA[#All],9,FALSE)</f>
        <v>1.1000000000000001</v>
      </c>
      <c r="M107" s="6">
        <f>VLOOKUP(TableEquivalentes[[#This Row],[Alimento]],TableTCA[#All],20,FALSE)</f>
        <v>7.8</v>
      </c>
      <c r="N107" s="6">
        <f>VLOOKUP(TableEquivalentes[[#This Row],[Alimento]],TableTCA[#All],22,FALSE)</f>
        <v>0</v>
      </c>
      <c r="O1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07" t="s">
        <v>1743</v>
      </c>
    </row>
    <row r="108" spans="1:16" x14ac:dyDescent="0.3">
      <c r="A108" t="s">
        <v>1749</v>
      </c>
      <c r="B108" t="s">
        <v>1801</v>
      </c>
      <c r="C108" t="s">
        <v>709</v>
      </c>
      <c r="D108">
        <v>20</v>
      </c>
      <c r="E108" t="s">
        <v>1751</v>
      </c>
      <c r="F108" t="s">
        <v>1752</v>
      </c>
      <c r="G108" t="s">
        <v>1752</v>
      </c>
      <c r="H108" s="3">
        <v>2.5</v>
      </c>
      <c r="I108" t="s">
        <v>1792</v>
      </c>
      <c r="J108" t="s">
        <v>1802</v>
      </c>
      <c r="K108" s="6">
        <f>VLOOKUP(TableEquivalentes[[#This Row],[Alimento]],TableTCA[#All],15,FALSE)</f>
        <v>57</v>
      </c>
      <c r="L108" s="6">
        <f>VLOOKUP(TableEquivalentes[[#This Row],[Alimento]],TableTCA[#All],9,FALSE)</f>
        <v>7.3</v>
      </c>
      <c r="M108" s="6">
        <f>VLOOKUP(TableEquivalentes[[#This Row],[Alimento]],TableTCA[#All],20,FALSE)</f>
        <v>14.5</v>
      </c>
      <c r="N108" s="6">
        <f>VLOOKUP(TableEquivalentes[[#This Row],[Alimento]],TableTCA[#All],22,FALSE)</f>
        <v>0</v>
      </c>
      <c r="O1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08" t="s">
        <v>1743</v>
      </c>
    </row>
    <row r="109" spans="1:16" x14ac:dyDescent="0.3">
      <c r="A109" t="s">
        <v>1778</v>
      </c>
      <c r="B109" t="s">
        <v>766</v>
      </c>
      <c r="C109" t="s">
        <v>768</v>
      </c>
      <c r="D109">
        <v>50</v>
      </c>
      <c r="E109" t="s">
        <v>1751</v>
      </c>
      <c r="F109" t="s">
        <v>1752</v>
      </c>
      <c r="G109" t="s">
        <v>1753</v>
      </c>
      <c r="H109" s="3"/>
      <c r="K109" s="6">
        <f>VLOOKUP(TableEquivalentes[[#This Row],[Alimento]],TableTCA[#All],15,FALSE)</f>
        <v>1.3</v>
      </c>
      <c r="L109" s="6">
        <f>VLOOKUP(TableEquivalentes[[#This Row],[Alimento]],TableTCA[#All],9,FALSE)</f>
        <v>4.5999999999999996</v>
      </c>
      <c r="M109" s="6">
        <f>VLOOKUP(TableEquivalentes[[#This Row],[Alimento]],TableTCA[#All],20,FALSE)</f>
        <v>15.3</v>
      </c>
      <c r="N109" s="6">
        <f>VLOOKUP(TableEquivalentes[[#This Row],[Alimento]],TableTCA[#All],22,FALSE)</f>
        <v>0</v>
      </c>
      <c r="O1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09" t="s">
        <v>1745</v>
      </c>
    </row>
    <row r="110" spans="1:16" x14ac:dyDescent="0.3">
      <c r="A110" t="s">
        <v>1778</v>
      </c>
      <c r="B110" t="s">
        <v>766</v>
      </c>
      <c r="C110" t="s">
        <v>770</v>
      </c>
      <c r="D110">
        <v>50</v>
      </c>
      <c r="E110" t="s">
        <v>1751</v>
      </c>
      <c r="F110" t="s">
        <v>1752</v>
      </c>
      <c r="G110" t="s">
        <v>1753</v>
      </c>
      <c r="H110" s="3"/>
      <c r="K110" s="6">
        <f>VLOOKUP(TableEquivalentes[[#This Row],[Alimento]],TableTCA[#All],15,FALSE)</f>
        <v>2.8</v>
      </c>
      <c r="L110" s="6">
        <f>VLOOKUP(TableEquivalentes[[#This Row],[Alimento]],TableTCA[#All],9,FALSE)</f>
        <v>1.3</v>
      </c>
      <c r="M110" s="6">
        <f>VLOOKUP(TableEquivalentes[[#This Row],[Alimento]],TableTCA[#All],20,FALSE)</f>
        <v>13.7</v>
      </c>
      <c r="N110" s="6">
        <f>VLOOKUP(TableEquivalentes[[#This Row],[Alimento]],TableTCA[#All],22,FALSE)</f>
        <v>0</v>
      </c>
      <c r="O1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0" t="s">
        <v>1745</v>
      </c>
    </row>
    <row r="111" spans="1:16" x14ac:dyDescent="0.3">
      <c r="A111" t="s">
        <v>1778</v>
      </c>
      <c r="B111" t="s">
        <v>766</v>
      </c>
      <c r="C111" t="s">
        <v>771</v>
      </c>
      <c r="D111">
        <v>50</v>
      </c>
      <c r="E111" t="s">
        <v>1751</v>
      </c>
      <c r="F111" t="s">
        <v>1752</v>
      </c>
      <c r="G111" t="s">
        <v>1753</v>
      </c>
      <c r="H111" s="3"/>
      <c r="K111" s="6">
        <f>VLOOKUP(TableEquivalentes[[#This Row],[Alimento]],TableTCA[#All],15,FALSE)</f>
        <v>2.6</v>
      </c>
      <c r="L111" s="6">
        <f>VLOOKUP(TableEquivalentes[[#This Row],[Alimento]],TableTCA[#All],9,FALSE)</f>
        <v>1.9</v>
      </c>
      <c r="M111" s="6">
        <f>VLOOKUP(TableEquivalentes[[#This Row],[Alimento]],TableTCA[#All],20,FALSE)</f>
        <v>13.8</v>
      </c>
      <c r="N111" s="6">
        <f>VLOOKUP(TableEquivalentes[[#This Row],[Alimento]],TableTCA[#All],22,FALSE)</f>
        <v>0</v>
      </c>
      <c r="O1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1" t="s">
        <v>1745</v>
      </c>
    </row>
    <row r="112" spans="1:16" x14ac:dyDescent="0.3">
      <c r="A112" t="s">
        <v>1778</v>
      </c>
      <c r="B112" t="s">
        <v>766</v>
      </c>
      <c r="C112" t="s">
        <v>766</v>
      </c>
      <c r="D112">
        <v>50</v>
      </c>
      <c r="E112" t="s">
        <v>1751</v>
      </c>
      <c r="F112" t="s">
        <v>1752</v>
      </c>
      <c r="G112" t="s">
        <v>1752</v>
      </c>
      <c r="H112" s="3">
        <v>3</v>
      </c>
      <c r="I112" t="s">
        <v>1803</v>
      </c>
      <c r="J112" t="s">
        <v>1804</v>
      </c>
      <c r="K112" s="6">
        <f>VLOOKUP(TableEquivalentes[[#This Row],[Alimento]],TableTCA[#All],15,FALSE)</f>
        <v>2.7</v>
      </c>
      <c r="L112" s="6">
        <f>VLOOKUP(TableEquivalentes[[#This Row],[Alimento]],TableTCA[#All],9,FALSE)</f>
        <v>1.6</v>
      </c>
      <c r="M112" s="6">
        <f>VLOOKUP(TableEquivalentes[[#This Row],[Alimento]],TableTCA[#All],20,FALSE)</f>
        <v>13.8</v>
      </c>
      <c r="N112" s="6">
        <f>VLOOKUP(TableEquivalentes[[#This Row],[Alimento]],TableTCA[#All],22,FALSE)</f>
        <v>0</v>
      </c>
      <c r="O1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12" t="s">
        <v>1745</v>
      </c>
    </row>
    <row r="113" spans="1:16" x14ac:dyDescent="0.3">
      <c r="A113" t="s">
        <v>1758</v>
      </c>
      <c r="B113" t="s">
        <v>1805</v>
      </c>
      <c r="C113" t="s">
        <v>636</v>
      </c>
      <c r="D113">
        <v>100</v>
      </c>
      <c r="E113" t="s">
        <v>1751</v>
      </c>
      <c r="F113" t="s">
        <v>1752</v>
      </c>
      <c r="G113" t="s">
        <v>1753</v>
      </c>
      <c r="H113" s="3"/>
      <c r="K113" s="6">
        <f>VLOOKUP(TableEquivalentes[[#This Row],[Alimento]],TableTCA[#All],15,FALSE)</f>
        <v>8.5</v>
      </c>
      <c r="L113" s="6">
        <f>VLOOKUP(TableEquivalentes[[#This Row],[Alimento]],TableTCA[#All],9,FALSE)</f>
        <v>0.1</v>
      </c>
      <c r="M113" s="6">
        <f>VLOOKUP(TableEquivalentes[[#This Row],[Alimento]],TableTCA[#All],20,FALSE)</f>
        <v>0.8</v>
      </c>
      <c r="N113" s="6">
        <f>VLOOKUP(TableEquivalentes[[#This Row],[Alimento]],TableTCA[#All],22,FALSE)</f>
        <v>0</v>
      </c>
      <c r="O1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13" t="s">
        <v>1743</v>
      </c>
    </row>
    <row r="114" spans="1:16" x14ac:dyDescent="0.3">
      <c r="A114" t="s">
        <v>1758</v>
      </c>
      <c r="B114" t="s">
        <v>1805</v>
      </c>
      <c r="C114" t="s">
        <v>1042</v>
      </c>
      <c r="D114">
        <v>100</v>
      </c>
      <c r="E114" t="s">
        <v>1751</v>
      </c>
      <c r="F114" t="s">
        <v>1752</v>
      </c>
      <c r="G114" t="s">
        <v>1753</v>
      </c>
      <c r="H114" s="3"/>
      <c r="K114" s="6">
        <f>VLOOKUP(TableEquivalentes[[#This Row],[Alimento]],TableTCA[#All],15,FALSE)</f>
        <v>13.4</v>
      </c>
      <c r="L114" s="6">
        <f>VLOOKUP(TableEquivalentes[[#This Row],[Alimento]],TableTCA[#All],9,FALSE)</f>
        <v>0.5</v>
      </c>
      <c r="M114" s="6">
        <f>VLOOKUP(TableEquivalentes[[#This Row],[Alimento]],TableTCA[#All],20,FALSE)</f>
        <v>0.2</v>
      </c>
      <c r="N114" s="6">
        <f>VLOOKUP(TableEquivalentes[[#This Row],[Alimento]],TableTCA[#All],22,FALSE)</f>
        <v>0</v>
      </c>
      <c r="O1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14" t="s">
        <v>1743</v>
      </c>
    </row>
    <row r="115" spans="1:16" x14ac:dyDescent="0.3">
      <c r="A115" t="s">
        <v>1758</v>
      </c>
      <c r="B115" t="s">
        <v>1805</v>
      </c>
      <c r="C115" t="s">
        <v>1305</v>
      </c>
      <c r="D115">
        <v>100</v>
      </c>
      <c r="E115" t="s">
        <v>1751</v>
      </c>
      <c r="F115" t="s">
        <v>1752</v>
      </c>
      <c r="G115" t="s">
        <v>1753</v>
      </c>
      <c r="H115" s="3"/>
      <c r="K115" s="6">
        <f>VLOOKUP(TableEquivalentes[[#This Row],[Alimento]],TableTCA[#All],15,FALSE)</f>
        <v>7.8</v>
      </c>
      <c r="L115" s="6">
        <f>VLOOKUP(TableEquivalentes[[#This Row],[Alimento]],TableTCA[#All],9,FALSE)</f>
        <v>0.4</v>
      </c>
      <c r="M115" s="6">
        <f>VLOOKUP(TableEquivalentes[[#This Row],[Alimento]],TableTCA[#All],20,FALSE)</f>
        <v>0.3</v>
      </c>
      <c r="N115" s="6">
        <f>VLOOKUP(TableEquivalentes[[#This Row],[Alimento]],TableTCA[#All],22,FALSE)</f>
        <v>0</v>
      </c>
      <c r="O1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5" t="s">
        <v>1743</v>
      </c>
    </row>
    <row r="116" spans="1:16" x14ac:dyDescent="0.3">
      <c r="A116" t="s">
        <v>1758</v>
      </c>
      <c r="B116" t="s">
        <v>1805</v>
      </c>
      <c r="C116" t="s">
        <v>1641</v>
      </c>
      <c r="D116">
        <v>100</v>
      </c>
      <c r="E116" t="s">
        <v>1751</v>
      </c>
      <c r="F116" t="s">
        <v>1752</v>
      </c>
      <c r="G116" t="s">
        <v>1753</v>
      </c>
      <c r="H116" s="3"/>
      <c r="K116" s="6">
        <f>VLOOKUP(TableEquivalentes[[#This Row],[Alimento]],TableTCA[#All],15,FALSE)</f>
        <v>7.8</v>
      </c>
      <c r="L116" s="6">
        <f>VLOOKUP(TableEquivalentes[[#This Row],[Alimento]],TableTCA[#All],9,FALSE)</f>
        <v>0.1</v>
      </c>
      <c r="M116" s="6">
        <f>VLOOKUP(TableEquivalentes[[#This Row],[Alimento]],TableTCA[#All],20,FALSE)</f>
        <v>0.7</v>
      </c>
      <c r="N116" s="6">
        <f>VLOOKUP(TableEquivalentes[[#This Row],[Alimento]],TableTCA[#All],22,FALSE)</f>
        <v>0</v>
      </c>
      <c r="O1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6" t="s">
        <v>1743</v>
      </c>
    </row>
    <row r="117" spans="1:16" x14ac:dyDescent="0.3">
      <c r="A117" t="s">
        <v>1758</v>
      </c>
      <c r="B117" t="s">
        <v>1805</v>
      </c>
      <c r="C117" t="s">
        <v>156</v>
      </c>
      <c r="D117">
        <v>100</v>
      </c>
      <c r="E117" t="s">
        <v>1751</v>
      </c>
      <c r="F117" t="s">
        <v>1752</v>
      </c>
      <c r="G117" t="s">
        <v>1753</v>
      </c>
      <c r="H117" s="3"/>
      <c r="K117" s="6">
        <f>VLOOKUP(TableEquivalentes[[#This Row],[Alimento]],TableTCA[#All],15,FALSE)</f>
        <v>7.8</v>
      </c>
      <c r="L117" s="6">
        <f>VLOOKUP(TableEquivalentes[[#This Row],[Alimento]],TableTCA[#All],9,FALSE)</f>
        <v>0.2</v>
      </c>
      <c r="M117" s="6">
        <f>VLOOKUP(TableEquivalentes[[#This Row],[Alimento]],TableTCA[#All],20,FALSE)</f>
        <v>0.6</v>
      </c>
      <c r="N117" s="6">
        <f>VLOOKUP(TableEquivalentes[[#This Row],[Alimento]],TableTCA[#All],22,FALSE)</f>
        <v>0</v>
      </c>
      <c r="O1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17" t="s">
        <v>1743</v>
      </c>
    </row>
    <row r="118" spans="1:16" x14ac:dyDescent="0.3">
      <c r="A118" t="s">
        <v>1758</v>
      </c>
      <c r="B118" t="s">
        <v>1805</v>
      </c>
      <c r="C118" t="s">
        <v>159</v>
      </c>
      <c r="D118">
        <v>100</v>
      </c>
      <c r="E118" t="s">
        <v>1751</v>
      </c>
      <c r="F118" t="s">
        <v>1752</v>
      </c>
      <c r="G118" t="s">
        <v>1753</v>
      </c>
      <c r="H118" s="3"/>
      <c r="K118" s="6">
        <f>VLOOKUP(TableEquivalentes[[#This Row],[Alimento]],TableTCA[#All],15,FALSE)</f>
        <v>11.8</v>
      </c>
      <c r="L118" s="6">
        <f>VLOOKUP(TableEquivalentes[[#This Row],[Alimento]],TableTCA[#All],9,FALSE)</f>
        <v>0.1</v>
      </c>
      <c r="M118" s="6">
        <f>VLOOKUP(TableEquivalentes[[#This Row],[Alimento]],TableTCA[#All],20,FALSE)</f>
        <v>0.8</v>
      </c>
      <c r="N118" s="6">
        <f>VLOOKUP(TableEquivalentes[[#This Row],[Alimento]],TableTCA[#All],22,FALSE)</f>
        <v>0</v>
      </c>
      <c r="O1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18" t="s">
        <v>1743</v>
      </c>
    </row>
    <row r="119" spans="1:16" x14ac:dyDescent="0.3">
      <c r="A119" t="s">
        <v>1758</v>
      </c>
      <c r="B119" t="s">
        <v>1805</v>
      </c>
      <c r="C119" t="s">
        <v>1044</v>
      </c>
      <c r="D119">
        <v>100</v>
      </c>
      <c r="E119" t="s">
        <v>1751</v>
      </c>
      <c r="F119" t="s">
        <v>1752</v>
      </c>
      <c r="G119" t="s">
        <v>1753</v>
      </c>
      <c r="H119" s="3"/>
      <c r="K119" s="6">
        <f>VLOOKUP(TableEquivalentes[[#This Row],[Alimento]],TableTCA[#All],15,FALSE)</f>
        <v>10.5</v>
      </c>
      <c r="L119" s="6">
        <f>VLOOKUP(TableEquivalentes[[#This Row],[Alimento]],TableTCA[#All],9,FALSE)</f>
        <v>0.5</v>
      </c>
      <c r="M119" s="6">
        <f>VLOOKUP(TableEquivalentes[[#This Row],[Alimento]],TableTCA[#All],20,FALSE)</f>
        <v>0.2</v>
      </c>
      <c r="N119" s="6">
        <f>VLOOKUP(TableEquivalentes[[#This Row],[Alimento]],TableTCA[#All],22,FALSE)</f>
        <v>0</v>
      </c>
      <c r="O1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19" t="s">
        <v>1743</v>
      </c>
    </row>
    <row r="120" spans="1:16" x14ac:dyDescent="0.3">
      <c r="A120" t="s">
        <v>1758</v>
      </c>
      <c r="B120" t="s">
        <v>1805</v>
      </c>
      <c r="C120" t="s">
        <v>1169</v>
      </c>
      <c r="D120">
        <v>100</v>
      </c>
      <c r="E120" t="s">
        <v>1751</v>
      </c>
      <c r="F120" t="s">
        <v>1752</v>
      </c>
      <c r="G120" t="s">
        <v>1753</v>
      </c>
      <c r="H120" s="3"/>
      <c r="K120" s="6">
        <f>VLOOKUP(TableEquivalentes[[#This Row],[Alimento]],TableTCA[#All],15,FALSE)</f>
        <v>10.199999999999999</v>
      </c>
      <c r="L120" s="6">
        <f>VLOOKUP(TableEquivalentes[[#This Row],[Alimento]],TableTCA[#All],9,FALSE)</f>
        <v>0.4</v>
      </c>
      <c r="M120" s="6">
        <f>VLOOKUP(TableEquivalentes[[#This Row],[Alimento]],TableTCA[#All],20,FALSE)</f>
        <v>0.4</v>
      </c>
      <c r="N120" s="6">
        <f>VLOOKUP(TableEquivalentes[[#This Row],[Alimento]],TableTCA[#All],22,FALSE)</f>
        <v>0</v>
      </c>
      <c r="O1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20" t="s">
        <v>1743</v>
      </c>
    </row>
    <row r="121" spans="1:16" x14ac:dyDescent="0.3">
      <c r="A121" t="s">
        <v>1758</v>
      </c>
      <c r="B121" t="s">
        <v>1805</v>
      </c>
      <c r="C121" t="s">
        <v>1047</v>
      </c>
      <c r="D121">
        <v>100</v>
      </c>
      <c r="E121" t="s">
        <v>1751</v>
      </c>
      <c r="F121" t="s">
        <v>1752</v>
      </c>
      <c r="G121" t="s">
        <v>1753</v>
      </c>
      <c r="H121" s="3"/>
      <c r="K121" s="6">
        <f>VLOOKUP(TableEquivalentes[[#This Row],[Alimento]],TableTCA[#All],15,FALSE)</f>
        <v>12.7</v>
      </c>
      <c r="L121" s="6">
        <f>VLOOKUP(TableEquivalentes[[#This Row],[Alimento]],TableTCA[#All],9,FALSE)</f>
        <v>0.5</v>
      </c>
      <c r="M121" s="6">
        <f>VLOOKUP(TableEquivalentes[[#This Row],[Alimento]],TableTCA[#All],20,FALSE)</f>
        <v>0.2</v>
      </c>
      <c r="N121" s="6">
        <f>VLOOKUP(TableEquivalentes[[#This Row],[Alimento]],TableTCA[#All],22,FALSE)</f>
        <v>0</v>
      </c>
      <c r="O1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21" t="s">
        <v>1743</v>
      </c>
    </row>
    <row r="122" spans="1:16" x14ac:dyDescent="0.3">
      <c r="A122" t="s">
        <v>1758</v>
      </c>
      <c r="B122" t="s">
        <v>1805</v>
      </c>
      <c r="C122" t="s">
        <v>1054</v>
      </c>
      <c r="D122">
        <v>100</v>
      </c>
      <c r="E122" t="s">
        <v>1751</v>
      </c>
      <c r="F122" t="s">
        <v>1752</v>
      </c>
      <c r="G122" t="s">
        <v>1753</v>
      </c>
      <c r="H122" s="3"/>
      <c r="K122" s="6">
        <f>VLOOKUP(TableEquivalentes[[#This Row],[Alimento]],TableTCA[#All],15,FALSE)</f>
        <v>11.7</v>
      </c>
      <c r="L122" s="6">
        <f>VLOOKUP(TableEquivalentes[[#This Row],[Alimento]],TableTCA[#All],9,FALSE)</f>
        <v>0.3</v>
      </c>
      <c r="M122" s="6">
        <f>VLOOKUP(TableEquivalentes[[#This Row],[Alimento]],TableTCA[#All],20,FALSE)</f>
        <v>0.5</v>
      </c>
      <c r="N122" s="6">
        <f>VLOOKUP(TableEquivalentes[[#This Row],[Alimento]],TableTCA[#All],22,FALSE)</f>
        <v>0</v>
      </c>
      <c r="O1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2" t="s">
        <v>1743</v>
      </c>
    </row>
    <row r="123" spans="1:16" x14ac:dyDescent="0.3">
      <c r="A123" t="s">
        <v>1758</v>
      </c>
      <c r="B123" t="s">
        <v>1805</v>
      </c>
      <c r="C123" t="s">
        <v>1067</v>
      </c>
      <c r="D123">
        <v>100</v>
      </c>
      <c r="E123" t="s">
        <v>1751</v>
      </c>
      <c r="F123" t="s">
        <v>1752</v>
      </c>
      <c r="G123" t="s">
        <v>1753</v>
      </c>
      <c r="H123" s="3"/>
      <c r="K123" s="6">
        <f>VLOOKUP(TableEquivalentes[[#This Row],[Alimento]],TableTCA[#All],15,FALSE)</f>
        <v>5.7</v>
      </c>
      <c r="L123" s="6">
        <f>VLOOKUP(TableEquivalentes[[#This Row],[Alimento]],TableTCA[#All],9,FALSE)</f>
        <v>0.4</v>
      </c>
      <c r="M123" s="6">
        <f>VLOOKUP(TableEquivalentes[[#This Row],[Alimento]],TableTCA[#All],20,FALSE)</f>
        <v>2.6</v>
      </c>
      <c r="N123" s="6">
        <f>VLOOKUP(TableEquivalentes[[#This Row],[Alimento]],TableTCA[#All],22,FALSE)</f>
        <v>0</v>
      </c>
      <c r="O1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23" t="s">
        <v>1743</v>
      </c>
    </row>
    <row r="124" spans="1:16" x14ac:dyDescent="0.3">
      <c r="A124" t="s">
        <v>1758</v>
      </c>
      <c r="B124" t="s">
        <v>1805</v>
      </c>
      <c r="C124" t="s">
        <v>1078</v>
      </c>
      <c r="D124">
        <v>100</v>
      </c>
      <c r="E124" t="s">
        <v>1751</v>
      </c>
      <c r="F124" t="s">
        <v>1752</v>
      </c>
      <c r="G124" t="s">
        <v>1753</v>
      </c>
      <c r="H124" s="3"/>
      <c r="K124" s="6">
        <f>VLOOKUP(TableEquivalentes[[#This Row],[Alimento]],TableTCA[#All],15,FALSE)</f>
        <v>9.3000000000000007</v>
      </c>
      <c r="L124" s="6">
        <f>VLOOKUP(TableEquivalentes[[#This Row],[Alimento]],TableTCA[#All],9,FALSE)</f>
        <v>0.2</v>
      </c>
      <c r="M124" s="6">
        <f>VLOOKUP(TableEquivalentes[[#This Row],[Alimento]],TableTCA[#All],20,FALSE)</f>
        <v>0.3</v>
      </c>
      <c r="N124" s="6">
        <f>VLOOKUP(TableEquivalentes[[#This Row],[Alimento]],TableTCA[#All],22,FALSE)</f>
        <v>0</v>
      </c>
      <c r="O1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4" t="s">
        <v>1743</v>
      </c>
    </row>
    <row r="125" spans="1:16" x14ac:dyDescent="0.3">
      <c r="A125" t="s">
        <v>1758</v>
      </c>
      <c r="B125" t="s">
        <v>1805</v>
      </c>
      <c r="C125" t="s">
        <v>1041</v>
      </c>
      <c r="D125">
        <v>50</v>
      </c>
      <c r="E125" t="s">
        <v>1751</v>
      </c>
      <c r="F125" t="s">
        <v>1752</v>
      </c>
      <c r="G125" t="s">
        <v>1753</v>
      </c>
      <c r="H125" s="3"/>
      <c r="K125" s="6">
        <f>VLOOKUP(TableEquivalentes[[#This Row],[Alimento]],TableTCA[#All],15,FALSE)</f>
        <v>15.7</v>
      </c>
      <c r="L125" s="6">
        <f>VLOOKUP(TableEquivalentes[[#This Row],[Alimento]],TableTCA[#All],9,FALSE)</f>
        <v>0.5</v>
      </c>
      <c r="M125" s="6">
        <f>VLOOKUP(TableEquivalentes[[#This Row],[Alimento]],TableTCA[#All],20,FALSE)</f>
        <v>0.3</v>
      </c>
      <c r="N125" s="6">
        <f>VLOOKUP(TableEquivalentes[[#This Row],[Alimento]],TableTCA[#All],22,FALSE)</f>
        <v>0</v>
      </c>
      <c r="O1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5" t="s">
        <v>1743</v>
      </c>
    </row>
    <row r="126" spans="1:16" x14ac:dyDescent="0.3">
      <c r="A126" t="s">
        <v>1758</v>
      </c>
      <c r="B126" t="s">
        <v>1805</v>
      </c>
      <c r="C126" t="s">
        <v>1661</v>
      </c>
      <c r="D126">
        <v>200</v>
      </c>
      <c r="E126" t="s">
        <v>1751</v>
      </c>
      <c r="F126" t="s">
        <v>1752</v>
      </c>
      <c r="G126" t="s">
        <v>1753</v>
      </c>
      <c r="H126" s="3"/>
      <c r="K126" s="6">
        <f>VLOOKUP(TableEquivalentes[[#This Row],[Alimento]],TableTCA[#All],15,FALSE)</f>
        <v>6</v>
      </c>
      <c r="L126" s="6">
        <f>VLOOKUP(TableEquivalentes[[#This Row],[Alimento]],TableTCA[#All],9,FALSE)</f>
        <v>0.1</v>
      </c>
      <c r="M126" s="6">
        <f>VLOOKUP(TableEquivalentes[[#This Row],[Alimento]],TableTCA[#All],20,FALSE)</f>
        <v>0.9</v>
      </c>
      <c r="N126" s="6">
        <f>VLOOKUP(TableEquivalentes[[#This Row],[Alimento]],TableTCA[#All],22,FALSE)</f>
        <v>0</v>
      </c>
      <c r="O1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26" t="s">
        <v>1743</v>
      </c>
    </row>
    <row r="127" spans="1:16" x14ac:dyDescent="0.3">
      <c r="A127" t="s">
        <v>1758</v>
      </c>
      <c r="B127" t="s">
        <v>1805</v>
      </c>
      <c r="C127" t="s">
        <v>639</v>
      </c>
      <c r="D127">
        <v>50</v>
      </c>
      <c r="E127" t="s">
        <v>1751</v>
      </c>
      <c r="F127" t="s">
        <v>1752</v>
      </c>
      <c r="G127" t="s">
        <v>1753</v>
      </c>
      <c r="H127" s="3"/>
      <c r="K127" s="6">
        <f>VLOOKUP(TableEquivalentes[[#This Row],[Alimento]],TableTCA[#All],15,FALSE)</f>
        <v>14.8</v>
      </c>
      <c r="L127" s="6">
        <f>VLOOKUP(TableEquivalentes[[#This Row],[Alimento]],TableTCA[#All],9,FALSE)</f>
        <v>0</v>
      </c>
      <c r="M127" s="6">
        <f>VLOOKUP(TableEquivalentes[[#This Row],[Alimento]],TableTCA[#All],20,FALSE)</f>
        <v>0.6</v>
      </c>
      <c r="N127" s="6">
        <f>VLOOKUP(TableEquivalentes[[#This Row],[Alimento]],TableTCA[#All],22,FALSE)</f>
        <v>0</v>
      </c>
      <c r="O1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27" t="s">
        <v>1743</v>
      </c>
    </row>
    <row r="128" spans="1:16" x14ac:dyDescent="0.3">
      <c r="A128" t="s">
        <v>1758</v>
      </c>
      <c r="B128" t="s">
        <v>1805</v>
      </c>
      <c r="C128" t="s">
        <v>1635</v>
      </c>
      <c r="D128">
        <v>30</v>
      </c>
      <c r="E128" t="s">
        <v>1751</v>
      </c>
      <c r="F128" t="s">
        <v>1752</v>
      </c>
      <c r="G128" t="s">
        <v>1753</v>
      </c>
      <c r="H128" s="3"/>
      <c r="K128" s="6">
        <f>VLOOKUP(TableEquivalentes[[#This Row],[Alimento]],TableTCA[#All],15,FALSE)</f>
        <v>33.200000000000003</v>
      </c>
      <c r="L128" s="6">
        <f>VLOOKUP(TableEquivalentes[[#This Row],[Alimento]],TableTCA[#All],9,FALSE)</f>
        <v>0.1</v>
      </c>
      <c r="M128" s="6">
        <f>VLOOKUP(TableEquivalentes[[#This Row],[Alimento]],TableTCA[#All],20,FALSE)</f>
        <v>1.2</v>
      </c>
      <c r="N128" s="6">
        <f>VLOOKUP(TableEquivalentes[[#This Row],[Alimento]],TableTCA[#All],22,FALSE)</f>
        <v>0</v>
      </c>
      <c r="O1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28" t="s">
        <v>1743</v>
      </c>
    </row>
    <row r="129" spans="1:16" x14ac:dyDescent="0.3">
      <c r="A129" t="s">
        <v>1758</v>
      </c>
      <c r="B129" t="s">
        <v>1805</v>
      </c>
      <c r="C129" t="s">
        <v>1685</v>
      </c>
      <c r="D129">
        <v>50</v>
      </c>
      <c r="E129" t="s">
        <v>1751</v>
      </c>
      <c r="F129" t="s">
        <v>1752</v>
      </c>
      <c r="G129" t="s">
        <v>1753</v>
      </c>
      <c r="H129" s="3"/>
      <c r="K129" s="6">
        <f>VLOOKUP(TableEquivalentes[[#This Row],[Alimento]],TableTCA[#All],15,FALSE)</f>
        <v>17.3</v>
      </c>
      <c r="L129" s="6">
        <f>VLOOKUP(TableEquivalentes[[#This Row],[Alimento]],TableTCA[#All],9,FALSE)</f>
        <v>0.5</v>
      </c>
      <c r="M129" s="6">
        <f>VLOOKUP(TableEquivalentes[[#This Row],[Alimento]],TableTCA[#All],20,FALSE)</f>
        <v>0.3</v>
      </c>
      <c r="N129" s="6">
        <f>VLOOKUP(TableEquivalentes[[#This Row],[Alimento]],TableTCA[#All],22,FALSE)</f>
        <v>0</v>
      </c>
      <c r="O1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29" t="s">
        <v>1743</v>
      </c>
    </row>
    <row r="130" spans="1:16" x14ac:dyDescent="0.3">
      <c r="A130" t="s">
        <v>1758</v>
      </c>
      <c r="B130" t="s">
        <v>1805</v>
      </c>
      <c r="C130" t="s">
        <v>1687</v>
      </c>
      <c r="D130">
        <v>50</v>
      </c>
      <c r="E130" t="s">
        <v>1751</v>
      </c>
      <c r="F130" t="s">
        <v>1752</v>
      </c>
      <c r="G130" t="s">
        <v>1753</v>
      </c>
      <c r="H130" s="3"/>
      <c r="K130" s="6">
        <f>VLOOKUP(TableEquivalentes[[#This Row],[Alimento]],TableTCA[#All],15,FALSE)</f>
        <v>18.600000000000001</v>
      </c>
      <c r="L130" s="6">
        <f>VLOOKUP(TableEquivalentes[[#This Row],[Alimento]],TableTCA[#All],9,FALSE)</f>
        <v>0.5</v>
      </c>
      <c r="M130" s="6">
        <f>VLOOKUP(TableEquivalentes[[#This Row],[Alimento]],TableTCA[#All],20,FALSE)</f>
        <v>0.3</v>
      </c>
      <c r="N130" s="6">
        <f>VLOOKUP(TableEquivalentes[[#This Row],[Alimento]],TableTCA[#All],22,FALSE)</f>
        <v>0</v>
      </c>
      <c r="O1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0" t="s">
        <v>1743</v>
      </c>
    </row>
    <row r="131" spans="1:16" x14ac:dyDescent="0.3">
      <c r="A131" t="s">
        <v>1758</v>
      </c>
      <c r="B131" t="s">
        <v>1805</v>
      </c>
      <c r="C131" t="s">
        <v>175</v>
      </c>
      <c r="D131">
        <v>100</v>
      </c>
      <c r="E131" t="s">
        <v>1751</v>
      </c>
      <c r="F131" t="s">
        <v>1752</v>
      </c>
      <c r="G131" t="s">
        <v>1752</v>
      </c>
      <c r="H131" s="3">
        <v>1</v>
      </c>
      <c r="I131" t="s">
        <v>1803</v>
      </c>
      <c r="J131" t="s">
        <v>1806</v>
      </c>
      <c r="K131" s="6">
        <f>VLOOKUP(TableEquivalentes[[#This Row],[Alimento]],TableTCA[#All],15,FALSE)</f>
        <v>9.5</v>
      </c>
      <c r="L131" s="6">
        <f>VLOOKUP(TableEquivalentes[[#This Row],[Alimento]],TableTCA[#All],9,FALSE)</f>
        <v>0.2</v>
      </c>
      <c r="M131" s="6">
        <f>VLOOKUP(TableEquivalentes[[#This Row],[Alimento]],TableTCA[#All],20,FALSE)</f>
        <v>0.5</v>
      </c>
      <c r="N131" s="6">
        <f>VLOOKUP(TableEquivalentes[[#This Row],[Alimento]],TableTCA[#All],22,FALSE)</f>
        <v>0</v>
      </c>
      <c r="O1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1" t="s">
        <v>1743</v>
      </c>
    </row>
    <row r="132" spans="1:16" x14ac:dyDescent="0.3">
      <c r="A132" t="s">
        <v>1758</v>
      </c>
      <c r="B132" t="s">
        <v>1805</v>
      </c>
      <c r="C132" t="s">
        <v>942</v>
      </c>
      <c r="D132">
        <v>100</v>
      </c>
      <c r="E132" t="s">
        <v>1751</v>
      </c>
      <c r="F132" t="s">
        <v>1752</v>
      </c>
      <c r="G132" t="s">
        <v>1752</v>
      </c>
      <c r="H132" s="3">
        <v>1</v>
      </c>
      <c r="J132" t="s">
        <v>1807</v>
      </c>
      <c r="K132" s="6">
        <f>VLOOKUP(TableEquivalentes[[#This Row],[Alimento]],TableTCA[#All],15,FALSE)</f>
        <v>8.9</v>
      </c>
      <c r="L132" s="6">
        <f>VLOOKUP(TableEquivalentes[[#This Row],[Alimento]],TableTCA[#All],9,FALSE)</f>
        <v>0.2</v>
      </c>
      <c r="M132" s="6">
        <f>VLOOKUP(TableEquivalentes[[#This Row],[Alimento]],TableTCA[#All],20,FALSE)</f>
        <v>1.1000000000000001</v>
      </c>
      <c r="N132" s="6">
        <f>VLOOKUP(TableEquivalentes[[#This Row],[Alimento]],TableTCA[#All],22,FALSE)</f>
        <v>0</v>
      </c>
      <c r="O1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2" t="s">
        <v>1743</v>
      </c>
    </row>
    <row r="133" spans="1:16" x14ac:dyDescent="0.3">
      <c r="A133" t="s">
        <v>1758</v>
      </c>
      <c r="B133" t="s">
        <v>1805</v>
      </c>
      <c r="C133" t="s">
        <v>1038</v>
      </c>
      <c r="D133">
        <v>100</v>
      </c>
      <c r="E133" t="s">
        <v>1751</v>
      </c>
      <c r="F133" t="s">
        <v>1752</v>
      </c>
      <c r="G133" t="s">
        <v>1752</v>
      </c>
      <c r="H133" s="3">
        <v>1</v>
      </c>
      <c r="J133" t="s">
        <v>1808</v>
      </c>
      <c r="K133" s="6">
        <f>VLOOKUP(TableEquivalentes[[#This Row],[Alimento]],TableTCA[#All],15,FALSE)</f>
        <v>13.1</v>
      </c>
      <c r="L133" s="6">
        <f>VLOOKUP(TableEquivalentes[[#This Row],[Alimento]],TableTCA[#All],9,FALSE)</f>
        <v>0.5</v>
      </c>
      <c r="M133" s="6">
        <f>VLOOKUP(TableEquivalentes[[#This Row],[Alimento]],TableTCA[#All],20,FALSE)</f>
        <v>0.2</v>
      </c>
      <c r="N133" s="6">
        <f>VLOOKUP(TableEquivalentes[[#This Row],[Alimento]],TableTCA[#All],22,FALSE)</f>
        <v>0</v>
      </c>
      <c r="O1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33" t="s">
        <v>1743</v>
      </c>
    </row>
    <row r="134" spans="1:16" x14ac:dyDescent="0.3">
      <c r="A134" t="s">
        <v>1758</v>
      </c>
      <c r="B134" t="s">
        <v>1805</v>
      </c>
      <c r="C134" t="s">
        <v>1168</v>
      </c>
      <c r="D134">
        <v>100</v>
      </c>
      <c r="E134" t="s">
        <v>1751</v>
      </c>
      <c r="F134" t="s">
        <v>1752</v>
      </c>
      <c r="G134" t="s">
        <v>1752</v>
      </c>
      <c r="H134" s="3">
        <v>1</v>
      </c>
      <c r="J134" t="s">
        <v>1809</v>
      </c>
      <c r="K134" s="6">
        <f>VLOOKUP(TableEquivalentes[[#This Row],[Alimento]],TableTCA[#All],15,FALSE)</f>
        <v>8.6999999999999993</v>
      </c>
      <c r="L134" s="6">
        <f>VLOOKUP(TableEquivalentes[[#This Row],[Alimento]],TableTCA[#All],9,FALSE)</f>
        <v>0.1</v>
      </c>
      <c r="M134" s="6">
        <f>VLOOKUP(TableEquivalentes[[#This Row],[Alimento]],TableTCA[#All],20,FALSE)</f>
        <v>1.4</v>
      </c>
      <c r="N134" s="6">
        <f>VLOOKUP(TableEquivalentes[[#This Row],[Alimento]],TableTCA[#All],22,FALSE)</f>
        <v>0</v>
      </c>
      <c r="O1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4" t="s">
        <v>1743</v>
      </c>
    </row>
    <row r="135" spans="1:16" x14ac:dyDescent="0.3">
      <c r="A135" t="s">
        <v>1758</v>
      </c>
      <c r="B135" t="s">
        <v>1805</v>
      </c>
      <c r="C135" t="s">
        <v>1302</v>
      </c>
      <c r="D135">
        <v>100</v>
      </c>
      <c r="E135" t="s">
        <v>1751</v>
      </c>
      <c r="F135" t="s">
        <v>1752</v>
      </c>
      <c r="G135" t="s">
        <v>1752</v>
      </c>
      <c r="H135" s="3">
        <v>1</v>
      </c>
      <c r="J135" t="s">
        <v>1810</v>
      </c>
      <c r="K135" s="6">
        <f>VLOOKUP(TableEquivalentes[[#This Row],[Alimento]],TableTCA[#All],15,FALSE)</f>
        <v>9.4</v>
      </c>
      <c r="L135" s="6">
        <f>VLOOKUP(TableEquivalentes[[#This Row],[Alimento]],TableTCA[#All],9,FALSE)</f>
        <v>0.4</v>
      </c>
      <c r="M135" s="6">
        <f>VLOOKUP(TableEquivalentes[[#This Row],[Alimento]],TableTCA[#All],20,FALSE)</f>
        <v>0.3</v>
      </c>
      <c r="N135" s="6">
        <f>VLOOKUP(TableEquivalentes[[#This Row],[Alimento]],TableTCA[#All],22,FALSE)</f>
        <v>0</v>
      </c>
      <c r="O1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35" t="s">
        <v>1743</v>
      </c>
    </row>
    <row r="136" spans="1:16" x14ac:dyDescent="0.3">
      <c r="A136" t="s">
        <v>1758</v>
      </c>
      <c r="B136" t="s">
        <v>1805</v>
      </c>
      <c r="C136" t="s">
        <v>1365</v>
      </c>
      <c r="D136">
        <v>100</v>
      </c>
      <c r="E136" t="s">
        <v>1751</v>
      </c>
      <c r="F136" t="s">
        <v>1752</v>
      </c>
      <c r="G136" t="s">
        <v>1752</v>
      </c>
      <c r="H136" s="3">
        <v>1</v>
      </c>
      <c r="J136" t="s">
        <v>1811</v>
      </c>
      <c r="K136" s="6">
        <f>VLOOKUP(TableEquivalentes[[#This Row],[Alimento]],TableTCA[#All],15,FALSE)</f>
        <v>8.1</v>
      </c>
      <c r="L136" s="6">
        <f>VLOOKUP(TableEquivalentes[[#This Row],[Alimento]],TableTCA[#All],9,FALSE)</f>
        <v>0.3</v>
      </c>
      <c r="M136" s="6">
        <f>VLOOKUP(TableEquivalentes[[#This Row],[Alimento]],TableTCA[#All],20,FALSE)</f>
        <v>0.6</v>
      </c>
      <c r="N136" s="6">
        <f>VLOOKUP(TableEquivalentes[[#This Row],[Alimento]],TableTCA[#All],22,FALSE)</f>
        <v>0</v>
      </c>
      <c r="O1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36" t="s">
        <v>1743</v>
      </c>
    </row>
    <row r="137" spans="1:16" x14ac:dyDescent="0.3">
      <c r="A137" t="s">
        <v>1758</v>
      </c>
      <c r="B137" t="s">
        <v>1805</v>
      </c>
      <c r="C137" t="s">
        <v>1464</v>
      </c>
      <c r="D137">
        <v>100</v>
      </c>
      <c r="E137" t="s">
        <v>1751</v>
      </c>
      <c r="F137" t="s">
        <v>1752</v>
      </c>
      <c r="G137" t="s">
        <v>1752</v>
      </c>
      <c r="H137" s="3">
        <v>1</v>
      </c>
      <c r="J137" t="s">
        <v>1812</v>
      </c>
      <c r="K137" s="6">
        <f>VLOOKUP(TableEquivalentes[[#This Row],[Alimento]],TableTCA[#All],15,FALSE)</f>
        <v>10.9</v>
      </c>
      <c r="L137" s="6">
        <f>VLOOKUP(TableEquivalentes[[#This Row],[Alimento]],TableTCA[#All],9,FALSE)</f>
        <v>0.5</v>
      </c>
      <c r="M137" s="6">
        <f>VLOOKUP(TableEquivalentes[[#This Row],[Alimento]],TableTCA[#All],20,FALSE)</f>
        <v>1.1000000000000001</v>
      </c>
      <c r="N137" s="6">
        <f>VLOOKUP(TableEquivalentes[[#This Row],[Alimento]],TableTCA[#All],22,FALSE)</f>
        <v>0</v>
      </c>
      <c r="O1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37" t="s">
        <v>1743</v>
      </c>
    </row>
    <row r="138" spans="1:16" x14ac:dyDescent="0.3">
      <c r="A138" t="s">
        <v>1758</v>
      </c>
      <c r="B138" t="s">
        <v>1805</v>
      </c>
      <c r="C138" t="s">
        <v>1505</v>
      </c>
      <c r="D138">
        <v>100</v>
      </c>
      <c r="E138" t="s">
        <v>1751</v>
      </c>
      <c r="F138" t="s">
        <v>1752</v>
      </c>
      <c r="G138" t="s">
        <v>1752</v>
      </c>
      <c r="H138" s="3">
        <v>1</v>
      </c>
      <c r="J138" t="s">
        <v>1813</v>
      </c>
      <c r="K138" s="6">
        <f>VLOOKUP(TableEquivalentes[[#This Row],[Alimento]],TableTCA[#All],15,FALSE)</f>
        <v>12</v>
      </c>
      <c r="L138" s="6">
        <f>VLOOKUP(TableEquivalentes[[#This Row],[Alimento]],TableTCA[#All],9,FALSE)</f>
        <v>0.4</v>
      </c>
      <c r="M138" s="6">
        <f>VLOOKUP(TableEquivalentes[[#This Row],[Alimento]],TableTCA[#All],20,FALSE)</f>
        <v>0.4</v>
      </c>
      <c r="N138" s="6">
        <f>VLOOKUP(TableEquivalentes[[#This Row],[Alimento]],TableTCA[#All],22,FALSE)</f>
        <v>0</v>
      </c>
      <c r="O1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8" t="s">
        <v>1743</v>
      </c>
    </row>
    <row r="139" spans="1:16" x14ac:dyDescent="0.3">
      <c r="A139" t="s">
        <v>1758</v>
      </c>
      <c r="B139" t="s">
        <v>1805</v>
      </c>
      <c r="C139" t="s">
        <v>519</v>
      </c>
      <c r="D139">
        <v>100</v>
      </c>
      <c r="E139" t="s">
        <v>1751</v>
      </c>
      <c r="F139" t="s">
        <v>1752</v>
      </c>
      <c r="G139" t="s">
        <v>1752</v>
      </c>
      <c r="H139" s="3">
        <v>2</v>
      </c>
      <c r="J139" t="s">
        <v>1814</v>
      </c>
      <c r="K139" s="6">
        <f>VLOOKUP(TableEquivalentes[[#This Row],[Alimento]],TableTCA[#All],15,FALSE)</f>
        <v>11.1</v>
      </c>
      <c r="L139" s="6">
        <f>VLOOKUP(TableEquivalentes[[#This Row],[Alimento]],TableTCA[#All],9,FALSE)</f>
        <v>0.2</v>
      </c>
      <c r="M139" s="6">
        <f>VLOOKUP(TableEquivalentes[[#This Row],[Alimento]],TableTCA[#All],20,FALSE)</f>
        <v>0.8</v>
      </c>
      <c r="N139" s="6">
        <f>VLOOKUP(TableEquivalentes[[#This Row],[Alimento]],TableTCA[#All],22,FALSE)</f>
        <v>0</v>
      </c>
      <c r="O1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39" t="s">
        <v>1743</v>
      </c>
    </row>
    <row r="140" spans="1:16" x14ac:dyDescent="0.3">
      <c r="A140" t="s">
        <v>1758</v>
      </c>
      <c r="B140" t="s">
        <v>1805</v>
      </c>
      <c r="C140" t="s">
        <v>1642</v>
      </c>
      <c r="D140">
        <v>100</v>
      </c>
      <c r="E140" t="s">
        <v>1751</v>
      </c>
      <c r="F140" t="s">
        <v>1752</v>
      </c>
      <c r="G140" t="s">
        <v>1752</v>
      </c>
      <c r="H140" s="3">
        <v>2</v>
      </c>
      <c r="J140" t="s">
        <v>1815</v>
      </c>
      <c r="K140" s="6">
        <f>VLOOKUP(TableEquivalentes[[#This Row],[Alimento]],TableTCA[#All],15,FALSE)</f>
        <v>8.6999999999999993</v>
      </c>
      <c r="L140" s="6">
        <f>VLOOKUP(TableEquivalentes[[#This Row],[Alimento]],TableTCA[#All],9,FALSE)</f>
        <v>0.1</v>
      </c>
      <c r="M140" s="6">
        <f>VLOOKUP(TableEquivalentes[[#This Row],[Alimento]],TableTCA[#All],20,FALSE)</f>
        <v>0.7</v>
      </c>
      <c r="N140" s="6">
        <f>VLOOKUP(TableEquivalentes[[#This Row],[Alimento]],TableTCA[#All],22,FALSE)</f>
        <v>0</v>
      </c>
      <c r="O1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0" t="s">
        <v>1743</v>
      </c>
    </row>
    <row r="141" spans="1:16" x14ac:dyDescent="0.3">
      <c r="A141" t="s">
        <v>1758</v>
      </c>
      <c r="B141" t="s">
        <v>1805</v>
      </c>
      <c r="C141" t="s">
        <v>158</v>
      </c>
      <c r="D141">
        <v>100</v>
      </c>
      <c r="E141" t="s">
        <v>1751</v>
      </c>
      <c r="F141" t="s">
        <v>1752</v>
      </c>
      <c r="G141" t="s">
        <v>1752</v>
      </c>
      <c r="H141" s="3">
        <v>3</v>
      </c>
      <c r="J141" t="s">
        <v>1816</v>
      </c>
      <c r="K141" s="6">
        <f>VLOOKUP(TableEquivalentes[[#This Row],[Alimento]],TableTCA[#All],15,FALSE)</f>
        <v>7.4</v>
      </c>
      <c r="L141" s="6">
        <f>VLOOKUP(TableEquivalentes[[#This Row],[Alimento]],TableTCA[#All],9,FALSE)</f>
        <v>0.2</v>
      </c>
      <c r="M141" s="6">
        <f>VLOOKUP(TableEquivalentes[[#This Row],[Alimento]],TableTCA[#All],20,FALSE)</f>
        <v>0.8</v>
      </c>
      <c r="N141" s="6">
        <f>VLOOKUP(TableEquivalentes[[#This Row],[Alimento]],TableTCA[#All],22,FALSE)</f>
        <v>0</v>
      </c>
      <c r="O1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41" t="s">
        <v>1743</v>
      </c>
    </row>
    <row r="142" spans="1:16" x14ac:dyDescent="0.3">
      <c r="A142" t="s">
        <v>1758</v>
      </c>
      <c r="B142" t="s">
        <v>1805</v>
      </c>
      <c r="C142" t="s">
        <v>472</v>
      </c>
      <c r="D142">
        <v>100</v>
      </c>
      <c r="E142" t="s">
        <v>1751</v>
      </c>
      <c r="F142" t="s">
        <v>1752</v>
      </c>
      <c r="G142" t="s">
        <v>1752</v>
      </c>
      <c r="H142" s="3">
        <v>20</v>
      </c>
      <c r="J142" t="s">
        <v>1817</v>
      </c>
      <c r="K142" s="6">
        <f>VLOOKUP(TableEquivalentes[[#This Row],[Alimento]],TableTCA[#All],15,FALSE)</f>
        <v>13.3</v>
      </c>
      <c r="L142" s="6">
        <f>VLOOKUP(TableEquivalentes[[#This Row],[Alimento]],TableTCA[#All],9,FALSE)</f>
        <v>0.7</v>
      </c>
      <c r="M142" s="6">
        <f>VLOOKUP(TableEquivalentes[[#This Row],[Alimento]],TableTCA[#All],20,FALSE)</f>
        <v>0.8</v>
      </c>
      <c r="N142" s="6">
        <f>VLOOKUP(TableEquivalentes[[#This Row],[Alimento]],TableTCA[#All],22,FALSE)</f>
        <v>0</v>
      </c>
      <c r="O1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42" t="s">
        <v>1743</v>
      </c>
    </row>
    <row r="143" spans="1:16" x14ac:dyDescent="0.3">
      <c r="A143" t="s">
        <v>1758</v>
      </c>
      <c r="B143" t="s">
        <v>1805</v>
      </c>
      <c r="C143" t="s">
        <v>1237</v>
      </c>
      <c r="D143">
        <v>100</v>
      </c>
      <c r="E143" t="s">
        <v>1751</v>
      </c>
      <c r="F143" t="s">
        <v>1752</v>
      </c>
      <c r="G143" t="s">
        <v>1752</v>
      </c>
      <c r="H143" s="3">
        <v>0.5</v>
      </c>
      <c r="J143" t="s">
        <v>1818</v>
      </c>
      <c r="K143" s="6">
        <f>VLOOKUP(TableEquivalentes[[#This Row],[Alimento]],TableTCA[#All],15,FALSE)</f>
        <v>9.1</v>
      </c>
      <c r="L143" s="6">
        <f>VLOOKUP(TableEquivalentes[[#This Row],[Alimento]],TableTCA[#All],9,FALSE)</f>
        <v>0.1</v>
      </c>
      <c r="M143" s="6">
        <f>VLOOKUP(TableEquivalentes[[#This Row],[Alimento]],TableTCA[#All],20,FALSE)</f>
        <v>0.6</v>
      </c>
      <c r="N143" s="6">
        <f>VLOOKUP(TableEquivalentes[[#This Row],[Alimento]],TableTCA[#All],22,FALSE)</f>
        <v>0</v>
      </c>
      <c r="O1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43" t="s">
        <v>1743</v>
      </c>
    </row>
    <row r="144" spans="1:16" x14ac:dyDescent="0.3">
      <c r="A144" t="s">
        <v>1758</v>
      </c>
      <c r="B144" t="s">
        <v>1805</v>
      </c>
      <c r="C144" t="s">
        <v>173</v>
      </c>
      <c r="D144">
        <v>200</v>
      </c>
      <c r="E144" t="s">
        <v>1751</v>
      </c>
      <c r="F144" t="s">
        <v>1752</v>
      </c>
      <c r="G144" t="s">
        <v>1752</v>
      </c>
      <c r="H144" s="3">
        <v>0.5</v>
      </c>
      <c r="I144" t="s">
        <v>1819</v>
      </c>
      <c r="J144" t="s">
        <v>1820</v>
      </c>
      <c r="K144" s="6">
        <f>VLOOKUP(TableEquivalentes[[#This Row],[Alimento]],TableTCA[#All],15,FALSE)</f>
        <v>4.5</v>
      </c>
      <c r="L144" s="6">
        <f>VLOOKUP(TableEquivalentes[[#This Row],[Alimento]],TableTCA[#All],9,FALSE)</f>
        <v>0.9</v>
      </c>
      <c r="M144" s="6">
        <f>VLOOKUP(TableEquivalentes[[#This Row],[Alimento]],TableTCA[#All],20,FALSE)</f>
        <v>1.4</v>
      </c>
      <c r="N144" s="6">
        <f>VLOOKUP(TableEquivalentes[[#This Row],[Alimento]],TableTCA[#All],22,FALSE)</f>
        <v>0</v>
      </c>
      <c r="O1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4" t="s">
        <v>1743</v>
      </c>
    </row>
    <row r="145" spans="1:16" x14ac:dyDescent="0.3">
      <c r="A145" t="s">
        <v>1758</v>
      </c>
      <c r="B145" t="s">
        <v>1805</v>
      </c>
      <c r="C145" t="s">
        <v>811</v>
      </c>
      <c r="D145">
        <v>200</v>
      </c>
      <c r="E145" t="s">
        <v>1751</v>
      </c>
      <c r="F145" t="s">
        <v>1752</v>
      </c>
      <c r="G145" t="s">
        <v>1753</v>
      </c>
      <c r="H145" s="3">
        <v>0.5</v>
      </c>
      <c r="I145" t="s">
        <v>1819</v>
      </c>
      <c r="J145" t="s">
        <v>1821</v>
      </c>
      <c r="K145" s="6">
        <f>VLOOKUP(TableEquivalentes[[#This Row],[Alimento]],TableTCA[#All],15,FALSE)</f>
        <v>5.0999999999999996</v>
      </c>
      <c r="L145" s="6">
        <f>VLOOKUP(TableEquivalentes[[#This Row],[Alimento]],TableTCA[#All],9,FALSE)</f>
        <v>0.6</v>
      </c>
      <c r="M145" s="6">
        <f>VLOOKUP(TableEquivalentes[[#This Row],[Alimento]],TableTCA[#All],20,FALSE)</f>
        <v>0.9</v>
      </c>
      <c r="N145" s="6">
        <f>VLOOKUP(TableEquivalentes[[#This Row],[Alimento]],TableTCA[#All],22,FALSE)</f>
        <v>0</v>
      </c>
      <c r="O1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5" t="s">
        <v>1743</v>
      </c>
    </row>
    <row r="146" spans="1:16" x14ac:dyDescent="0.3">
      <c r="A146" t="s">
        <v>1758</v>
      </c>
      <c r="B146" t="s">
        <v>1805</v>
      </c>
      <c r="C146" t="s">
        <v>1109</v>
      </c>
      <c r="D146">
        <v>200</v>
      </c>
      <c r="E146" t="s">
        <v>1751</v>
      </c>
      <c r="F146" t="s">
        <v>1752</v>
      </c>
      <c r="G146" t="s">
        <v>1753</v>
      </c>
      <c r="H146" s="3">
        <v>0.5</v>
      </c>
      <c r="I146" t="s">
        <v>1819</v>
      </c>
      <c r="J146" t="s">
        <v>1822</v>
      </c>
      <c r="K146" s="6">
        <f>VLOOKUP(TableEquivalentes[[#This Row],[Alimento]],TableTCA[#All],15,FALSE)</f>
        <v>6.4</v>
      </c>
      <c r="L146" s="6">
        <f>VLOOKUP(TableEquivalentes[[#This Row],[Alimento]],TableTCA[#All],9,FALSE)</f>
        <v>0.6</v>
      </c>
      <c r="M146" s="6">
        <f>VLOOKUP(TableEquivalentes[[#This Row],[Alimento]],TableTCA[#All],20,FALSE)</f>
        <v>0.5</v>
      </c>
      <c r="N146" s="6">
        <f>VLOOKUP(TableEquivalentes[[#This Row],[Alimento]],TableTCA[#All],22,FALSE)</f>
        <v>0</v>
      </c>
      <c r="O1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46" t="s">
        <v>1743</v>
      </c>
    </row>
    <row r="147" spans="1:16" x14ac:dyDescent="0.3">
      <c r="A147" t="s">
        <v>1758</v>
      </c>
      <c r="B147" t="s">
        <v>1805</v>
      </c>
      <c r="C147" t="s">
        <v>1096</v>
      </c>
      <c r="D147">
        <v>200</v>
      </c>
      <c r="E147" t="s">
        <v>1751</v>
      </c>
      <c r="F147" t="s">
        <v>1752</v>
      </c>
      <c r="G147" t="s">
        <v>1752</v>
      </c>
      <c r="H147" s="3">
        <v>1</v>
      </c>
      <c r="I147" t="s">
        <v>1803</v>
      </c>
      <c r="J147" t="s">
        <v>1823</v>
      </c>
      <c r="K147" s="6">
        <f>VLOOKUP(TableEquivalentes[[#This Row],[Alimento]],TableTCA[#All],15,FALSE)</f>
        <v>5.5</v>
      </c>
      <c r="L147" s="6">
        <f>VLOOKUP(TableEquivalentes[[#This Row],[Alimento]],TableTCA[#All],9,FALSE)</f>
        <v>0.2</v>
      </c>
      <c r="M147" s="6">
        <f>VLOOKUP(TableEquivalentes[[#This Row],[Alimento]],TableTCA[#All],20,FALSE)</f>
        <v>0.4</v>
      </c>
      <c r="N147" s="6">
        <f>VLOOKUP(TableEquivalentes[[#This Row],[Alimento]],TableTCA[#All],22,FALSE)</f>
        <v>0</v>
      </c>
      <c r="O1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47" t="s">
        <v>1743</v>
      </c>
    </row>
    <row r="148" spans="1:16" x14ac:dyDescent="0.3">
      <c r="A148" t="s">
        <v>1758</v>
      </c>
      <c r="B148" t="s">
        <v>1805</v>
      </c>
      <c r="C148" t="s">
        <v>1097</v>
      </c>
      <c r="D148">
        <v>200</v>
      </c>
      <c r="E148" t="s">
        <v>1751</v>
      </c>
      <c r="F148" t="s">
        <v>1752</v>
      </c>
      <c r="G148" t="s">
        <v>1753</v>
      </c>
      <c r="H148" s="3">
        <v>1</v>
      </c>
      <c r="I148" t="s">
        <v>1803</v>
      </c>
      <c r="J148" t="s">
        <v>1824</v>
      </c>
      <c r="K148" s="6">
        <f>VLOOKUP(TableEquivalentes[[#This Row],[Alimento]],TableTCA[#All],15,FALSE)</f>
        <v>5.7</v>
      </c>
      <c r="L148" s="6">
        <f>VLOOKUP(TableEquivalentes[[#This Row],[Alimento]],TableTCA[#All],9,FALSE)</f>
        <v>0.3</v>
      </c>
      <c r="M148" s="6">
        <f>VLOOKUP(TableEquivalentes[[#This Row],[Alimento]],TableTCA[#All],20,FALSE)</f>
        <v>0.6</v>
      </c>
      <c r="N148" s="6">
        <f>VLOOKUP(TableEquivalentes[[#This Row],[Alimento]],TableTCA[#All],22,FALSE)</f>
        <v>0</v>
      </c>
      <c r="O1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48" t="s">
        <v>1743</v>
      </c>
    </row>
    <row r="149" spans="1:16" x14ac:dyDescent="0.3">
      <c r="A149" t="s">
        <v>1758</v>
      </c>
      <c r="B149" t="s">
        <v>1805</v>
      </c>
      <c r="C149" t="s">
        <v>1098</v>
      </c>
      <c r="D149">
        <v>200</v>
      </c>
      <c r="E149" t="s">
        <v>1751</v>
      </c>
      <c r="F149" t="s">
        <v>1752</v>
      </c>
      <c r="G149" t="s">
        <v>1752</v>
      </c>
      <c r="H149" s="3">
        <v>2</v>
      </c>
      <c r="I149" t="s">
        <v>1803</v>
      </c>
      <c r="J149" t="s">
        <v>1825</v>
      </c>
      <c r="K149" s="6">
        <f>VLOOKUP(TableEquivalentes[[#This Row],[Alimento]],TableTCA[#All],15,FALSE)</f>
        <v>4.2</v>
      </c>
      <c r="L149" s="6">
        <f>VLOOKUP(TableEquivalentes[[#This Row],[Alimento]],TableTCA[#All],9,FALSE)</f>
        <v>0.1</v>
      </c>
      <c r="M149" s="6">
        <f>VLOOKUP(TableEquivalentes[[#This Row],[Alimento]],TableTCA[#All],20,FALSE)</f>
        <v>0.6</v>
      </c>
      <c r="N149" s="6">
        <f>VLOOKUP(TableEquivalentes[[#This Row],[Alimento]],TableTCA[#All],22,FALSE)</f>
        <v>0</v>
      </c>
      <c r="O1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49" t="s">
        <v>1743</v>
      </c>
    </row>
    <row r="150" spans="1:16" x14ac:dyDescent="0.3">
      <c r="A150" t="s">
        <v>1758</v>
      </c>
      <c r="B150" t="s">
        <v>1805</v>
      </c>
      <c r="C150" t="s">
        <v>1134</v>
      </c>
      <c r="D150">
        <v>200</v>
      </c>
      <c r="E150" t="s">
        <v>1751</v>
      </c>
      <c r="F150" t="s">
        <v>1752</v>
      </c>
      <c r="G150" t="s">
        <v>1752</v>
      </c>
      <c r="H150" s="3">
        <v>8</v>
      </c>
      <c r="J150" t="s">
        <v>1826</v>
      </c>
      <c r="K150" s="6">
        <f>VLOOKUP(TableEquivalentes[[#This Row],[Alimento]],TableTCA[#All],15,FALSE)</f>
        <v>5.3</v>
      </c>
      <c r="L150" s="6">
        <f>VLOOKUP(TableEquivalentes[[#This Row],[Alimento]],TableTCA[#All],9,FALSE)</f>
        <v>0.4</v>
      </c>
      <c r="M150" s="6">
        <f>VLOOKUP(TableEquivalentes[[#This Row],[Alimento]],TableTCA[#All],20,FALSE)</f>
        <v>0.6</v>
      </c>
      <c r="N150" s="6">
        <f>VLOOKUP(TableEquivalentes[[#This Row],[Alimento]],TableTCA[#All],22,FALSE)</f>
        <v>0</v>
      </c>
      <c r="O1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0" t="s">
        <v>1743</v>
      </c>
    </row>
    <row r="151" spans="1:16" x14ac:dyDescent="0.3">
      <c r="A151" t="s">
        <v>1758</v>
      </c>
      <c r="B151" t="s">
        <v>1805</v>
      </c>
      <c r="C151" t="s">
        <v>787</v>
      </c>
      <c r="D151">
        <v>50</v>
      </c>
      <c r="E151" t="s">
        <v>1751</v>
      </c>
      <c r="F151" t="s">
        <v>1752</v>
      </c>
      <c r="G151" t="s">
        <v>1752</v>
      </c>
      <c r="H151" s="3">
        <v>1</v>
      </c>
      <c r="J151" t="s">
        <v>1827</v>
      </c>
      <c r="K151" s="6">
        <f>VLOOKUP(TableEquivalentes[[#This Row],[Alimento]],TableTCA[#All],15,FALSE)</f>
        <v>16.3</v>
      </c>
      <c r="L151" s="6">
        <f>VLOOKUP(TableEquivalentes[[#This Row],[Alimento]],TableTCA[#All],9,FALSE)</f>
        <v>0.5</v>
      </c>
      <c r="M151" s="6">
        <f>VLOOKUP(TableEquivalentes[[#This Row],[Alimento]],TableTCA[#All],20,FALSE)</f>
        <v>0.9</v>
      </c>
      <c r="N151" s="6">
        <f>VLOOKUP(TableEquivalentes[[#This Row],[Alimento]],TableTCA[#All],22,FALSE)</f>
        <v>0</v>
      </c>
      <c r="O1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1" t="s">
        <v>1743</v>
      </c>
    </row>
    <row r="152" spans="1:16" x14ac:dyDescent="0.3">
      <c r="A152" t="s">
        <v>1758</v>
      </c>
      <c r="B152" t="s">
        <v>1805</v>
      </c>
      <c r="C152" t="s">
        <v>1684</v>
      </c>
      <c r="D152">
        <v>50</v>
      </c>
      <c r="E152" t="s">
        <v>1751</v>
      </c>
      <c r="F152" t="s">
        <v>1752</v>
      </c>
      <c r="G152" t="s">
        <v>1752</v>
      </c>
      <c r="H152" s="3">
        <v>8</v>
      </c>
      <c r="J152" t="s">
        <v>1828</v>
      </c>
      <c r="K152" s="6">
        <f>VLOOKUP(TableEquivalentes[[#This Row],[Alimento]],TableTCA[#All],15,FALSE)</f>
        <v>18</v>
      </c>
      <c r="L152" s="6">
        <f>VLOOKUP(TableEquivalentes[[#This Row],[Alimento]],TableTCA[#All],9,FALSE)</f>
        <v>0.5</v>
      </c>
      <c r="M152" s="6">
        <f>VLOOKUP(TableEquivalentes[[#This Row],[Alimento]],TableTCA[#All],20,FALSE)</f>
        <v>0.3</v>
      </c>
      <c r="N152" s="6">
        <f>VLOOKUP(TableEquivalentes[[#This Row],[Alimento]],TableTCA[#All],22,FALSE)</f>
        <v>0</v>
      </c>
      <c r="O1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52" t="s">
        <v>1743</v>
      </c>
    </row>
    <row r="153" spans="1:16" x14ac:dyDescent="0.3">
      <c r="A153" t="s">
        <v>1758</v>
      </c>
      <c r="B153" t="s">
        <v>1805</v>
      </c>
      <c r="C153" t="s">
        <v>254</v>
      </c>
      <c r="D153">
        <v>50</v>
      </c>
      <c r="E153" t="s">
        <v>1751</v>
      </c>
      <c r="F153" t="s">
        <v>1752</v>
      </c>
      <c r="G153" t="s">
        <v>1752</v>
      </c>
      <c r="H153" s="3">
        <v>0.5</v>
      </c>
      <c r="J153" t="s">
        <v>1829</v>
      </c>
      <c r="K153" s="6">
        <f>VLOOKUP(TableEquivalentes[[#This Row],[Alimento]],TableTCA[#All],15,FALSE)</f>
        <v>21.8</v>
      </c>
      <c r="L153" s="6">
        <f>VLOOKUP(TableEquivalentes[[#This Row],[Alimento]],TableTCA[#All],9,FALSE)</f>
        <v>0.4</v>
      </c>
      <c r="M153" s="6">
        <f>VLOOKUP(TableEquivalentes[[#This Row],[Alimento]],TableTCA[#All],20,FALSE)</f>
        <v>1.6</v>
      </c>
      <c r="N153" s="6">
        <f>VLOOKUP(TableEquivalentes[[#This Row],[Alimento]],TableTCA[#All],22,FALSE)</f>
        <v>0</v>
      </c>
      <c r="O1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3" t="s">
        <v>1743</v>
      </c>
    </row>
    <row r="154" spans="1:16" x14ac:dyDescent="0.3">
      <c r="A154" t="s">
        <v>1749</v>
      </c>
      <c r="B154" t="s">
        <v>1830</v>
      </c>
      <c r="C154" t="s">
        <v>160</v>
      </c>
      <c r="D154">
        <v>15</v>
      </c>
      <c r="E154" t="s">
        <v>1751</v>
      </c>
      <c r="F154" t="s">
        <v>1752</v>
      </c>
      <c r="G154" t="s">
        <v>1753</v>
      </c>
      <c r="K154" s="6">
        <f>VLOOKUP(TableEquivalentes[[#This Row],[Alimento]],TableTCA[#All],15,FALSE)</f>
        <v>37.799999999999997</v>
      </c>
      <c r="L154" s="6">
        <f>VLOOKUP(TableEquivalentes[[#This Row],[Alimento]],TableTCA[#All],9,FALSE)</f>
        <v>0.3</v>
      </c>
      <c r="M154" s="6">
        <f>VLOOKUP(TableEquivalentes[[#This Row],[Alimento]],TableTCA[#All],20,FALSE)</f>
        <v>2.9</v>
      </c>
      <c r="N154" s="6">
        <f>VLOOKUP(TableEquivalentes[[#This Row],[Alimento]],TableTCA[#All],22,FALSE)</f>
        <v>0</v>
      </c>
      <c r="O1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54" t="s">
        <v>1743</v>
      </c>
    </row>
    <row r="155" spans="1:16" x14ac:dyDescent="0.3">
      <c r="A155" t="s">
        <v>1749</v>
      </c>
      <c r="B155" t="s">
        <v>1830</v>
      </c>
      <c r="C155" t="s">
        <v>176</v>
      </c>
      <c r="D155">
        <v>15</v>
      </c>
      <c r="E155" t="s">
        <v>1751</v>
      </c>
      <c r="F155" t="s">
        <v>1752</v>
      </c>
      <c r="G155" t="s">
        <v>1753</v>
      </c>
      <c r="K155" s="6">
        <f>VLOOKUP(TableEquivalentes[[#This Row],[Alimento]],TableTCA[#All],15,FALSE)</f>
        <v>72.8</v>
      </c>
      <c r="L155" s="6">
        <f>VLOOKUP(TableEquivalentes[[#This Row],[Alimento]],TableTCA[#All],9,FALSE)</f>
        <v>1.5</v>
      </c>
      <c r="M155" s="6">
        <f>VLOOKUP(TableEquivalentes[[#This Row],[Alimento]],TableTCA[#All],20,FALSE)</f>
        <v>3.8</v>
      </c>
      <c r="N155" s="6">
        <f>VLOOKUP(TableEquivalentes[[#This Row],[Alimento]],TableTCA[#All],22,FALSE)</f>
        <v>0</v>
      </c>
      <c r="O1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5" t="s">
        <v>1743</v>
      </c>
    </row>
    <row r="156" spans="1:16" x14ac:dyDescent="0.3">
      <c r="A156" t="s">
        <v>1749</v>
      </c>
      <c r="B156" t="s">
        <v>1830</v>
      </c>
      <c r="C156" t="s">
        <v>182</v>
      </c>
      <c r="D156">
        <v>15</v>
      </c>
      <c r="E156" t="s">
        <v>1751</v>
      </c>
      <c r="F156" t="s">
        <v>1752</v>
      </c>
      <c r="G156" t="s">
        <v>1753</v>
      </c>
      <c r="K156" s="6">
        <f>VLOOKUP(TableEquivalentes[[#This Row],[Alimento]],TableTCA[#All],15,FALSE)</f>
        <v>71.599999999999994</v>
      </c>
      <c r="L156" s="6">
        <f>VLOOKUP(TableEquivalentes[[#This Row],[Alimento]],TableTCA[#All],9,FALSE)</f>
        <v>1.7</v>
      </c>
      <c r="M156" s="6">
        <f>VLOOKUP(TableEquivalentes[[#This Row],[Alimento]],TableTCA[#All],20,FALSE)</f>
        <v>7.2</v>
      </c>
      <c r="N156" s="6">
        <f>VLOOKUP(TableEquivalentes[[#This Row],[Alimento]],TableTCA[#All],22,FALSE)</f>
        <v>0</v>
      </c>
      <c r="O1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6" t="s">
        <v>1743</v>
      </c>
    </row>
    <row r="157" spans="1:16" x14ac:dyDescent="0.3">
      <c r="A157" t="s">
        <v>1749</v>
      </c>
      <c r="B157" t="s">
        <v>1830</v>
      </c>
      <c r="C157" t="s">
        <v>473</v>
      </c>
      <c r="D157">
        <v>15</v>
      </c>
      <c r="E157" t="s">
        <v>1751</v>
      </c>
      <c r="F157" t="s">
        <v>1752</v>
      </c>
      <c r="G157" t="s">
        <v>1753</v>
      </c>
      <c r="K157" s="6">
        <f>VLOOKUP(TableEquivalentes[[#This Row],[Alimento]],TableTCA[#All],15,FALSE)</f>
        <v>72.599999999999994</v>
      </c>
      <c r="L157" s="6">
        <f>VLOOKUP(TableEquivalentes[[#This Row],[Alimento]],TableTCA[#All],9,FALSE)</f>
        <v>3.8</v>
      </c>
      <c r="M157" s="6">
        <f>VLOOKUP(TableEquivalentes[[#This Row],[Alimento]],TableTCA[#All],20,FALSE)</f>
        <v>4.4000000000000004</v>
      </c>
      <c r="N157" s="6">
        <f>VLOOKUP(TableEquivalentes[[#This Row],[Alimento]],TableTCA[#All],22,FALSE)</f>
        <v>0</v>
      </c>
      <c r="O1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57" t="s">
        <v>1743</v>
      </c>
    </row>
    <row r="158" spans="1:16" x14ac:dyDescent="0.3">
      <c r="A158" t="s">
        <v>1749</v>
      </c>
      <c r="B158" t="s">
        <v>1830</v>
      </c>
      <c r="C158" t="s">
        <v>637</v>
      </c>
      <c r="D158">
        <v>15</v>
      </c>
      <c r="E158" t="s">
        <v>1751</v>
      </c>
      <c r="F158" t="s">
        <v>1752</v>
      </c>
      <c r="G158" t="s">
        <v>1753</v>
      </c>
      <c r="K158" s="6">
        <f>VLOOKUP(TableEquivalentes[[#This Row],[Alimento]],TableTCA[#All],15,FALSE)</f>
        <v>41.2</v>
      </c>
      <c r="L158" s="6">
        <f>VLOOKUP(TableEquivalentes[[#This Row],[Alimento]],TableTCA[#All],9,FALSE)</f>
        <v>0.9</v>
      </c>
      <c r="M158" s="6">
        <f>VLOOKUP(TableEquivalentes[[#This Row],[Alimento]],TableTCA[#All],20,FALSE)</f>
        <v>5.4</v>
      </c>
      <c r="N158" s="6">
        <f>VLOOKUP(TableEquivalentes[[#This Row],[Alimento]],TableTCA[#All],22,FALSE)</f>
        <v>0</v>
      </c>
      <c r="O1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58" t="s">
        <v>1743</v>
      </c>
    </row>
    <row r="159" spans="1:16" x14ac:dyDescent="0.3">
      <c r="A159" t="s">
        <v>1749</v>
      </c>
      <c r="B159" t="s">
        <v>1830</v>
      </c>
      <c r="C159" t="s">
        <v>640</v>
      </c>
      <c r="D159">
        <v>15</v>
      </c>
      <c r="E159" t="s">
        <v>1751</v>
      </c>
      <c r="F159" t="s">
        <v>1752</v>
      </c>
      <c r="G159" t="s">
        <v>1753</v>
      </c>
      <c r="K159" s="6">
        <f>VLOOKUP(TableEquivalentes[[#This Row],[Alimento]],TableTCA[#All],15,FALSE)</f>
        <v>80.8</v>
      </c>
      <c r="L159" s="6">
        <f>VLOOKUP(TableEquivalentes[[#This Row],[Alimento]],TableTCA[#All],9,FALSE)</f>
        <v>0</v>
      </c>
      <c r="M159" s="6">
        <f>VLOOKUP(TableEquivalentes[[#This Row],[Alimento]],TableTCA[#All],20,FALSE)</f>
        <v>3.3</v>
      </c>
      <c r="N159" s="6">
        <f>VLOOKUP(TableEquivalentes[[#This Row],[Alimento]],TableTCA[#All],22,FALSE)</f>
        <v>0</v>
      </c>
      <c r="O1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59" t="s">
        <v>1743</v>
      </c>
    </row>
    <row r="160" spans="1:16" x14ac:dyDescent="0.3">
      <c r="A160" t="s">
        <v>1749</v>
      </c>
      <c r="B160" t="s">
        <v>1830</v>
      </c>
      <c r="C160" t="s">
        <v>789</v>
      </c>
      <c r="D160">
        <v>15</v>
      </c>
      <c r="E160" t="s">
        <v>1751</v>
      </c>
      <c r="F160" t="s">
        <v>1752</v>
      </c>
      <c r="G160" t="s">
        <v>1753</v>
      </c>
      <c r="K160" s="6">
        <f>VLOOKUP(TableEquivalentes[[#This Row],[Alimento]],TableTCA[#All],15,FALSE)</f>
        <v>58.3</v>
      </c>
      <c r="L160" s="6">
        <f>VLOOKUP(TableEquivalentes[[#This Row],[Alimento]],TableTCA[#All],9,FALSE)</f>
        <v>0.6</v>
      </c>
      <c r="M160" s="6">
        <f>VLOOKUP(TableEquivalentes[[#This Row],[Alimento]],TableTCA[#All],20,FALSE)</f>
        <v>2.2999999999999998</v>
      </c>
      <c r="N160" s="6">
        <f>VLOOKUP(TableEquivalentes[[#This Row],[Alimento]],TableTCA[#All],22,FALSE)</f>
        <v>0</v>
      </c>
      <c r="O1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0" t="s">
        <v>1743</v>
      </c>
    </row>
    <row r="161" spans="1:16" x14ac:dyDescent="0.3">
      <c r="A161" t="s">
        <v>1749</v>
      </c>
      <c r="B161" t="s">
        <v>1830</v>
      </c>
      <c r="C161" t="s">
        <v>812</v>
      </c>
      <c r="D161">
        <v>15</v>
      </c>
      <c r="E161" t="s">
        <v>1751</v>
      </c>
      <c r="F161" t="s">
        <v>1752</v>
      </c>
      <c r="G161" t="s">
        <v>1753</v>
      </c>
      <c r="K161" s="6">
        <f>VLOOKUP(TableEquivalentes[[#This Row],[Alimento]],TableTCA[#All],15,FALSE)</f>
        <v>30.9</v>
      </c>
      <c r="L161" s="6">
        <f>VLOOKUP(TableEquivalentes[[#This Row],[Alimento]],TableTCA[#All],9,FALSE)</f>
        <v>3.6</v>
      </c>
      <c r="M161" s="6">
        <f>VLOOKUP(TableEquivalentes[[#This Row],[Alimento]],TableTCA[#All],20,FALSE)</f>
        <v>5.4</v>
      </c>
      <c r="N161" s="6">
        <f>VLOOKUP(TableEquivalentes[[#This Row],[Alimento]],TableTCA[#All],22,FALSE)</f>
        <v>0</v>
      </c>
      <c r="O1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61" t="s">
        <v>1743</v>
      </c>
    </row>
    <row r="162" spans="1:16" x14ac:dyDescent="0.3">
      <c r="A162" t="s">
        <v>1749</v>
      </c>
      <c r="B162" t="s">
        <v>1830</v>
      </c>
      <c r="C162" t="s">
        <v>1045</v>
      </c>
      <c r="D162">
        <v>15</v>
      </c>
      <c r="E162" t="s">
        <v>1751</v>
      </c>
      <c r="F162" t="s">
        <v>1752</v>
      </c>
      <c r="G162" t="s">
        <v>1752</v>
      </c>
      <c r="H162">
        <v>0.5</v>
      </c>
      <c r="I162" t="s">
        <v>1920</v>
      </c>
      <c r="J162" t="s">
        <v>1925</v>
      </c>
      <c r="K162" s="6">
        <f>VLOOKUP(TableEquivalentes[[#This Row],[Alimento]],TableTCA[#All],15,FALSE)</f>
        <v>74.5</v>
      </c>
      <c r="L162" s="6">
        <f>VLOOKUP(TableEquivalentes[[#This Row],[Alimento]],TableTCA[#All],9,FALSE)</f>
        <v>2.9</v>
      </c>
      <c r="M162" s="6">
        <f>VLOOKUP(TableEquivalentes[[#This Row],[Alimento]],TableTCA[#All],20,FALSE)</f>
        <v>1.1000000000000001</v>
      </c>
      <c r="N162" s="6">
        <f>VLOOKUP(TableEquivalentes[[#This Row],[Alimento]],TableTCA[#All],22,FALSE)</f>
        <v>0</v>
      </c>
      <c r="O1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162" t="s">
        <v>1743</v>
      </c>
    </row>
    <row r="163" spans="1:16" x14ac:dyDescent="0.3">
      <c r="A163" t="s">
        <v>1749</v>
      </c>
      <c r="B163" t="s">
        <v>1830</v>
      </c>
      <c r="C163" t="s">
        <v>1046</v>
      </c>
      <c r="D163">
        <v>15</v>
      </c>
      <c r="E163" t="s">
        <v>1751</v>
      </c>
      <c r="F163" t="s">
        <v>1752</v>
      </c>
      <c r="G163" t="s">
        <v>1753</v>
      </c>
      <c r="K163" s="6">
        <f>VLOOKUP(TableEquivalentes[[#This Row],[Alimento]],TableTCA[#All],15,FALSE)</f>
        <v>57.1</v>
      </c>
      <c r="L163" s="6">
        <f>VLOOKUP(TableEquivalentes[[#This Row],[Alimento]],TableTCA[#All],9,FALSE)</f>
        <v>0.3</v>
      </c>
      <c r="M163" s="6">
        <f>VLOOKUP(TableEquivalentes[[#This Row],[Alimento]],TableTCA[#All],20,FALSE)</f>
        <v>0.8</v>
      </c>
      <c r="N163" s="6">
        <f>VLOOKUP(TableEquivalentes[[#This Row],[Alimento]],TableTCA[#All],22,FALSE)</f>
        <v>0</v>
      </c>
      <c r="O1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3" t="s">
        <v>1743</v>
      </c>
    </row>
    <row r="164" spans="1:16" x14ac:dyDescent="0.3">
      <c r="A164" t="s">
        <v>1749</v>
      </c>
      <c r="B164" t="s">
        <v>1830</v>
      </c>
      <c r="C164" t="s">
        <v>1055</v>
      </c>
      <c r="D164">
        <v>15</v>
      </c>
      <c r="E164" t="s">
        <v>1751</v>
      </c>
      <c r="F164" t="s">
        <v>1752</v>
      </c>
      <c r="G164" t="s">
        <v>1753</v>
      </c>
      <c r="K164" s="6">
        <f>VLOOKUP(TableEquivalentes[[#This Row],[Alimento]],TableTCA[#All],15,FALSE)</f>
        <v>67.400000000000006</v>
      </c>
      <c r="L164" s="6">
        <f>VLOOKUP(TableEquivalentes[[#This Row],[Alimento]],TableTCA[#All],9,FALSE)</f>
        <v>1.7</v>
      </c>
      <c r="M164" s="6">
        <f>VLOOKUP(TableEquivalentes[[#This Row],[Alimento]],TableTCA[#All],20,FALSE)</f>
        <v>2.9</v>
      </c>
      <c r="N164" s="6">
        <f>VLOOKUP(TableEquivalentes[[#This Row],[Alimento]],TableTCA[#All],22,FALSE)</f>
        <v>0</v>
      </c>
      <c r="O1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4" t="s">
        <v>1743</v>
      </c>
    </row>
    <row r="165" spans="1:16" x14ac:dyDescent="0.3">
      <c r="A165" t="s">
        <v>1749</v>
      </c>
      <c r="B165" t="s">
        <v>1830</v>
      </c>
      <c r="C165" t="s">
        <v>1110</v>
      </c>
      <c r="D165">
        <v>15</v>
      </c>
      <c r="E165" t="s">
        <v>1751</v>
      </c>
      <c r="F165" t="s">
        <v>1752</v>
      </c>
      <c r="G165" t="s">
        <v>1753</v>
      </c>
      <c r="K165" s="6">
        <f>VLOOKUP(TableEquivalentes[[#This Row],[Alimento]],TableTCA[#All],15,FALSE)</f>
        <v>46.8</v>
      </c>
      <c r="L165" s="6">
        <f>VLOOKUP(TableEquivalentes[[#This Row],[Alimento]],TableTCA[#All],9,FALSE)</f>
        <v>4.4000000000000004</v>
      </c>
      <c r="M165" s="6">
        <f>VLOOKUP(TableEquivalentes[[#This Row],[Alimento]],TableTCA[#All],20,FALSE)</f>
        <v>3.7</v>
      </c>
      <c r="N165" s="6">
        <f>VLOOKUP(TableEquivalentes[[#This Row],[Alimento]],TableTCA[#All],22,FALSE)</f>
        <v>0</v>
      </c>
      <c r="O1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5" t="s">
        <v>1743</v>
      </c>
    </row>
    <row r="166" spans="1:16" x14ac:dyDescent="0.3">
      <c r="A166" t="s">
        <v>1749</v>
      </c>
      <c r="B166" t="s">
        <v>1830</v>
      </c>
      <c r="C166" t="s">
        <v>1135</v>
      </c>
      <c r="D166">
        <v>15</v>
      </c>
      <c r="E166" t="s">
        <v>1751</v>
      </c>
      <c r="F166" t="s">
        <v>1752</v>
      </c>
      <c r="G166" t="s">
        <v>1753</v>
      </c>
      <c r="K166" s="6">
        <f>VLOOKUP(TableEquivalentes[[#This Row],[Alimento]],TableTCA[#All],15,FALSE)</f>
        <v>50.9</v>
      </c>
      <c r="L166" s="6">
        <f>VLOOKUP(TableEquivalentes[[#This Row],[Alimento]],TableTCA[#All],9,FALSE)</f>
        <v>3.8</v>
      </c>
      <c r="M166" s="6">
        <f>VLOOKUP(TableEquivalentes[[#This Row],[Alimento]],TableTCA[#All],20,FALSE)</f>
        <v>5.8</v>
      </c>
      <c r="N166" s="6">
        <f>VLOOKUP(TableEquivalentes[[#This Row],[Alimento]],TableTCA[#All],22,FALSE)</f>
        <v>0</v>
      </c>
      <c r="O1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66" t="s">
        <v>1743</v>
      </c>
    </row>
    <row r="167" spans="1:16" x14ac:dyDescent="0.3">
      <c r="A167" t="s">
        <v>1749</v>
      </c>
      <c r="B167" t="s">
        <v>1830</v>
      </c>
      <c r="C167" t="s">
        <v>1238</v>
      </c>
      <c r="D167">
        <v>15</v>
      </c>
      <c r="E167" t="s">
        <v>1751</v>
      </c>
      <c r="F167" t="s">
        <v>1752</v>
      </c>
      <c r="G167" t="s">
        <v>1753</v>
      </c>
      <c r="K167" s="6">
        <f>VLOOKUP(TableEquivalentes[[#This Row],[Alimento]],TableTCA[#All],15,FALSE)</f>
        <v>73.3</v>
      </c>
      <c r="L167" s="6">
        <f>VLOOKUP(TableEquivalentes[[#This Row],[Alimento]],TableTCA[#All],9,FALSE)</f>
        <v>0.8</v>
      </c>
      <c r="M167" s="6">
        <f>VLOOKUP(TableEquivalentes[[#This Row],[Alimento]],TableTCA[#All],20,FALSE)</f>
        <v>4.8</v>
      </c>
      <c r="N167" s="6">
        <f>VLOOKUP(TableEquivalentes[[#This Row],[Alimento]],TableTCA[#All],22,FALSE)</f>
        <v>0</v>
      </c>
      <c r="O1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67" t="s">
        <v>1743</v>
      </c>
    </row>
    <row r="168" spans="1:16" x14ac:dyDescent="0.3">
      <c r="A168" t="s">
        <v>1749</v>
      </c>
      <c r="B168" t="s">
        <v>1830</v>
      </c>
      <c r="C168" t="s">
        <v>1307</v>
      </c>
      <c r="D168">
        <v>15</v>
      </c>
      <c r="E168" t="s">
        <v>1751</v>
      </c>
      <c r="F168" t="s">
        <v>1752</v>
      </c>
      <c r="G168" t="s">
        <v>1753</v>
      </c>
      <c r="K168" s="6">
        <f>VLOOKUP(TableEquivalentes[[#This Row],[Alimento]],TableTCA[#All],15,FALSE)</f>
        <v>59.9</v>
      </c>
      <c r="L168" s="6">
        <f>VLOOKUP(TableEquivalentes[[#This Row],[Alimento]],TableTCA[#All],9,FALSE)</f>
        <v>2.6</v>
      </c>
      <c r="M168" s="6">
        <f>VLOOKUP(TableEquivalentes[[#This Row],[Alimento]],TableTCA[#All],20,FALSE)</f>
        <v>1.9</v>
      </c>
      <c r="N168" s="6">
        <f>VLOOKUP(TableEquivalentes[[#This Row],[Alimento]],TableTCA[#All],22,FALSE)</f>
        <v>0</v>
      </c>
      <c r="O1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168" t="s">
        <v>1743</v>
      </c>
    </row>
    <row r="169" spans="1:16" x14ac:dyDescent="0.3">
      <c r="A169" t="s">
        <v>1749</v>
      </c>
      <c r="B169" t="s">
        <v>1830</v>
      </c>
      <c r="C169" t="s">
        <v>1465</v>
      </c>
      <c r="D169">
        <v>15</v>
      </c>
      <c r="E169" t="s">
        <v>1751</v>
      </c>
      <c r="F169" t="s">
        <v>1752</v>
      </c>
      <c r="G169" t="s">
        <v>1753</v>
      </c>
      <c r="K169" s="6">
        <f>VLOOKUP(TableEquivalentes[[#This Row],[Alimento]],TableTCA[#All],15,FALSE)</f>
        <v>60.6</v>
      </c>
      <c r="L169" s="6">
        <f>VLOOKUP(TableEquivalentes[[#This Row],[Alimento]],TableTCA[#All],9,FALSE)</f>
        <v>2.8</v>
      </c>
      <c r="M169" s="6">
        <f>VLOOKUP(TableEquivalentes[[#This Row],[Alimento]],TableTCA[#All],20,FALSE)</f>
        <v>6.1</v>
      </c>
      <c r="N169" s="6">
        <f>VLOOKUP(TableEquivalentes[[#This Row],[Alimento]],TableTCA[#All],22,FALSE)</f>
        <v>0</v>
      </c>
      <c r="O1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169" t="s">
        <v>1743</v>
      </c>
    </row>
    <row r="170" spans="1:16" x14ac:dyDescent="0.3">
      <c r="A170" t="s">
        <v>1749</v>
      </c>
      <c r="B170" t="s">
        <v>1830</v>
      </c>
      <c r="C170" t="s">
        <v>1636</v>
      </c>
      <c r="D170">
        <v>15</v>
      </c>
      <c r="E170" t="s">
        <v>1751</v>
      </c>
      <c r="F170" t="s">
        <v>1752</v>
      </c>
      <c r="G170" t="s">
        <v>1752</v>
      </c>
      <c r="H170">
        <v>2</v>
      </c>
      <c r="I170" t="s">
        <v>1890</v>
      </c>
      <c r="J170" t="s">
        <v>1926</v>
      </c>
      <c r="K170" s="6">
        <f>VLOOKUP(TableEquivalentes[[#This Row],[Alimento]],TableTCA[#All],15,FALSE)</f>
        <v>67.3</v>
      </c>
      <c r="L170" s="6">
        <f>VLOOKUP(TableEquivalentes[[#This Row],[Alimento]],TableTCA[#All],9,FALSE)</f>
        <v>0.3</v>
      </c>
      <c r="M170" s="6">
        <f>VLOOKUP(TableEquivalentes[[#This Row],[Alimento]],TableTCA[#All],20,FALSE)</f>
        <v>2.5</v>
      </c>
      <c r="N170" s="6">
        <f>VLOOKUP(TableEquivalentes[[#This Row],[Alimento]],TableTCA[#All],22,FALSE)</f>
        <v>0</v>
      </c>
      <c r="O1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0" t="s">
        <v>1743</v>
      </c>
    </row>
    <row r="171" spans="1:16" x14ac:dyDescent="0.3">
      <c r="A171" t="s">
        <v>1749</v>
      </c>
      <c r="B171" t="s">
        <v>1830</v>
      </c>
      <c r="C171" t="s">
        <v>1686</v>
      </c>
      <c r="D171">
        <v>15</v>
      </c>
      <c r="E171" t="s">
        <v>1751</v>
      </c>
      <c r="F171" t="s">
        <v>1752</v>
      </c>
      <c r="G171" t="s">
        <v>1752</v>
      </c>
      <c r="H171">
        <v>5</v>
      </c>
      <c r="I171" t="s">
        <v>1890</v>
      </c>
      <c r="J171" t="s">
        <v>1927</v>
      </c>
      <c r="K171" s="6">
        <f>VLOOKUP(TableEquivalentes[[#This Row],[Alimento]],TableTCA[#All],15,FALSE)</f>
        <v>67</v>
      </c>
      <c r="L171" s="6">
        <f>VLOOKUP(TableEquivalentes[[#This Row],[Alimento]],TableTCA[#All],9,FALSE)</f>
        <v>0.7</v>
      </c>
      <c r="M171" s="6">
        <f>VLOOKUP(TableEquivalentes[[#This Row],[Alimento]],TableTCA[#All],20,FALSE)</f>
        <v>1.8</v>
      </c>
      <c r="N171" s="6">
        <f>VLOOKUP(TableEquivalentes[[#This Row],[Alimento]],TableTCA[#All],22,FALSE)</f>
        <v>0</v>
      </c>
      <c r="O1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171" t="s">
        <v>1743</v>
      </c>
    </row>
    <row r="172" spans="1:16" x14ac:dyDescent="0.3">
      <c r="A172" t="s">
        <v>1756</v>
      </c>
      <c r="B172" t="s">
        <v>1912</v>
      </c>
      <c r="C172" t="s">
        <v>1171</v>
      </c>
      <c r="D172">
        <v>10</v>
      </c>
      <c r="E172" t="s">
        <v>1751</v>
      </c>
      <c r="F172" t="s">
        <v>1752</v>
      </c>
      <c r="G172" t="s">
        <v>1753</v>
      </c>
      <c r="H172" s="3"/>
      <c r="K172" s="6">
        <f>VLOOKUP(TableEquivalentes[[#This Row],[Alimento]],TableTCA[#All],15,FALSE)</f>
        <v>5.4</v>
      </c>
      <c r="L172" s="6">
        <f>VLOOKUP(TableEquivalentes[[#This Row],[Alimento]],TableTCA[#All],9,FALSE)</f>
        <v>72.599999999999994</v>
      </c>
      <c r="M172" s="6">
        <f>VLOOKUP(TableEquivalentes[[#This Row],[Alimento]],TableTCA[#All],20,FALSE)</f>
        <v>9.4</v>
      </c>
      <c r="N172" s="6">
        <f>VLOOKUP(TableEquivalentes[[#This Row],[Alimento]],TableTCA[#All],22,FALSE)</f>
        <v>0</v>
      </c>
      <c r="O1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2" t="s">
        <v>1744</v>
      </c>
    </row>
    <row r="173" spans="1:16" x14ac:dyDescent="0.3">
      <c r="A173" t="s">
        <v>1756</v>
      </c>
      <c r="B173" t="s">
        <v>1912</v>
      </c>
      <c r="C173" t="s">
        <v>1172</v>
      </c>
      <c r="D173">
        <v>10</v>
      </c>
      <c r="E173" t="s">
        <v>1751</v>
      </c>
      <c r="F173" t="s">
        <v>1752</v>
      </c>
      <c r="G173" t="s">
        <v>1753</v>
      </c>
      <c r="H173" s="3"/>
      <c r="K173" s="6">
        <f>VLOOKUP(TableEquivalentes[[#This Row],[Alimento]],TableTCA[#All],15,FALSE)</f>
        <v>3.6</v>
      </c>
      <c r="L173" s="6">
        <f>VLOOKUP(TableEquivalentes[[#This Row],[Alimento]],TableTCA[#All],9,FALSE)</f>
        <v>67.5</v>
      </c>
      <c r="M173" s="6">
        <f>VLOOKUP(TableEquivalentes[[#This Row],[Alimento]],TableTCA[#All],20,FALSE)</f>
        <v>16.7</v>
      </c>
      <c r="N173" s="6">
        <f>VLOOKUP(TableEquivalentes[[#This Row],[Alimento]],TableTCA[#All],22,FALSE)</f>
        <v>0</v>
      </c>
      <c r="O1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73" t="s">
        <v>1744</v>
      </c>
    </row>
    <row r="174" spans="1:16" x14ac:dyDescent="0.3">
      <c r="A174" t="s">
        <v>1756</v>
      </c>
      <c r="B174" t="s">
        <v>1912</v>
      </c>
      <c r="C174" t="s">
        <v>168</v>
      </c>
      <c r="D174">
        <v>10</v>
      </c>
      <c r="E174" t="s">
        <v>1751</v>
      </c>
      <c r="F174" t="s">
        <v>1752</v>
      </c>
      <c r="G174" t="s">
        <v>1753</v>
      </c>
      <c r="H174" s="3"/>
      <c r="K174" s="6">
        <f>VLOOKUP(TableEquivalentes[[#This Row],[Alimento]],TableTCA[#All],15,FALSE)</f>
        <v>7.1</v>
      </c>
      <c r="L174" s="6">
        <f>VLOOKUP(TableEquivalentes[[#This Row],[Alimento]],TableTCA[#All],9,FALSE)</f>
        <v>56.8</v>
      </c>
      <c r="M174" s="6">
        <f>VLOOKUP(TableEquivalentes[[#This Row],[Alimento]],TableTCA[#All],20,FALSE)</f>
        <v>21.6</v>
      </c>
      <c r="N174" s="6">
        <f>VLOOKUP(TableEquivalentes[[#This Row],[Alimento]],TableTCA[#All],22,FALSE)</f>
        <v>0</v>
      </c>
      <c r="O1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4" t="s">
        <v>1744</v>
      </c>
    </row>
    <row r="175" spans="1:16" x14ac:dyDescent="0.3">
      <c r="A175" t="s">
        <v>1756</v>
      </c>
      <c r="B175" t="s">
        <v>1912</v>
      </c>
      <c r="C175" t="s">
        <v>444</v>
      </c>
      <c r="D175">
        <v>10</v>
      </c>
      <c r="E175" t="s">
        <v>1751</v>
      </c>
      <c r="F175" t="s">
        <v>1752</v>
      </c>
      <c r="G175" t="s">
        <v>1753</v>
      </c>
      <c r="H175" s="3"/>
      <c r="K175" s="6">
        <f>VLOOKUP(TableEquivalentes[[#This Row],[Alimento]],TableTCA[#All],15,FALSE)</f>
        <v>19.399999999999999</v>
      </c>
      <c r="L175" s="6">
        <f>VLOOKUP(TableEquivalentes[[#This Row],[Alimento]],TableTCA[#All],9,FALSE)</f>
        <v>50</v>
      </c>
      <c r="M175" s="6">
        <f>VLOOKUP(TableEquivalentes[[#This Row],[Alimento]],TableTCA[#All],20,FALSE)</f>
        <v>19.600000000000001</v>
      </c>
      <c r="N175" s="6">
        <f>VLOOKUP(TableEquivalentes[[#This Row],[Alimento]],TableTCA[#All],22,FALSE)</f>
        <v>0</v>
      </c>
      <c r="O1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5" t="s">
        <v>1744</v>
      </c>
    </row>
    <row r="176" spans="1:16" x14ac:dyDescent="0.3">
      <c r="A176" t="s">
        <v>1756</v>
      </c>
      <c r="B176" t="s">
        <v>1912</v>
      </c>
      <c r="C176" t="s">
        <v>1170</v>
      </c>
      <c r="D176">
        <v>10</v>
      </c>
      <c r="E176" t="s">
        <v>1751</v>
      </c>
      <c r="F176" t="s">
        <v>1752</v>
      </c>
      <c r="G176" t="s">
        <v>1753</v>
      </c>
      <c r="H176" s="3"/>
      <c r="K176" s="6">
        <f>VLOOKUP(TableEquivalentes[[#This Row],[Alimento]],TableTCA[#All],15,FALSE)</f>
        <v>5.0999999999999996</v>
      </c>
      <c r="L176" s="6">
        <f>VLOOKUP(TableEquivalentes[[#This Row],[Alimento]],TableTCA[#All],9,FALSE)</f>
        <v>76</v>
      </c>
      <c r="M176" s="6">
        <f>VLOOKUP(TableEquivalentes[[#This Row],[Alimento]],TableTCA[#All],20,FALSE)</f>
        <v>8</v>
      </c>
      <c r="N176" s="6">
        <f>VLOOKUP(TableEquivalentes[[#This Row],[Alimento]],TableTCA[#All],22,FALSE)</f>
        <v>0</v>
      </c>
      <c r="O1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176" t="s">
        <v>1744</v>
      </c>
    </row>
    <row r="177" spans="1:16" x14ac:dyDescent="0.3">
      <c r="A177" t="s">
        <v>1756</v>
      </c>
      <c r="B177" t="s">
        <v>1912</v>
      </c>
      <c r="C177" t="s">
        <v>172</v>
      </c>
      <c r="D177">
        <v>10</v>
      </c>
      <c r="E177" t="s">
        <v>1751</v>
      </c>
      <c r="F177" t="s">
        <v>1752</v>
      </c>
      <c r="G177" t="s">
        <v>1753</v>
      </c>
      <c r="H177" s="3"/>
      <c r="K177" s="6">
        <f>VLOOKUP(TableEquivalentes[[#This Row],[Alimento]],TableTCA[#All],15,FALSE)</f>
        <v>9.5</v>
      </c>
      <c r="L177" s="6">
        <f>VLOOKUP(TableEquivalentes[[#This Row],[Alimento]],TableTCA[#All],9,FALSE)</f>
        <v>49.6</v>
      </c>
      <c r="M177" s="6">
        <f>VLOOKUP(TableEquivalentes[[#This Row],[Alimento]],TableTCA[#All],20,FALSE)</f>
        <v>25.6</v>
      </c>
      <c r="N177" s="6">
        <f>VLOOKUP(TableEquivalentes[[#This Row],[Alimento]],TableTCA[#All],22,FALSE)</f>
        <v>0</v>
      </c>
      <c r="O1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77" t="s">
        <v>1744</v>
      </c>
    </row>
    <row r="178" spans="1:16" x14ac:dyDescent="0.3">
      <c r="A178" t="s">
        <v>1756</v>
      </c>
      <c r="B178" t="s">
        <v>1912</v>
      </c>
      <c r="C178" t="s">
        <v>1378</v>
      </c>
      <c r="D178">
        <v>10</v>
      </c>
      <c r="E178" t="s">
        <v>1751</v>
      </c>
      <c r="F178" t="s">
        <v>1752</v>
      </c>
      <c r="G178" t="s">
        <v>1753</v>
      </c>
      <c r="H178" s="3"/>
      <c r="K178" s="6">
        <f>VLOOKUP(TableEquivalentes[[#This Row],[Alimento]],TableTCA[#All],15,FALSE)</f>
        <v>12.6</v>
      </c>
      <c r="L178" s="6">
        <f>VLOOKUP(TableEquivalentes[[#This Row],[Alimento]],TableTCA[#All],9,FALSE)</f>
        <v>53</v>
      </c>
      <c r="M178" s="6">
        <f>VLOOKUP(TableEquivalentes[[#This Row],[Alimento]],TableTCA[#All],20,FALSE)</f>
        <v>18</v>
      </c>
      <c r="N178" s="6">
        <f>VLOOKUP(TableEquivalentes[[#This Row],[Alimento]],TableTCA[#All],22,FALSE)</f>
        <v>0</v>
      </c>
      <c r="O1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8" t="s">
        <v>1744</v>
      </c>
    </row>
    <row r="179" spans="1:16" x14ac:dyDescent="0.3">
      <c r="A179" t="s">
        <v>1756</v>
      </c>
      <c r="B179" t="s">
        <v>1912</v>
      </c>
      <c r="C179" t="s">
        <v>1375</v>
      </c>
      <c r="D179">
        <v>10</v>
      </c>
      <c r="E179" t="s">
        <v>1751</v>
      </c>
      <c r="F179" t="s">
        <v>1752</v>
      </c>
      <c r="G179" t="s">
        <v>1753</v>
      </c>
      <c r="H179" s="3"/>
      <c r="K179" s="6">
        <f>VLOOKUP(TableEquivalentes[[#This Row],[Alimento]],TableTCA[#All],15,FALSE)</f>
        <v>5</v>
      </c>
      <c r="L179" s="6">
        <f>VLOOKUP(TableEquivalentes[[#This Row],[Alimento]],TableTCA[#All],9,FALSE)</f>
        <v>51.7</v>
      </c>
      <c r="M179" s="6">
        <f>VLOOKUP(TableEquivalentes[[#This Row],[Alimento]],TableTCA[#All],20,FALSE)</f>
        <v>33.200000000000003</v>
      </c>
      <c r="N179" s="6">
        <f>VLOOKUP(TableEquivalentes[[#This Row],[Alimento]],TableTCA[#All],22,FALSE)</f>
        <v>0</v>
      </c>
      <c r="O1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79" t="s">
        <v>1744</v>
      </c>
    </row>
    <row r="180" spans="1:16" x14ac:dyDescent="0.3">
      <c r="A180" t="s">
        <v>1756</v>
      </c>
      <c r="B180" t="s">
        <v>1912</v>
      </c>
      <c r="C180" t="s">
        <v>445</v>
      </c>
      <c r="D180">
        <v>10</v>
      </c>
      <c r="E180" t="s">
        <v>1751</v>
      </c>
      <c r="F180" t="s">
        <v>1752</v>
      </c>
      <c r="G180" t="s">
        <v>1752</v>
      </c>
      <c r="H180" s="3">
        <v>1</v>
      </c>
      <c r="J180" t="s">
        <v>1831</v>
      </c>
      <c r="K180" s="6">
        <f>VLOOKUP(TableEquivalentes[[#This Row],[Alimento]],TableTCA[#All],15,FALSE)</f>
        <v>2.6</v>
      </c>
      <c r="L180" s="6">
        <f>VLOOKUP(TableEquivalentes[[#This Row],[Alimento]],TableTCA[#All],9,FALSE)</f>
        <v>66.7</v>
      </c>
      <c r="M180" s="6">
        <f>VLOOKUP(TableEquivalentes[[#This Row],[Alimento]],TableTCA[#All],20,FALSE)</f>
        <v>9.6</v>
      </c>
      <c r="N180" s="6">
        <f>VLOOKUP(TableEquivalentes[[#This Row],[Alimento]],TableTCA[#All],22,FALSE)</f>
        <v>0</v>
      </c>
      <c r="O1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0" t="s">
        <v>1744</v>
      </c>
    </row>
    <row r="181" spans="1:16" x14ac:dyDescent="0.3">
      <c r="A181" t="s">
        <v>1756</v>
      </c>
      <c r="B181" t="s">
        <v>1912</v>
      </c>
      <c r="C181" t="s">
        <v>165</v>
      </c>
      <c r="D181">
        <v>10</v>
      </c>
      <c r="E181" t="s">
        <v>1751</v>
      </c>
      <c r="F181" t="s">
        <v>1752</v>
      </c>
      <c r="G181" t="s">
        <v>1752</v>
      </c>
      <c r="H181" s="3">
        <v>5</v>
      </c>
      <c r="J181" t="s">
        <v>1832</v>
      </c>
      <c r="K181" s="6">
        <f>VLOOKUP(TableEquivalentes[[#This Row],[Alimento]],TableTCA[#All],15,FALSE)</f>
        <v>7.2</v>
      </c>
      <c r="L181" s="6">
        <f>VLOOKUP(TableEquivalentes[[#This Row],[Alimento]],TableTCA[#All],9,FALSE)</f>
        <v>56</v>
      </c>
      <c r="M181" s="6">
        <f>VLOOKUP(TableEquivalentes[[#This Row],[Alimento]],TableTCA[#All],20,FALSE)</f>
        <v>21.6</v>
      </c>
      <c r="N181" s="6">
        <f>VLOOKUP(TableEquivalentes[[#This Row],[Alimento]],TableTCA[#All],22,FALSE)</f>
        <v>0</v>
      </c>
      <c r="O1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181" t="s">
        <v>1744</v>
      </c>
    </row>
    <row r="182" spans="1:16" x14ac:dyDescent="0.3">
      <c r="A182" t="s">
        <v>1756</v>
      </c>
      <c r="B182" t="s">
        <v>1912</v>
      </c>
      <c r="C182" t="s">
        <v>169</v>
      </c>
      <c r="D182">
        <v>10</v>
      </c>
      <c r="E182" t="s">
        <v>1751</v>
      </c>
      <c r="F182" t="s">
        <v>1752</v>
      </c>
      <c r="G182" t="s">
        <v>1752</v>
      </c>
      <c r="H182" s="3">
        <v>9</v>
      </c>
      <c r="J182" t="s">
        <v>1833</v>
      </c>
      <c r="K182" s="6">
        <f>VLOOKUP(TableEquivalentes[[#This Row],[Alimento]],TableTCA[#All],15,FALSE)</f>
        <v>10.1</v>
      </c>
      <c r="L182" s="6">
        <f>VLOOKUP(TableEquivalentes[[#This Row],[Alimento]],TableTCA[#All],9,FALSE)</f>
        <v>47.7</v>
      </c>
      <c r="M182" s="6">
        <f>VLOOKUP(TableEquivalentes[[#This Row],[Alimento]],TableTCA[#All],20,FALSE)</f>
        <v>25.4</v>
      </c>
      <c r="N182" s="6">
        <f>VLOOKUP(TableEquivalentes[[#This Row],[Alimento]],TableTCA[#All],22,FALSE)</f>
        <v>0</v>
      </c>
      <c r="O1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2" t="s">
        <v>1744</v>
      </c>
    </row>
    <row r="183" spans="1:16" x14ac:dyDescent="0.3">
      <c r="A183" t="s">
        <v>1756</v>
      </c>
      <c r="B183" t="s">
        <v>1912</v>
      </c>
      <c r="C183" t="s">
        <v>226</v>
      </c>
      <c r="D183">
        <v>10</v>
      </c>
      <c r="E183" t="s">
        <v>1751</v>
      </c>
      <c r="F183" t="s">
        <v>1752</v>
      </c>
      <c r="G183" t="s">
        <v>1752</v>
      </c>
      <c r="H183" s="3">
        <v>9</v>
      </c>
      <c r="J183" t="s">
        <v>1834</v>
      </c>
      <c r="K183" s="6">
        <f>VLOOKUP(TableEquivalentes[[#This Row],[Alimento]],TableTCA[#All],15,FALSE)</f>
        <v>6</v>
      </c>
      <c r="L183" s="6">
        <f>VLOOKUP(TableEquivalentes[[#This Row],[Alimento]],TableTCA[#All],9,FALSE)</f>
        <v>66.3</v>
      </c>
      <c r="M183" s="6">
        <f>VLOOKUP(TableEquivalentes[[#This Row],[Alimento]],TableTCA[#All],20,FALSE)</f>
        <v>14</v>
      </c>
      <c r="N183" s="6">
        <f>VLOOKUP(TableEquivalentes[[#This Row],[Alimento]],TableTCA[#All],22,FALSE)</f>
        <v>0</v>
      </c>
      <c r="O1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183" t="s">
        <v>1744</v>
      </c>
    </row>
    <row r="184" spans="1:16" x14ac:dyDescent="0.3">
      <c r="A184" t="s">
        <v>1756</v>
      </c>
      <c r="B184" t="s">
        <v>1913</v>
      </c>
      <c r="C184" t="s">
        <v>1176</v>
      </c>
      <c r="D184">
        <v>5</v>
      </c>
      <c r="E184" t="s">
        <v>1751</v>
      </c>
      <c r="F184" t="s">
        <v>1752</v>
      </c>
      <c r="G184" t="s">
        <v>1753</v>
      </c>
      <c r="H184" s="3"/>
      <c r="K184" s="6">
        <f>VLOOKUP(TableEquivalentes[[#This Row],[Alimento]],TableTCA[#All],15,FALSE)</f>
        <v>0</v>
      </c>
      <c r="L184" s="6">
        <f>VLOOKUP(TableEquivalentes[[#This Row],[Alimento]],TableTCA[#All],9,FALSE)</f>
        <v>98.5</v>
      </c>
      <c r="M184" s="6">
        <f>VLOOKUP(TableEquivalentes[[#This Row],[Alimento]],TableTCA[#All],20,FALSE)</f>
        <v>0</v>
      </c>
      <c r="N184" s="6">
        <f>VLOOKUP(TableEquivalentes[[#This Row],[Alimento]],TableTCA[#All],22,FALSE)</f>
        <v>0</v>
      </c>
      <c r="O1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4" t="s">
        <v>1744</v>
      </c>
    </row>
    <row r="185" spans="1:16" x14ac:dyDescent="0.3">
      <c r="A185" t="s">
        <v>1756</v>
      </c>
      <c r="B185" t="s">
        <v>1913</v>
      </c>
      <c r="C185" t="s">
        <v>1177</v>
      </c>
      <c r="D185">
        <v>5</v>
      </c>
      <c r="E185" t="s">
        <v>1751</v>
      </c>
      <c r="F185" t="s">
        <v>1752</v>
      </c>
      <c r="G185" t="s">
        <v>1753</v>
      </c>
      <c r="H185" s="3"/>
      <c r="K185" s="6">
        <f>VLOOKUP(TableEquivalentes[[#This Row],[Alimento]],TableTCA[#All],15,FALSE)</f>
        <v>0</v>
      </c>
      <c r="L185" s="6">
        <f>VLOOKUP(TableEquivalentes[[#This Row],[Alimento]],TableTCA[#All],9,FALSE)</f>
        <v>100</v>
      </c>
      <c r="M185" s="6">
        <f>VLOOKUP(TableEquivalentes[[#This Row],[Alimento]],TableTCA[#All],20,FALSE)</f>
        <v>0</v>
      </c>
      <c r="N185" s="6">
        <f>VLOOKUP(TableEquivalentes[[#This Row],[Alimento]],TableTCA[#All],22,FALSE)</f>
        <v>0</v>
      </c>
      <c r="O1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5" t="s">
        <v>1744</v>
      </c>
    </row>
    <row r="186" spans="1:16" x14ac:dyDescent="0.3">
      <c r="A186" t="s">
        <v>1756</v>
      </c>
      <c r="B186" t="s">
        <v>1913</v>
      </c>
      <c r="C186" t="s">
        <v>1179</v>
      </c>
      <c r="D186">
        <v>5</v>
      </c>
      <c r="E186" t="s">
        <v>1751</v>
      </c>
      <c r="F186" t="s">
        <v>1752</v>
      </c>
      <c r="G186" t="s">
        <v>1753</v>
      </c>
      <c r="H186" s="3"/>
      <c r="K186" s="6">
        <f>VLOOKUP(TableEquivalentes[[#This Row],[Alimento]],TableTCA[#All],15,FALSE)</f>
        <v>0</v>
      </c>
      <c r="L186" s="6">
        <f>VLOOKUP(TableEquivalentes[[#This Row],[Alimento]],TableTCA[#All],9,FALSE)</f>
        <v>100</v>
      </c>
      <c r="M186" s="6">
        <f>VLOOKUP(TableEquivalentes[[#This Row],[Alimento]],TableTCA[#All],20,FALSE)</f>
        <v>0</v>
      </c>
      <c r="N186" s="6">
        <f>VLOOKUP(TableEquivalentes[[#This Row],[Alimento]],TableTCA[#All],22,FALSE)</f>
        <v>0</v>
      </c>
      <c r="O1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6" t="s">
        <v>1744</v>
      </c>
    </row>
    <row r="187" spans="1:16" x14ac:dyDescent="0.3">
      <c r="A187" t="s">
        <v>1756</v>
      </c>
      <c r="B187" t="s">
        <v>1913</v>
      </c>
      <c r="C187" t="s">
        <v>1066</v>
      </c>
      <c r="D187">
        <v>5</v>
      </c>
      <c r="E187" t="s">
        <v>1751</v>
      </c>
      <c r="F187" t="s">
        <v>1753</v>
      </c>
      <c r="G187" t="s">
        <v>1753</v>
      </c>
      <c r="H187" s="3"/>
      <c r="K187" s="6">
        <f>VLOOKUP(TableEquivalentes[[#This Row],[Alimento]],TableTCA[#All],15,FALSE)</f>
        <v>0.7</v>
      </c>
      <c r="L187" s="6">
        <f>VLOOKUP(TableEquivalentes[[#This Row],[Alimento]],TableTCA[#All],9,FALSE)</f>
        <v>83</v>
      </c>
      <c r="M187" s="6">
        <f>VLOOKUP(TableEquivalentes[[#This Row],[Alimento]],TableTCA[#All],20,FALSE)</f>
        <v>0.1</v>
      </c>
      <c r="N187" s="6">
        <f>VLOOKUP(TableEquivalentes[[#This Row],[Alimento]],TableTCA[#All],22,FALSE)</f>
        <v>0</v>
      </c>
      <c r="O1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7" t="s">
        <v>1744</v>
      </c>
    </row>
    <row r="188" spans="1:16" x14ac:dyDescent="0.3">
      <c r="A188" t="s">
        <v>1756</v>
      </c>
      <c r="B188" t="s">
        <v>1913</v>
      </c>
      <c r="C188" t="s">
        <v>227</v>
      </c>
      <c r="D188">
        <v>5</v>
      </c>
      <c r="E188" t="s">
        <v>1751</v>
      </c>
      <c r="F188" t="s">
        <v>1752</v>
      </c>
      <c r="G188" t="s">
        <v>1752</v>
      </c>
      <c r="H188" s="3">
        <v>1</v>
      </c>
      <c r="I188" t="s">
        <v>1835</v>
      </c>
      <c r="J188" t="s">
        <v>1836</v>
      </c>
      <c r="K188" s="6">
        <f>VLOOKUP(TableEquivalentes[[#This Row],[Alimento]],TableTCA[#All],15,FALSE)</f>
        <v>0</v>
      </c>
      <c r="L188" s="6">
        <f>VLOOKUP(TableEquivalentes[[#This Row],[Alimento]],TableTCA[#All],9,FALSE)</f>
        <v>99.9</v>
      </c>
      <c r="M188" s="6">
        <f>VLOOKUP(TableEquivalentes[[#This Row],[Alimento]],TableTCA[#All],20,FALSE)</f>
        <v>0</v>
      </c>
      <c r="N188" s="6">
        <f>VLOOKUP(TableEquivalentes[[#This Row],[Alimento]],TableTCA[#All],22,FALSE)</f>
        <v>0</v>
      </c>
      <c r="O1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8" t="s">
        <v>1744</v>
      </c>
    </row>
    <row r="189" spans="1:16" x14ac:dyDescent="0.3">
      <c r="A189" t="s">
        <v>1756</v>
      </c>
      <c r="B189" t="s">
        <v>1913</v>
      </c>
      <c r="C189" t="s">
        <v>1063</v>
      </c>
      <c r="D189">
        <v>5</v>
      </c>
      <c r="E189" t="s">
        <v>1751</v>
      </c>
      <c r="F189" t="s">
        <v>1752</v>
      </c>
      <c r="G189" t="s">
        <v>1752</v>
      </c>
      <c r="H189" s="3">
        <v>1</v>
      </c>
      <c r="I189" t="s">
        <v>1835</v>
      </c>
      <c r="J189" t="s">
        <v>1837</v>
      </c>
      <c r="K189" s="6">
        <f>VLOOKUP(TableEquivalentes[[#This Row],[Alimento]],TableTCA[#All],15,FALSE)</f>
        <v>0.7</v>
      </c>
      <c r="L189" s="6">
        <f>VLOOKUP(TableEquivalentes[[#This Row],[Alimento]],TableTCA[#All],9,FALSE)</f>
        <v>81.8</v>
      </c>
      <c r="M189" s="6">
        <f>VLOOKUP(TableEquivalentes[[#This Row],[Alimento]],TableTCA[#All],20,FALSE)</f>
        <v>0.1</v>
      </c>
      <c r="N189" s="6">
        <f>VLOOKUP(TableEquivalentes[[#This Row],[Alimento]],TableTCA[#All],22,FALSE)</f>
        <v>0</v>
      </c>
      <c r="O1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189" t="s">
        <v>1744</v>
      </c>
    </row>
    <row r="190" spans="1:16" x14ac:dyDescent="0.3">
      <c r="A190" t="s">
        <v>1764</v>
      </c>
      <c r="B190" t="s">
        <v>1838</v>
      </c>
      <c r="C190" t="s">
        <v>190</v>
      </c>
      <c r="D190">
        <v>60</v>
      </c>
      <c r="E190" t="s">
        <v>1751</v>
      </c>
      <c r="F190" t="s">
        <v>1752</v>
      </c>
      <c r="G190" t="s">
        <v>1752</v>
      </c>
      <c r="H190" s="3">
        <v>3</v>
      </c>
      <c r="I190" t="s">
        <v>1839</v>
      </c>
      <c r="J190" t="s">
        <v>1840</v>
      </c>
      <c r="K190" s="6">
        <f>VLOOKUP(TableEquivalentes[[#This Row],[Alimento]],TableTCA[#All],15,FALSE)</f>
        <v>28</v>
      </c>
      <c r="L190" s="6">
        <f>VLOOKUP(TableEquivalentes[[#This Row],[Alimento]],TableTCA[#All],9,FALSE)</f>
        <v>0.2</v>
      </c>
      <c r="M190" s="6">
        <f>VLOOKUP(TableEquivalentes[[#This Row],[Alimento]],TableTCA[#All],20,FALSE)</f>
        <v>2.5</v>
      </c>
      <c r="N190" s="6">
        <f>VLOOKUP(TableEquivalentes[[#This Row],[Alimento]],TableTCA[#All],22,FALSE)</f>
        <v>0</v>
      </c>
      <c r="O1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0" t="s">
        <v>1743</v>
      </c>
    </row>
    <row r="191" spans="1:16" x14ac:dyDescent="0.3">
      <c r="A191" t="s">
        <v>1764</v>
      </c>
      <c r="B191" t="s">
        <v>1838</v>
      </c>
      <c r="C191" t="s">
        <v>593</v>
      </c>
      <c r="D191">
        <v>60</v>
      </c>
      <c r="E191" t="s">
        <v>1751</v>
      </c>
      <c r="F191" t="s">
        <v>1752</v>
      </c>
      <c r="G191" t="s">
        <v>1752</v>
      </c>
      <c r="H191" s="3">
        <v>3</v>
      </c>
      <c r="I191" t="s">
        <v>1839</v>
      </c>
      <c r="J191" t="s">
        <v>1841</v>
      </c>
      <c r="K191" s="6">
        <f>VLOOKUP(TableEquivalentes[[#This Row],[Alimento]],TableTCA[#All],15,FALSE)</f>
        <v>23</v>
      </c>
      <c r="L191" s="6">
        <f>VLOOKUP(TableEquivalentes[[#This Row],[Alimento]],TableTCA[#All],9,FALSE)</f>
        <v>0.2</v>
      </c>
      <c r="M191" s="6">
        <f>VLOOKUP(TableEquivalentes[[#This Row],[Alimento]],TableTCA[#All],20,FALSE)</f>
        <v>3.8</v>
      </c>
      <c r="N191" s="6">
        <f>VLOOKUP(TableEquivalentes[[#This Row],[Alimento]],TableTCA[#All],22,FALSE)</f>
        <v>0</v>
      </c>
      <c r="O1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1" t="s">
        <v>1743</v>
      </c>
    </row>
    <row r="192" spans="1:16" x14ac:dyDescent="0.3">
      <c r="A192" t="s">
        <v>1764</v>
      </c>
      <c r="B192" t="s">
        <v>1838</v>
      </c>
      <c r="C192" t="s">
        <v>694</v>
      </c>
      <c r="D192">
        <v>80</v>
      </c>
      <c r="E192" t="s">
        <v>1751</v>
      </c>
      <c r="F192" t="s">
        <v>1752</v>
      </c>
      <c r="G192" t="s">
        <v>1752</v>
      </c>
      <c r="H192" s="3">
        <v>3</v>
      </c>
      <c r="I192" t="s">
        <v>1839</v>
      </c>
      <c r="J192" t="s">
        <v>1842</v>
      </c>
      <c r="K192" s="6">
        <f>VLOOKUP(TableEquivalentes[[#This Row],[Alimento]],TableTCA[#All],15,FALSE)</f>
        <v>19.899999999999999</v>
      </c>
      <c r="L192" s="6">
        <f>VLOOKUP(TableEquivalentes[[#This Row],[Alimento]],TableTCA[#All],9,FALSE)</f>
        <v>0.6</v>
      </c>
      <c r="M192" s="6">
        <f>VLOOKUP(TableEquivalentes[[#This Row],[Alimento]],TableTCA[#All],20,FALSE)</f>
        <v>3.4</v>
      </c>
      <c r="N192" s="6">
        <f>VLOOKUP(TableEquivalentes[[#This Row],[Alimento]],TableTCA[#All],22,FALSE)</f>
        <v>0</v>
      </c>
      <c r="O1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2" t="s">
        <v>1743</v>
      </c>
    </row>
    <row r="193" spans="1:16" x14ac:dyDescent="0.3">
      <c r="A193" t="s">
        <v>1764</v>
      </c>
      <c r="B193" t="s">
        <v>1838</v>
      </c>
      <c r="C193" t="s">
        <v>1462</v>
      </c>
      <c r="D193">
        <v>60</v>
      </c>
      <c r="E193" t="s">
        <v>1751</v>
      </c>
      <c r="F193" t="s">
        <v>1752</v>
      </c>
      <c r="G193" t="s">
        <v>1752</v>
      </c>
      <c r="H193" s="3">
        <v>3</v>
      </c>
      <c r="I193" t="s">
        <v>1839</v>
      </c>
      <c r="J193" t="s">
        <v>1843</v>
      </c>
      <c r="K193" s="6">
        <f>VLOOKUP(TableEquivalentes[[#This Row],[Alimento]],TableTCA[#All],15,FALSE)</f>
        <v>26.35</v>
      </c>
      <c r="L193" s="6">
        <f>VLOOKUP(TableEquivalentes[[#This Row],[Alimento]],TableTCA[#All],9,FALSE)</f>
        <v>2.2200000000000002</v>
      </c>
      <c r="M193" s="6">
        <f>VLOOKUP(TableEquivalentes[[#This Row],[Alimento]],TableTCA[#All],20,FALSE)</f>
        <v>5.01</v>
      </c>
      <c r="N193" s="6">
        <f>VLOOKUP(TableEquivalentes[[#This Row],[Alimento]],TableTCA[#All],22,FALSE)</f>
        <v>0</v>
      </c>
      <c r="O1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3" t="s">
        <v>1743</v>
      </c>
    </row>
    <row r="194" spans="1:16" x14ac:dyDescent="0.3">
      <c r="A194" t="s">
        <v>1764</v>
      </c>
      <c r="B194" t="s">
        <v>1838</v>
      </c>
      <c r="C194" t="s">
        <v>261</v>
      </c>
      <c r="D194">
        <v>80</v>
      </c>
      <c r="E194" t="s">
        <v>1751</v>
      </c>
      <c r="F194" t="s">
        <v>1753</v>
      </c>
      <c r="G194" t="s">
        <v>1753</v>
      </c>
      <c r="H194" s="3"/>
      <c r="K194" s="6">
        <f>VLOOKUP(TableEquivalentes[[#This Row],[Alimento]],TableTCA[#All],15,FALSE)</f>
        <v>19.2</v>
      </c>
      <c r="L194" s="6">
        <f>VLOOKUP(TableEquivalentes[[#This Row],[Alimento]],TableTCA[#All],9,FALSE)</f>
        <v>0</v>
      </c>
      <c r="M194" s="6">
        <f>VLOOKUP(TableEquivalentes[[#This Row],[Alimento]],TableTCA[#All],20,FALSE)</f>
        <v>2.5</v>
      </c>
      <c r="N194" s="6">
        <f>VLOOKUP(TableEquivalentes[[#This Row],[Alimento]],TableTCA[#All],22,FALSE)</f>
        <v>0</v>
      </c>
      <c r="O1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194" t="s">
        <v>1743</v>
      </c>
    </row>
    <row r="195" spans="1:16" x14ac:dyDescent="0.3">
      <c r="A195" t="s">
        <v>1764</v>
      </c>
      <c r="B195" t="s">
        <v>1838</v>
      </c>
      <c r="C195" t="s">
        <v>265</v>
      </c>
      <c r="D195">
        <v>60</v>
      </c>
      <c r="E195" t="s">
        <v>1751</v>
      </c>
      <c r="F195" t="s">
        <v>1753</v>
      </c>
      <c r="G195" t="s">
        <v>1753</v>
      </c>
      <c r="H195" s="3"/>
      <c r="K195" s="6">
        <f>VLOOKUP(TableEquivalentes[[#This Row],[Alimento]],TableTCA[#All],15,FALSE)</f>
        <v>24.8</v>
      </c>
      <c r="L195" s="6">
        <f>VLOOKUP(TableEquivalentes[[#This Row],[Alimento]],TableTCA[#All],9,FALSE)</f>
        <v>4.8</v>
      </c>
      <c r="M195" s="6">
        <f>VLOOKUP(TableEquivalentes[[#This Row],[Alimento]],TableTCA[#All],20,FALSE)</f>
        <v>3.2</v>
      </c>
      <c r="N195" s="6">
        <f>VLOOKUP(TableEquivalentes[[#This Row],[Alimento]],TableTCA[#All],22,FALSE)</f>
        <v>0</v>
      </c>
      <c r="O1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5" t="s">
        <v>1743</v>
      </c>
    </row>
    <row r="196" spans="1:16" x14ac:dyDescent="0.3">
      <c r="A196" t="s">
        <v>1764</v>
      </c>
      <c r="B196" t="s">
        <v>1838</v>
      </c>
      <c r="C196" t="s">
        <v>266</v>
      </c>
      <c r="D196">
        <v>80</v>
      </c>
      <c r="E196" t="s">
        <v>1751</v>
      </c>
      <c r="F196" t="s">
        <v>1752</v>
      </c>
      <c r="G196" t="s">
        <v>1752</v>
      </c>
      <c r="H196" s="3">
        <v>1</v>
      </c>
      <c r="J196" t="s">
        <v>1844</v>
      </c>
      <c r="K196" s="6">
        <f>VLOOKUP(TableEquivalentes[[#This Row],[Alimento]],TableTCA[#All],15,FALSE)</f>
        <v>18.5</v>
      </c>
      <c r="L196" s="6">
        <f>VLOOKUP(TableEquivalentes[[#This Row],[Alimento]],TableTCA[#All],9,FALSE)</f>
        <v>0</v>
      </c>
      <c r="M196" s="6">
        <f>VLOOKUP(TableEquivalentes[[#This Row],[Alimento]],TableTCA[#All],20,FALSE)</f>
        <v>2.4</v>
      </c>
      <c r="N196" s="6">
        <f>VLOOKUP(TableEquivalentes[[#This Row],[Alimento]],TableTCA[#All],22,FALSE)</f>
        <v>0</v>
      </c>
      <c r="O1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196" t="s">
        <v>1743</v>
      </c>
    </row>
    <row r="197" spans="1:16" x14ac:dyDescent="0.3">
      <c r="A197" t="s">
        <v>1764</v>
      </c>
      <c r="B197" t="s">
        <v>1838</v>
      </c>
      <c r="C197" t="s">
        <v>268</v>
      </c>
      <c r="D197">
        <v>60</v>
      </c>
      <c r="E197" t="s">
        <v>1751</v>
      </c>
      <c r="F197" t="s">
        <v>1752</v>
      </c>
      <c r="G197" t="s">
        <v>1752</v>
      </c>
      <c r="H197" s="3">
        <v>1</v>
      </c>
      <c r="J197" t="s">
        <v>1845</v>
      </c>
      <c r="K197" s="6">
        <f>VLOOKUP(TableEquivalentes[[#This Row],[Alimento]],TableTCA[#All],15,FALSE)</f>
        <v>28.3</v>
      </c>
      <c r="L197" s="6">
        <f>VLOOKUP(TableEquivalentes[[#This Row],[Alimento]],TableTCA[#All],9,FALSE)</f>
        <v>0</v>
      </c>
      <c r="M197" s="6">
        <f>VLOOKUP(TableEquivalentes[[#This Row],[Alimento]],TableTCA[#All],20,FALSE)</f>
        <v>1</v>
      </c>
      <c r="N197" s="6">
        <f>VLOOKUP(TableEquivalentes[[#This Row],[Alimento]],TableTCA[#All],22,FALSE)</f>
        <v>0</v>
      </c>
      <c r="O1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197" t="s">
        <v>1743</v>
      </c>
    </row>
    <row r="198" spans="1:16" x14ac:dyDescent="0.3">
      <c r="A198" t="s">
        <v>1758</v>
      </c>
      <c r="B198" t="s">
        <v>1846</v>
      </c>
      <c r="C198" t="s">
        <v>1449</v>
      </c>
      <c r="D198">
        <v>125</v>
      </c>
      <c r="E198" t="s">
        <v>1751</v>
      </c>
      <c r="F198" t="s">
        <v>1752</v>
      </c>
      <c r="G198" t="s">
        <v>1752</v>
      </c>
      <c r="H198" s="3">
        <v>125</v>
      </c>
      <c r="I198" t="s">
        <v>1751</v>
      </c>
      <c r="J198" t="s">
        <v>1847</v>
      </c>
      <c r="K198" s="6">
        <f>VLOOKUP(TableEquivalentes[[#This Row],[Alimento]],TableTCA[#All],15,FALSE)</f>
        <v>4</v>
      </c>
      <c r="L198" s="6">
        <f>VLOOKUP(TableEquivalentes[[#This Row],[Alimento]],TableTCA[#All],9,FALSE)</f>
        <v>0.3</v>
      </c>
      <c r="M198" s="6">
        <f>VLOOKUP(TableEquivalentes[[#This Row],[Alimento]],TableTCA[#All],20,FALSE)</f>
        <v>10.3</v>
      </c>
      <c r="N198" s="6">
        <f>VLOOKUP(TableEquivalentes[[#This Row],[Alimento]],TableTCA[#All],22,FALSE)</f>
        <v>0</v>
      </c>
      <c r="O1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198" t="s">
        <v>1745</v>
      </c>
    </row>
    <row r="199" spans="1:16" x14ac:dyDescent="0.3">
      <c r="A199" t="s">
        <v>1758</v>
      </c>
      <c r="B199" t="s">
        <v>1846</v>
      </c>
      <c r="C199" t="s">
        <v>918</v>
      </c>
      <c r="D199">
        <v>150</v>
      </c>
      <c r="E199" t="s">
        <v>1751</v>
      </c>
      <c r="F199" t="s">
        <v>1752</v>
      </c>
      <c r="G199" t="s">
        <v>1752</v>
      </c>
      <c r="H199" s="3">
        <v>1</v>
      </c>
      <c r="J199" t="s">
        <v>1848</v>
      </c>
      <c r="K199" s="6">
        <f>VLOOKUP(TableEquivalentes[[#This Row],[Alimento]],TableTCA[#All],15,FALSE)</f>
        <v>9.6999999999999993</v>
      </c>
      <c r="L199" s="6">
        <f>VLOOKUP(TableEquivalentes[[#This Row],[Alimento]],TableTCA[#All],9,FALSE)</f>
        <v>0</v>
      </c>
      <c r="M199" s="6">
        <f>VLOOKUP(TableEquivalentes[[#This Row],[Alimento]],TableTCA[#All],20,FALSE)</f>
        <v>9</v>
      </c>
      <c r="N199" s="6">
        <f>VLOOKUP(TableEquivalentes[[#This Row],[Alimento]],TableTCA[#All],22,FALSE)</f>
        <v>0</v>
      </c>
      <c r="O1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199" t="s">
        <v>1745</v>
      </c>
    </row>
    <row r="200" spans="1:16" x14ac:dyDescent="0.3">
      <c r="A200" t="s">
        <v>1758</v>
      </c>
      <c r="B200" t="s">
        <v>1849</v>
      </c>
      <c r="C200" t="s">
        <v>121</v>
      </c>
      <c r="D200">
        <v>100</v>
      </c>
      <c r="E200" t="s">
        <v>1751</v>
      </c>
      <c r="F200" t="s">
        <v>1752</v>
      </c>
      <c r="G200" t="s">
        <v>1753</v>
      </c>
      <c r="H200" s="3"/>
      <c r="K200" s="6">
        <f>VLOOKUP(TableEquivalentes[[#This Row],[Alimento]],TableTCA[#All],15,FALSE)</f>
        <v>4.9000000000000004</v>
      </c>
      <c r="L200" s="6">
        <f>VLOOKUP(TableEquivalentes[[#This Row],[Alimento]],TableTCA[#All],9,FALSE)</f>
        <v>0.9</v>
      </c>
      <c r="M200" s="6">
        <f>VLOOKUP(TableEquivalentes[[#This Row],[Alimento]],TableTCA[#All],20,FALSE)</f>
        <v>2.4</v>
      </c>
      <c r="N200" s="6">
        <f>VLOOKUP(TableEquivalentes[[#This Row],[Alimento]],TableTCA[#All],22,FALSE)</f>
        <v>0</v>
      </c>
      <c r="O2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0" t="s">
        <v>1743</v>
      </c>
    </row>
    <row r="201" spans="1:16" x14ac:dyDescent="0.3">
      <c r="A201" t="s">
        <v>1758</v>
      </c>
      <c r="B201" t="s">
        <v>1849</v>
      </c>
      <c r="C201" t="s">
        <v>144</v>
      </c>
      <c r="D201">
        <v>100</v>
      </c>
      <c r="E201" t="s">
        <v>1751</v>
      </c>
      <c r="F201" t="s">
        <v>1752</v>
      </c>
      <c r="G201" t="s">
        <v>1753</v>
      </c>
      <c r="H201" s="3"/>
      <c r="K201" s="6">
        <f>VLOOKUP(TableEquivalentes[[#This Row],[Alimento]],TableTCA[#All],15,FALSE)</f>
        <v>2.9</v>
      </c>
      <c r="L201" s="6">
        <f>VLOOKUP(TableEquivalentes[[#This Row],[Alimento]],TableTCA[#All],9,FALSE)</f>
        <v>0.3</v>
      </c>
      <c r="M201" s="6">
        <f>VLOOKUP(TableEquivalentes[[#This Row],[Alimento]],TableTCA[#All],20,FALSE)</f>
        <v>1.8</v>
      </c>
      <c r="N201" s="6">
        <f>VLOOKUP(TableEquivalentes[[#This Row],[Alimento]],TableTCA[#All],22,FALSE)</f>
        <v>0</v>
      </c>
      <c r="O2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1" t="s">
        <v>1743</v>
      </c>
    </row>
    <row r="202" spans="1:16" x14ac:dyDescent="0.3">
      <c r="A202" t="s">
        <v>1758</v>
      </c>
      <c r="B202" t="s">
        <v>1849</v>
      </c>
      <c r="C202" t="s">
        <v>296</v>
      </c>
      <c r="D202">
        <v>100</v>
      </c>
      <c r="E202" t="s">
        <v>1751</v>
      </c>
      <c r="F202" t="s">
        <v>1752</v>
      </c>
      <c r="G202" t="s">
        <v>1753</v>
      </c>
      <c r="H202" s="3"/>
      <c r="K202" s="6">
        <f>VLOOKUP(TableEquivalentes[[#This Row],[Alimento]],TableTCA[#All],15,FALSE)</f>
        <v>2.4</v>
      </c>
      <c r="L202" s="6">
        <f>VLOOKUP(TableEquivalentes[[#This Row],[Alimento]],TableTCA[#All],9,FALSE)</f>
        <v>0.2</v>
      </c>
      <c r="M202" s="6">
        <f>VLOOKUP(TableEquivalentes[[#This Row],[Alimento]],TableTCA[#All],20,FALSE)</f>
        <v>1.1000000000000001</v>
      </c>
      <c r="N202" s="6">
        <f>VLOOKUP(TableEquivalentes[[#This Row],[Alimento]],TableTCA[#All],22,FALSE)</f>
        <v>0</v>
      </c>
      <c r="O2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2" t="s">
        <v>1743</v>
      </c>
    </row>
    <row r="203" spans="1:16" x14ac:dyDescent="0.3">
      <c r="A203" t="s">
        <v>1758</v>
      </c>
      <c r="B203" t="s">
        <v>1849</v>
      </c>
      <c r="C203" t="s">
        <v>302</v>
      </c>
      <c r="D203">
        <v>100</v>
      </c>
      <c r="E203" t="s">
        <v>1751</v>
      </c>
      <c r="F203" t="s">
        <v>1752</v>
      </c>
      <c r="G203" t="s">
        <v>1753</v>
      </c>
      <c r="H203" s="3"/>
      <c r="K203" s="6">
        <f>VLOOKUP(TableEquivalentes[[#This Row],[Alimento]],TableTCA[#All],15,FALSE)</f>
        <v>3.5</v>
      </c>
      <c r="L203" s="6">
        <f>VLOOKUP(TableEquivalentes[[#This Row],[Alimento]],TableTCA[#All],9,FALSE)</f>
        <v>0</v>
      </c>
      <c r="M203" s="6">
        <f>VLOOKUP(TableEquivalentes[[#This Row],[Alimento]],TableTCA[#All],20,FALSE)</f>
        <v>1</v>
      </c>
      <c r="N203" s="6">
        <f>VLOOKUP(TableEquivalentes[[#This Row],[Alimento]],TableTCA[#All],22,FALSE)</f>
        <v>0</v>
      </c>
      <c r="O2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3" t="s">
        <v>1743</v>
      </c>
    </row>
    <row r="204" spans="1:16" x14ac:dyDescent="0.3">
      <c r="A204" t="s">
        <v>1758</v>
      </c>
      <c r="B204" t="s">
        <v>1849</v>
      </c>
      <c r="C204" t="s">
        <v>458</v>
      </c>
      <c r="D204">
        <v>100</v>
      </c>
      <c r="E204" t="s">
        <v>1751</v>
      </c>
      <c r="F204" t="s">
        <v>1752</v>
      </c>
      <c r="G204" t="s">
        <v>1753</v>
      </c>
      <c r="H204" s="3"/>
      <c r="K204" s="6">
        <f>VLOOKUP(TableEquivalentes[[#This Row],[Alimento]],TableTCA[#All],15,FALSE)</f>
        <v>3.1</v>
      </c>
      <c r="L204" s="6">
        <f>VLOOKUP(TableEquivalentes[[#This Row],[Alimento]],TableTCA[#All],9,FALSE)</f>
        <v>0.2</v>
      </c>
      <c r="M204" s="6">
        <f>VLOOKUP(TableEquivalentes[[#This Row],[Alimento]],TableTCA[#All],20,FALSE)</f>
        <v>0.9</v>
      </c>
      <c r="N204" s="6">
        <f>VLOOKUP(TableEquivalentes[[#This Row],[Alimento]],TableTCA[#All],22,FALSE)</f>
        <v>0</v>
      </c>
      <c r="O2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4" t="s">
        <v>1743</v>
      </c>
    </row>
    <row r="205" spans="1:16" x14ac:dyDescent="0.3">
      <c r="A205" t="s">
        <v>1758</v>
      </c>
      <c r="B205" t="s">
        <v>1849</v>
      </c>
      <c r="C205" t="s">
        <v>459</v>
      </c>
      <c r="D205">
        <v>100</v>
      </c>
      <c r="E205" t="s">
        <v>1751</v>
      </c>
      <c r="F205" t="s">
        <v>1752</v>
      </c>
      <c r="G205" t="s">
        <v>1753</v>
      </c>
      <c r="H205" s="3"/>
      <c r="K205" s="6">
        <f>VLOOKUP(TableEquivalentes[[#This Row],[Alimento]],TableTCA[#All],15,FALSE)</f>
        <v>4.9000000000000004</v>
      </c>
      <c r="L205" s="6">
        <f>VLOOKUP(TableEquivalentes[[#This Row],[Alimento]],TableTCA[#All],9,FALSE)</f>
        <v>0</v>
      </c>
      <c r="M205" s="6">
        <f>VLOOKUP(TableEquivalentes[[#This Row],[Alimento]],TableTCA[#All],20,FALSE)</f>
        <v>0.8</v>
      </c>
      <c r="N205" s="6">
        <f>VLOOKUP(TableEquivalentes[[#This Row],[Alimento]],TableTCA[#All],22,FALSE)</f>
        <v>0</v>
      </c>
      <c r="O2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5" t="s">
        <v>1743</v>
      </c>
    </row>
    <row r="206" spans="1:16" x14ac:dyDescent="0.3">
      <c r="A206" t="s">
        <v>1758</v>
      </c>
      <c r="B206" t="s">
        <v>1849</v>
      </c>
      <c r="C206" t="s">
        <v>463</v>
      </c>
      <c r="D206">
        <v>100</v>
      </c>
      <c r="E206" t="s">
        <v>1751</v>
      </c>
      <c r="F206" t="s">
        <v>1752</v>
      </c>
      <c r="G206" t="s">
        <v>1753</v>
      </c>
      <c r="H206" s="3"/>
      <c r="K206" s="6">
        <f>VLOOKUP(TableEquivalentes[[#This Row],[Alimento]],TableTCA[#All],15,FALSE)</f>
        <v>4.9000000000000004</v>
      </c>
      <c r="L206" s="6">
        <f>VLOOKUP(TableEquivalentes[[#This Row],[Alimento]],TableTCA[#All],9,FALSE)</f>
        <v>0.1</v>
      </c>
      <c r="M206" s="6">
        <f>VLOOKUP(TableEquivalentes[[#This Row],[Alimento]],TableTCA[#All],20,FALSE)</f>
        <v>0.6</v>
      </c>
      <c r="N206" s="6">
        <f>VLOOKUP(TableEquivalentes[[#This Row],[Alimento]],TableTCA[#All],22,FALSE)</f>
        <v>0</v>
      </c>
      <c r="O2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6" t="s">
        <v>1743</v>
      </c>
    </row>
    <row r="207" spans="1:16" x14ac:dyDescent="0.3">
      <c r="A207" t="s">
        <v>1758</v>
      </c>
      <c r="B207" t="s">
        <v>1849</v>
      </c>
      <c r="C207" t="s">
        <v>466</v>
      </c>
      <c r="D207">
        <v>100</v>
      </c>
      <c r="E207" t="s">
        <v>1751</v>
      </c>
      <c r="F207" t="s">
        <v>1752</v>
      </c>
      <c r="G207" t="s">
        <v>1753</v>
      </c>
      <c r="H207" s="3"/>
      <c r="K207" s="6">
        <f>VLOOKUP(TableEquivalentes[[#This Row],[Alimento]],TableTCA[#All],15,FALSE)</f>
        <v>4.4000000000000004</v>
      </c>
      <c r="L207" s="6">
        <f>VLOOKUP(TableEquivalentes[[#This Row],[Alimento]],TableTCA[#All],9,FALSE)</f>
        <v>0</v>
      </c>
      <c r="M207" s="6">
        <f>VLOOKUP(TableEquivalentes[[#This Row],[Alimento]],TableTCA[#All],20,FALSE)</f>
        <v>0.6</v>
      </c>
      <c r="N207" s="6">
        <f>VLOOKUP(TableEquivalentes[[#This Row],[Alimento]],TableTCA[#All],22,FALSE)</f>
        <v>0</v>
      </c>
      <c r="O2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07" t="s">
        <v>1743</v>
      </c>
    </row>
    <row r="208" spans="1:16" x14ac:dyDescent="0.3">
      <c r="A208" t="s">
        <v>1758</v>
      </c>
      <c r="B208" t="s">
        <v>1849</v>
      </c>
      <c r="C208" t="s">
        <v>484</v>
      </c>
      <c r="D208">
        <v>100</v>
      </c>
      <c r="E208" t="s">
        <v>1751</v>
      </c>
      <c r="F208" t="s">
        <v>1752</v>
      </c>
      <c r="G208" t="s">
        <v>1753</v>
      </c>
      <c r="H208" s="3"/>
      <c r="K208" s="6">
        <f>VLOOKUP(TableEquivalentes[[#This Row],[Alimento]],TableTCA[#All],15,FALSE)</f>
        <v>3.1</v>
      </c>
      <c r="L208" s="6">
        <f>VLOOKUP(TableEquivalentes[[#This Row],[Alimento]],TableTCA[#All],9,FALSE)</f>
        <v>0.2</v>
      </c>
      <c r="M208" s="6">
        <f>VLOOKUP(TableEquivalentes[[#This Row],[Alimento]],TableTCA[#All],20,FALSE)</f>
        <v>0.9</v>
      </c>
      <c r="N208" s="6">
        <f>VLOOKUP(TableEquivalentes[[#This Row],[Alimento]],TableTCA[#All],22,FALSE)</f>
        <v>0</v>
      </c>
      <c r="O2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08" t="s">
        <v>1743</v>
      </c>
    </row>
    <row r="209" spans="1:16" x14ac:dyDescent="0.3">
      <c r="A209" t="s">
        <v>1758</v>
      </c>
      <c r="B209" t="s">
        <v>1849</v>
      </c>
      <c r="C209" t="s">
        <v>512</v>
      </c>
      <c r="D209">
        <v>100</v>
      </c>
      <c r="E209" t="s">
        <v>1751</v>
      </c>
      <c r="F209" t="s">
        <v>1752</v>
      </c>
      <c r="G209" t="s">
        <v>1753</v>
      </c>
      <c r="H209" s="3"/>
      <c r="K209" s="6">
        <f>VLOOKUP(TableEquivalentes[[#This Row],[Alimento]],TableTCA[#All],15,FALSE)</f>
        <v>2.9</v>
      </c>
      <c r="L209" s="6">
        <f>VLOOKUP(TableEquivalentes[[#This Row],[Alimento]],TableTCA[#All],9,FALSE)</f>
        <v>0.1</v>
      </c>
      <c r="M209" s="6">
        <f>VLOOKUP(TableEquivalentes[[#This Row],[Alimento]],TableTCA[#All],20,FALSE)</f>
        <v>0.8</v>
      </c>
      <c r="N209" s="6">
        <f>VLOOKUP(TableEquivalentes[[#This Row],[Alimento]],TableTCA[#All],22,FALSE)</f>
        <v>0</v>
      </c>
      <c r="O2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09" t="s">
        <v>1743</v>
      </c>
    </row>
    <row r="210" spans="1:16" x14ac:dyDescent="0.3">
      <c r="A210" t="s">
        <v>1758</v>
      </c>
      <c r="B210" t="s">
        <v>1849</v>
      </c>
      <c r="C210" t="s">
        <v>596</v>
      </c>
      <c r="D210">
        <v>100</v>
      </c>
      <c r="E210" t="s">
        <v>1751</v>
      </c>
      <c r="F210" t="s">
        <v>1752</v>
      </c>
      <c r="G210" t="s">
        <v>1753</v>
      </c>
      <c r="H210" s="3"/>
      <c r="K210" s="6">
        <f>VLOOKUP(TableEquivalentes[[#This Row],[Alimento]],TableTCA[#All],15,FALSE)</f>
        <v>3.5</v>
      </c>
      <c r="L210" s="6">
        <f>VLOOKUP(TableEquivalentes[[#This Row],[Alimento]],TableTCA[#All],9,FALSE)</f>
        <v>0.4</v>
      </c>
      <c r="M210" s="6">
        <f>VLOOKUP(TableEquivalentes[[#This Row],[Alimento]],TableTCA[#All],20,FALSE)</f>
        <v>1.4</v>
      </c>
      <c r="N210" s="6">
        <f>VLOOKUP(TableEquivalentes[[#This Row],[Alimento]],TableTCA[#All],22,FALSE)</f>
        <v>0</v>
      </c>
      <c r="O2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0" t="s">
        <v>1743</v>
      </c>
    </row>
    <row r="211" spans="1:16" x14ac:dyDescent="0.3">
      <c r="A211" t="s">
        <v>1758</v>
      </c>
      <c r="B211" t="s">
        <v>1849</v>
      </c>
      <c r="C211" t="s">
        <v>598</v>
      </c>
      <c r="D211">
        <v>100</v>
      </c>
      <c r="E211" t="s">
        <v>1751</v>
      </c>
      <c r="F211" t="s">
        <v>1752</v>
      </c>
      <c r="G211" t="s">
        <v>1753</v>
      </c>
      <c r="H211" s="3"/>
      <c r="K211" s="6">
        <f>VLOOKUP(TableEquivalentes[[#This Row],[Alimento]],TableTCA[#All],15,FALSE)</f>
        <v>4</v>
      </c>
      <c r="L211" s="6">
        <f>VLOOKUP(TableEquivalentes[[#This Row],[Alimento]],TableTCA[#All],9,FALSE)</f>
        <v>1.4</v>
      </c>
      <c r="M211" s="6">
        <f>VLOOKUP(TableEquivalentes[[#This Row],[Alimento]],TableTCA[#All],20,FALSE)</f>
        <v>3.5</v>
      </c>
      <c r="N211" s="6">
        <f>VLOOKUP(TableEquivalentes[[#This Row],[Alimento]],TableTCA[#All],22,FALSE)</f>
        <v>0</v>
      </c>
      <c r="O2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1" t="s">
        <v>1743</v>
      </c>
    </row>
    <row r="212" spans="1:16" x14ac:dyDescent="0.3">
      <c r="A212" t="s">
        <v>1758</v>
      </c>
      <c r="B212" t="s">
        <v>1849</v>
      </c>
      <c r="C212" t="s">
        <v>601</v>
      </c>
      <c r="D212">
        <v>100</v>
      </c>
      <c r="E212" t="s">
        <v>1751</v>
      </c>
      <c r="F212" t="s">
        <v>1752</v>
      </c>
      <c r="G212" t="s">
        <v>1753</v>
      </c>
      <c r="H212" s="3"/>
      <c r="K212" s="6">
        <f>VLOOKUP(TableEquivalentes[[#This Row],[Alimento]],TableTCA[#All],15,FALSE)</f>
        <v>3.3</v>
      </c>
      <c r="L212" s="6">
        <f>VLOOKUP(TableEquivalentes[[#This Row],[Alimento]],TableTCA[#All],9,FALSE)</f>
        <v>0.2</v>
      </c>
      <c r="M212" s="6">
        <f>VLOOKUP(TableEquivalentes[[#This Row],[Alimento]],TableTCA[#All],20,FALSE)</f>
        <v>3.7</v>
      </c>
      <c r="N212" s="6">
        <f>VLOOKUP(TableEquivalentes[[#This Row],[Alimento]],TableTCA[#All],22,FALSE)</f>
        <v>0</v>
      </c>
      <c r="O2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2" t="s">
        <v>1743</v>
      </c>
    </row>
    <row r="213" spans="1:16" x14ac:dyDescent="0.3">
      <c r="A213" t="s">
        <v>1758</v>
      </c>
      <c r="B213" t="s">
        <v>1849</v>
      </c>
      <c r="C213" t="s">
        <v>604</v>
      </c>
      <c r="D213">
        <v>100</v>
      </c>
      <c r="E213" t="s">
        <v>1751</v>
      </c>
      <c r="F213" t="s">
        <v>1752</v>
      </c>
      <c r="G213" t="s">
        <v>1753</v>
      </c>
      <c r="H213" s="3"/>
      <c r="K213" s="6">
        <f>VLOOKUP(TableEquivalentes[[#This Row],[Alimento]],TableTCA[#All],15,FALSE)</f>
        <v>3.1</v>
      </c>
      <c r="L213" s="6">
        <f>VLOOKUP(TableEquivalentes[[#This Row],[Alimento]],TableTCA[#All],9,FALSE)</f>
        <v>0.4</v>
      </c>
      <c r="M213" s="6">
        <f>VLOOKUP(TableEquivalentes[[#This Row],[Alimento]],TableTCA[#All],20,FALSE)</f>
        <v>2.4</v>
      </c>
      <c r="N213" s="6">
        <f>VLOOKUP(TableEquivalentes[[#This Row],[Alimento]],TableTCA[#All],22,FALSE)</f>
        <v>0</v>
      </c>
      <c r="O2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3" t="s">
        <v>1743</v>
      </c>
    </row>
    <row r="214" spans="1:16" x14ac:dyDescent="0.3">
      <c r="A214" t="s">
        <v>1758</v>
      </c>
      <c r="B214" t="s">
        <v>1849</v>
      </c>
      <c r="C214" t="s">
        <v>606</v>
      </c>
      <c r="D214">
        <v>100</v>
      </c>
      <c r="E214" t="s">
        <v>1751</v>
      </c>
      <c r="F214" t="s">
        <v>1752</v>
      </c>
      <c r="G214" t="s">
        <v>1753</v>
      </c>
      <c r="H214" s="3"/>
      <c r="K214" s="6">
        <f>VLOOKUP(TableEquivalentes[[#This Row],[Alimento]],TableTCA[#All],15,FALSE)</f>
        <v>2.1</v>
      </c>
      <c r="L214" s="6">
        <f>VLOOKUP(TableEquivalentes[[#This Row],[Alimento]],TableTCA[#All],9,FALSE)</f>
        <v>0.2</v>
      </c>
      <c r="M214" s="6">
        <f>VLOOKUP(TableEquivalentes[[#This Row],[Alimento]],TableTCA[#All],20,FALSE)</f>
        <v>2.4</v>
      </c>
      <c r="N214" s="6">
        <f>VLOOKUP(TableEquivalentes[[#This Row],[Alimento]],TableTCA[#All],22,FALSE)</f>
        <v>0</v>
      </c>
      <c r="O2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4" t="s">
        <v>1743</v>
      </c>
    </row>
    <row r="215" spans="1:16" x14ac:dyDescent="0.3">
      <c r="A215" t="s">
        <v>1758</v>
      </c>
      <c r="B215" t="s">
        <v>1849</v>
      </c>
      <c r="C215" t="s">
        <v>608</v>
      </c>
      <c r="D215">
        <v>100</v>
      </c>
      <c r="E215" t="s">
        <v>1751</v>
      </c>
      <c r="F215" t="s">
        <v>1752</v>
      </c>
      <c r="G215" t="s">
        <v>1753</v>
      </c>
      <c r="H215" s="3"/>
      <c r="K215" s="6">
        <f>VLOOKUP(TableEquivalentes[[#This Row],[Alimento]],TableTCA[#All],15,FALSE)</f>
        <v>3.5</v>
      </c>
      <c r="L215" s="6">
        <f>VLOOKUP(TableEquivalentes[[#This Row],[Alimento]],TableTCA[#All],9,FALSE)</f>
        <v>0.4</v>
      </c>
      <c r="M215" s="6">
        <f>VLOOKUP(TableEquivalentes[[#This Row],[Alimento]],TableTCA[#All],20,FALSE)</f>
        <v>2.2000000000000002</v>
      </c>
      <c r="N215" s="6">
        <f>VLOOKUP(TableEquivalentes[[#This Row],[Alimento]],TableTCA[#All],22,FALSE)</f>
        <v>0</v>
      </c>
      <c r="O2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5" t="s">
        <v>1743</v>
      </c>
    </row>
    <row r="216" spans="1:16" x14ac:dyDescent="0.3">
      <c r="A216" t="s">
        <v>1758</v>
      </c>
      <c r="B216" t="s">
        <v>1849</v>
      </c>
      <c r="C216" t="s">
        <v>609</v>
      </c>
      <c r="D216">
        <v>100</v>
      </c>
      <c r="E216" t="s">
        <v>1751</v>
      </c>
      <c r="F216" t="s">
        <v>1752</v>
      </c>
      <c r="G216" t="s">
        <v>1753</v>
      </c>
      <c r="H216" s="3"/>
      <c r="K216" s="6">
        <f>VLOOKUP(TableEquivalentes[[#This Row],[Alimento]],TableTCA[#All],15,FALSE)</f>
        <v>3.9</v>
      </c>
      <c r="L216" s="6">
        <f>VLOOKUP(TableEquivalentes[[#This Row],[Alimento]],TableTCA[#All],9,FALSE)</f>
        <v>0</v>
      </c>
      <c r="M216" s="6">
        <f>VLOOKUP(TableEquivalentes[[#This Row],[Alimento]],TableTCA[#All],20,FALSE)</f>
        <v>2</v>
      </c>
      <c r="N216" s="6">
        <f>VLOOKUP(TableEquivalentes[[#This Row],[Alimento]],TableTCA[#All],22,FALSE)</f>
        <v>0</v>
      </c>
      <c r="O2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6" t="s">
        <v>1743</v>
      </c>
    </row>
    <row r="217" spans="1:16" x14ac:dyDescent="0.3">
      <c r="A217" t="s">
        <v>1758</v>
      </c>
      <c r="B217" t="s">
        <v>1849</v>
      </c>
      <c r="C217" t="s">
        <v>634</v>
      </c>
      <c r="D217">
        <v>100</v>
      </c>
      <c r="E217" t="s">
        <v>1751</v>
      </c>
      <c r="F217" t="s">
        <v>1752</v>
      </c>
      <c r="G217" t="s">
        <v>1753</v>
      </c>
      <c r="H217" s="3"/>
      <c r="K217" s="6">
        <f>VLOOKUP(TableEquivalentes[[#This Row],[Alimento]],TableTCA[#All],15,FALSE)</f>
        <v>2</v>
      </c>
      <c r="L217" s="6">
        <f>VLOOKUP(TableEquivalentes[[#This Row],[Alimento]],TableTCA[#All],9,FALSE)</f>
        <v>0.3</v>
      </c>
      <c r="M217" s="6">
        <f>VLOOKUP(TableEquivalentes[[#This Row],[Alimento]],TableTCA[#All],20,FALSE)</f>
        <v>1.6</v>
      </c>
      <c r="N217" s="6">
        <f>VLOOKUP(TableEquivalentes[[#This Row],[Alimento]],TableTCA[#All],22,FALSE)</f>
        <v>0</v>
      </c>
      <c r="O2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17" t="s">
        <v>1743</v>
      </c>
    </row>
    <row r="218" spans="1:16" x14ac:dyDescent="0.3">
      <c r="A218" t="s">
        <v>1758</v>
      </c>
      <c r="B218" t="s">
        <v>1849</v>
      </c>
      <c r="C218" t="s">
        <v>693</v>
      </c>
      <c r="D218">
        <v>100</v>
      </c>
      <c r="E218" t="s">
        <v>1751</v>
      </c>
      <c r="F218" t="s">
        <v>1752</v>
      </c>
      <c r="G218" t="s">
        <v>1753</v>
      </c>
      <c r="H218" s="3"/>
      <c r="K218" s="6">
        <f>VLOOKUP(TableEquivalentes[[#This Row],[Alimento]],TableTCA[#All],15,FALSE)</f>
        <v>2.7</v>
      </c>
      <c r="L218" s="6">
        <f>VLOOKUP(TableEquivalentes[[#This Row],[Alimento]],TableTCA[#All],9,FALSE)</f>
        <v>0</v>
      </c>
      <c r="M218" s="6">
        <f>VLOOKUP(TableEquivalentes[[#This Row],[Alimento]],TableTCA[#All],20,FALSE)</f>
        <v>2.1</v>
      </c>
      <c r="N218" s="6">
        <f>VLOOKUP(TableEquivalentes[[#This Row],[Alimento]],TableTCA[#All],22,FALSE)</f>
        <v>0</v>
      </c>
      <c r="O2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18" t="s">
        <v>1743</v>
      </c>
    </row>
    <row r="219" spans="1:16" x14ac:dyDescent="0.3">
      <c r="A219" t="s">
        <v>1758</v>
      </c>
      <c r="B219" t="s">
        <v>1849</v>
      </c>
      <c r="C219" t="s">
        <v>754</v>
      </c>
      <c r="D219">
        <v>100</v>
      </c>
      <c r="E219" t="s">
        <v>1751</v>
      </c>
      <c r="F219" t="s">
        <v>1752</v>
      </c>
      <c r="G219" t="s">
        <v>1753</v>
      </c>
      <c r="H219" s="3"/>
      <c r="K219" s="6">
        <f>VLOOKUP(TableEquivalentes[[#This Row],[Alimento]],TableTCA[#All],15,FALSE)</f>
        <v>3.8</v>
      </c>
      <c r="L219" s="6">
        <f>VLOOKUP(TableEquivalentes[[#This Row],[Alimento]],TableTCA[#All],9,FALSE)</f>
        <v>0.3</v>
      </c>
      <c r="M219" s="6">
        <f>VLOOKUP(TableEquivalentes[[#This Row],[Alimento]],TableTCA[#All],20,FALSE)</f>
        <v>1.9</v>
      </c>
      <c r="N219" s="6">
        <f>VLOOKUP(TableEquivalentes[[#This Row],[Alimento]],TableTCA[#All],22,FALSE)</f>
        <v>0</v>
      </c>
      <c r="O2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19" t="s">
        <v>1743</v>
      </c>
    </row>
    <row r="220" spans="1:16" x14ac:dyDescent="0.3">
      <c r="A220" t="s">
        <v>1758</v>
      </c>
      <c r="B220" t="s">
        <v>1849</v>
      </c>
      <c r="C220" t="s">
        <v>843</v>
      </c>
      <c r="D220">
        <v>100</v>
      </c>
      <c r="E220" t="s">
        <v>1751</v>
      </c>
      <c r="F220" t="s">
        <v>1752</v>
      </c>
      <c r="G220" t="s">
        <v>1753</v>
      </c>
      <c r="H220" s="3"/>
      <c r="K220" s="6">
        <f>VLOOKUP(TableEquivalentes[[#This Row],[Alimento]],TableTCA[#All],15,FALSE)</f>
        <v>2.6</v>
      </c>
      <c r="L220" s="6">
        <f>VLOOKUP(TableEquivalentes[[#This Row],[Alimento]],TableTCA[#All],9,FALSE)</f>
        <v>0.4</v>
      </c>
      <c r="M220" s="6">
        <f>VLOOKUP(TableEquivalentes[[#This Row],[Alimento]],TableTCA[#All],20,FALSE)</f>
        <v>2.8</v>
      </c>
      <c r="N220" s="6">
        <f>VLOOKUP(TableEquivalentes[[#This Row],[Alimento]],TableTCA[#All],22,FALSE)</f>
        <v>0</v>
      </c>
      <c r="O2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0" t="s">
        <v>1743</v>
      </c>
    </row>
    <row r="221" spans="1:16" x14ac:dyDescent="0.3">
      <c r="A221" t="s">
        <v>1758</v>
      </c>
      <c r="B221" t="s">
        <v>1849</v>
      </c>
      <c r="C221" t="s">
        <v>880</v>
      </c>
      <c r="D221">
        <v>100</v>
      </c>
      <c r="E221" t="s">
        <v>1751</v>
      </c>
      <c r="F221" t="s">
        <v>1752</v>
      </c>
      <c r="G221" t="s">
        <v>1753</v>
      </c>
      <c r="H221" s="3"/>
      <c r="K221" s="6">
        <f>VLOOKUP(TableEquivalentes[[#This Row],[Alimento]],TableTCA[#All],15,FALSE)</f>
        <v>2.5</v>
      </c>
      <c r="L221" s="6">
        <f>VLOOKUP(TableEquivalentes[[#This Row],[Alimento]],TableTCA[#All],9,FALSE)</f>
        <v>0.4</v>
      </c>
      <c r="M221" s="6">
        <f>VLOOKUP(TableEquivalentes[[#This Row],[Alimento]],TableTCA[#All],20,FALSE)</f>
        <v>2.4</v>
      </c>
      <c r="N221" s="6">
        <f>VLOOKUP(TableEquivalentes[[#This Row],[Alimento]],TableTCA[#All],22,FALSE)</f>
        <v>0</v>
      </c>
      <c r="O2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1" t="s">
        <v>1743</v>
      </c>
    </row>
    <row r="222" spans="1:16" x14ac:dyDescent="0.3">
      <c r="A222" t="s">
        <v>1758</v>
      </c>
      <c r="B222" t="s">
        <v>1849</v>
      </c>
      <c r="C222" t="s">
        <v>882</v>
      </c>
      <c r="D222">
        <v>100</v>
      </c>
      <c r="E222" t="s">
        <v>1751</v>
      </c>
      <c r="F222" t="s">
        <v>1752</v>
      </c>
      <c r="G222" t="s">
        <v>1753</v>
      </c>
      <c r="H222" s="3"/>
      <c r="K222" s="6">
        <f>VLOOKUP(TableEquivalentes[[#This Row],[Alimento]],TableTCA[#All],15,FALSE)</f>
        <v>2.2999999999999998</v>
      </c>
      <c r="L222" s="6">
        <f>VLOOKUP(TableEquivalentes[[#This Row],[Alimento]],TableTCA[#All],9,FALSE)</f>
        <v>0.5</v>
      </c>
      <c r="M222" s="6">
        <f>VLOOKUP(TableEquivalentes[[#This Row],[Alimento]],TableTCA[#All],20,FALSE)</f>
        <v>2.4</v>
      </c>
      <c r="N222" s="6">
        <f>VLOOKUP(TableEquivalentes[[#This Row],[Alimento]],TableTCA[#All],22,FALSE)</f>
        <v>0</v>
      </c>
      <c r="O2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2" t="s">
        <v>1743</v>
      </c>
    </row>
    <row r="223" spans="1:16" x14ac:dyDescent="0.3">
      <c r="A223" t="s">
        <v>1758</v>
      </c>
      <c r="B223" t="s">
        <v>1849</v>
      </c>
      <c r="C223" t="s">
        <v>1051</v>
      </c>
      <c r="D223">
        <v>100</v>
      </c>
      <c r="E223" t="s">
        <v>1751</v>
      </c>
      <c r="F223" t="s">
        <v>1752</v>
      </c>
      <c r="G223" t="s">
        <v>1753</v>
      </c>
      <c r="H223" s="3"/>
      <c r="K223" s="6">
        <f>VLOOKUP(TableEquivalentes[[#This Row],[Alimento]],TableTCA[#All],15,FALSE)</f>
        <v>4.3</v>
      </c>
      <c r="L223" s="6">
        <f>VLOOKUP(TableEquivalentes[[#This Row],[Alimento]],TableTCA[#All],9,FALSE)</f>
        <v>0.3</v>
      </c>
      <c r="M223" s="6">
        <f>VLOOKUP(TableEquivalentes[[#This Row],[Alimento]],TableTCA[#All],20,FALSE)</f>
        <v>1.8</v>
      </c>
      <c r="N223" s="6">
        <f>VLOOKUP(TableEquivalentes[[#This Row],[Alimento]],TableTCA[#All],22,FALSE)</f>
        <v>0</v>
      </c>
      <c r="O2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23" t="s">
        <v>1743</v>
      </c>
    </row>
    <row r="224" spans="1:16" x14ac:dyDescent="0.3">
      <c r="A224" t="s">
        <v>1758</v>
      </c>
      <c r="B224" t="s">
        <v>1849</v>
      </c>
      <c r="C224" t="s">
        <v>1149</v>
      </c>
      <c r="D224">
        <v>100</v>
      </c>
      <c r="E224" t="s">
        <v>1751</v>
      </c>
      <c r="F224" t="s">
        <v>1752</v>
      </c>
      <c r="G224" t="s">
        <v>1753</v>
      </c>
      <c r="H224" s="3"/>
      <c r="K224" s="6">
        <f>VLOOKUP(TableEquivalentes[[#This Row],[Alimento]],TableTCA[#All],15,FALSE)</f>
        <v>3</v>
      </c>
      <c r="L224" s="6">
        <f>VLOOKUP(TableEquivalentes[[#This Row],[Alimento]],TableTCA[#All],9,FALSE)</f>
        <v>0.4</v>
      </c>
      <c r="M224" s="6">
        <f>VLOOKUP(TableEquivalentes[[#This Row],[Alimento]],TableTCA[#All],20,FALSE)</f>
        <v>0.4</v>
      </c>
      <c r="N224" s="6">
        <f>VLOOKUP(TableEquivalentes[[#This Row],[Alimento]],TableTCA[#All],22,FALSE)</f>
        <v>0</v>
      </c>
      <c r="O2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4" t="s">
        <v>1743</v>
      </c>
    </row>
    <row r="225" spans="1:16" x14ac:dyDescent="0.3">
      <c r="A225" t="s">
        <v>1758</v>
      </c>
      <c r="B225" t="s">
        <v>1849</v>
      </c>
      <c r="C225" t="s">
        <v>1373</v>
      </c>
      <c r="D225">
        <v>100</v>
      </c>
      <c r="E225" t="s">
        <v>1751</v>
      </c>
      <c r="F225" t="s">
        <v>1752</v>
      </c>
      <c r="G225" t="s">
        <v>1753</v>
      </c>
      <c r="H225" s="3"/>
      <c r="K225" s="6">
        <f>VLOOKUP(TableEquivalentes[[#This Row],[Alimento]],TableTCA[#All],15,FALSE)</f>
        <v>2.7</v>
      </c>
      <c r="L225" s="6">
        <f>VLOOKUP(TableEquivalentes[[#This Row],[Alimento]],TableTCA[#All],9,FALSE)</f>
        <v>0.6</v>
      </c>
      <c r="M225" s="6">
        <f>VLOOKUP(TableEquivalentes[[#This Row],[Alimento]],TableTCA[#All],20,FALSE)</f>
        <v>1.6</v>
      </c>
      <c r="N225" s="6">
        <f>VLOOKUP(TableEquivalentes[[#This Row],[Alimento]],TableTCA[#All],22,FALSE)</f>
        <v>0</v>
      </c>
      <c r="O2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225" t="s">
        <v>1743</v>
      </c>
    </row>
    <row r="226" spans="1:16" x14ac:dyDescent="0.3">
      <c r="A226" t="s">
        <v>1758</v>
      </c>
      <c r="B226" t="s">
        <v>1849</v>
      </c>
      <c r="C226" t="s">
        <v>1458</v>
      </c>
      <c r="D226">
        <v>100</v>
      </c>
      <c r="E226" t="s">
        <v>1751</v>
      </c>
      <c r="F226" t="s">
        <v>1752</v>
      </c>
      <c r="G226" t="s">
        <v>1753</v>
      </c>
      <c r="H226" s="3"/>
      <c r="K226" s="6">
        <f>VLOOKUP(TableEquivalentes[[#This Row],[Alimento]],TableTCA[#All],15,FALSE)</f>
        <v>3.1</v>
      </c>
      <c r="L226" s="6">
        <f>VLOOKUP(TableEquivalentes[[#This Row],[Alimento]],TableTCA[#All],9,FALSE)</f>
        <v>1</v>
      </c>
      <c r="M226" s="6">
        <f>VLOOKUP(TableEquivalentes[[#This Row],[Alimento]],TableTCA[#All],20,FALSE)</f>
        <v>2.8</v>
      </c>
      <c r="N226" s="6">
        <f>VLOOKUP(TableEquivalentes[[#This Row],[Alimento]],TableTCA[#All],22,FALSE)</f>
        <v>0</v>
      </c>
      <c r="O2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6" t="s">
        <v>1743</v>
      </c>
    </row>
    <row r="227" spans="1:16" x14ac:dyDescent="0.3">
      <c r="A227" t="s">
        <v>1758</v>
      </c>
      <c r="B227" t="s">
        <v>1849</v>
      </c>
      <c r="C227" t="s">
        <v>1479</v>
      </c>
      <c r="D227">
        <v>100</v>
      </c>
      <c r="E227" t="s">
        <v>1751</v>
      </c>
      <c r="F227" t="s">
        <v>1752</v>
      </c>
      <c r="G227" t="s">
        <v>1753</v>
      </c>
      <c r="H227" s="3"/>
      <c r="K227" s="6">
        <f>VLOOKUP(TableEquivalentes[[#This Row],[Alimento]],TableTCA[#All],15,FALSE)</f>
        <v>5.8</v>
      </c>
      <c r="L227" s="6">
        <f>VLOOKUP(TableEquivalentes[[#This Row],[Alimento]],TableTCA[#All],9,FALSE)</f>
        <v>3.9</v>
      </c>
      <c r="M227" s="6">
        <f>VLOOKUP(TableEquivalentes[[#This Row],[Alimento]],TableTCA[#All],20,FALSE)</f>
        <v>9.1999999999999993</v>
      </c>
      <c r="N227" s="6">
        <f>VLOOKUP(TableEquivalentes[[#This Row],[Alimento]],TableTCA[#All],22,FALSE)</f>
        <v>0</v>
      </c>
      <c r="O2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27" t="s">
        <v>1743</v>
      </c>
    </row>
    <row r="228" spans="1:16" x14ac:dyDescent="0.3">
      <c r="A228" t="s">
        <v>1758</v>
      </c>
      <c r="B228" t="s">
        <v>1849</v>
      </c>
      <c r="C228" t="s">
        <v>1653</v>
      </c>
      <c r="D228">
        <v>100</v>
      </c>
      <c r="E228" t="s">
        <v>1751</v>
      </c>
      <c r="F228" t="s">
        <v>1752</v>
      </c>
      <c r="G228" t="s">
        <v>1753</v>
      </c>
      <c r="H228" s="3"/>
      <c r="K228" s="6">
        <f>VLOOKUP(TableEquivalentes[[#This Row],[Alimento]],TableTCA[#All],15,FALSE)</f>
        <v>4</v>
      </c>
      <c r="L228" s="6">
        <f>VLOOKUP(TableEquivalentes[[#This Row],[Alimento]],TableTCA[#All],9,FALSE)</f>
        <v>0.8</v>
      </c>
      <c r="M228" s="6">
        <f>VLOOKUP(TableEquivalentes[[#This Row],[Alimento]],TableTCA[#All],20,FALSE)</f>
        <v>1</v>
      </c>
      <c r="N228" s="6">
        <f>VLOOKUP(TableEquivalentes[[#This Row],[Alimento]],TableTCA[#All],22,FALSE)</f>
        <v>0</v>
      </c>
      <c r="O2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8" t="s">
        <v>1743</v>
      </c>
    </row>
    <row r="229" spans="1:16" x14ac:dyDescent="0.3">
      <c r="A229" t="s">
        <v>1758</v>
      </c>
      <c r="B229" t="s">
        <v>1849</v>
      </c>
      <c r="C229" t="s">
        <v>1656</v>
      </c>
      <c r="D229">
        <v>100</v>
      </c>
      <c r="E229" t="s">
        <v>1751</v>
      </c>
      <c r="F229" t="s">
        <v>1752</v>
      </c>
      <c r="G229" t="s">
        <v>1753</v>
      </c>
      <c r="H229" s="3"/>
      <c r="K229" s="6">
        <f>VLOOKUP(TableEquivalentes[[#This Row],[Alimento]],TableTCA[#All],15,FALSE)</f>
        <v>3.5</v>
      </c>
      <c r="L229" s="6">
        <f>VLOOKUP(TableEquivalentes[[#This Row],[Alimento]],TableTCA[#All],9,FALSE)</f>
        <v>0.3</v>
      </c>
      <c r="M229" s="6">
        <f>VLOOKUP(TableEquivalentes[[#This Row],[Alimento]],TableTCA[#All],20,FALSE)</f>
        <v>0.8</v>
      </c>
      <c r="N229" s="6">
        <f>VLOOKUP(TableEquivalentes[[#This Row],[Alimento]],TableTCA[#All],22,FALSE)</f>
        <v>0</v>
      </c>
      <c r="O2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29" t="s">
        <v>1743</v>
      </c>
    </row>
    <row r="230" spans="1:16" x14ac:dyDescent="0.3">
      <c r="A230" t="s">
        <v>1758</v>
      </c>
      <c r="B230" t="s">
        <v>1849</v>
      </c>
      <c r="C230" t="s">
        <v>62</v>
      </c>
      <c r="D230">
        <v>100</v>
      </c>
      <c r="E230" t="s">
        <v>1751</v>
      </c>
      <c r="F230" t="s">
        <v>1752</v>
      </c>
      <c r="G230" t="s">
        <v>1753</v>
      </c>
      <c r="H230" s="3"/>
      <c r="K230" s="6">
        <f>VLOOKUP(TableEquivalentes[[#This Row],[Alimento]],TableTCA[#All],15,FALSE)</f>
        <v>1.7</v>
      </c>
      <c r="L230" s="6">
        <f>VLOOKUP(TableEquivalentes[[#This Row],[Alimento]],TableTCA[#All],9,FALSE)</f>
        <v>0.2</v>
      </c>
      <c r="M230" s="6">
        <f>VLOOKUP(TableEquivalentes[[#This Row],[Alimento]],TableTCA[#All],20,FALSE)</f>
        <v>0.3</v>
      </c>
      <c r="N230" s="6">
        <f>VLOOKUP(TableEquivalentes[[#This Row],[Alimento]],TableTCA[#All],22,FALSE)</f>
        <v>0</v>
      </c>
      <c r="O2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0" t="s">
        <v>1743</v>
      </c>
    </row>
    <row r="231" spans="1:16" x14ac:dyDescent="0.3">
      <c r="A231" t="s">
        <v>1758</v>
      </c>
      <c r="B231" t="s">
        <v>1849</v>
      </c>
      <c r="C231" t="s">
        <v>357</v>
      </c>
      <c r="D231">
        <v>100</v>
      </c>
      <c r="E231" t="s">
        <v>1751</v>
      </c>
      <c r="F231" t="s">
        <v>1752</v>
      </c>
      <c r="G231" t="s">
        <v>1753</v>
      </c>
      <c r="H231" s="3"/>
      <c r="K231" s="6">
        <f>VLOOKUP(TableEquivalentes[[#This Row],[Alimento]],TableTCA[#All],15,FALSE)</f>
        <v>1.3</v>
      </c>
      <c r="L231" s="6">
        <f>VLOOKUP(TableEquivalentes[[#This Row],[Alimento]],TableTCA[#All],9,FALSE)</f>
        <v>0.7</v>
      </c>
      <c r="M231" s="6">
        <f>VLOOKUP(TableEquivalentes[[#This Row],[Alimento]],TableTCA[#All],20,FALSE)</f>
        <v>2.8</v>
      </c>
      <c r="N231" s="6">
        <f>VLOOKUP(TableEquivalentes[[#This Row],[Alimento]],TableTCA[#All],22,FALSE)</f>
        <v>0</v>
      </c>
      <c r="O2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1" t="s">
        <v>1743</v>
      </c>
    </row>
    <row r="232" spans="1:16" x14ac:dyDescent="0.3">
      <c r="A232" t="s">
        <v>1758</v>
      </c>
      <c r="B232" t="s">
        <v>1849</v>
      </c>
      <c r="C232" t="s">
        <v>360</v>
      </c>
      <c r="D232">
        <v>100</v>
      </c>
      <c r="E232" t="s">
        <v>1751</v>
      </c>
      <c r="F232" t="s">
        <v>1752</v>
      </c>
      <c r="G232" t="s">
        <v>1753</v>
      </c>
      <c r="H232" s="3"/>
      <c r="K232" s="6">
        <f>VLOOKUP(TableEquivalentes[[#This Row],[Alimento]],TableTCA[#All],15,FALSE)</f>
        <v>1.5</v>
      </c>
      <c r="L232" s="6">
        <f>VLOOKUP(TableEquivalentes[[#This Row],[Alimento]],TableTCA[#All],9,FALSE)</f>
        <v>0.8</v>
      </c>
      <c r="M232" s="6">
        <f>VLOOKUP(TableEquivalentes[[#This Row],[Alimento]],TableTCA[#All],20,FALSE)</f>
        <v>3.4</v>
      </c>
      <c r="N232" s="6">
        <f>VLOOKUP(TableEquivalentes[[#This Row],[Alimento]],TableTCA[#All],22,FALSE)</f>
        <v>0</v>
      </c>
      <c r="O2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232" t="s">
        <v>1743</v>
      </c>
    </row>
    <row r="233" spans="1:16" x14ac:dyDescent="0.3">
      <c r="A233" t="s">
        <v>1758</v>
      </c>
      <c r="B233" t="s">
        <v>1849</v>
      </c>
      <c r="C233" t="s">
        <v>120</v>
      </c>
      <c r="D233">
        <v>100</v>
      </c>
      <c r="E233" t="s">
        <v>1751</v>
      </c>
      <c r="F233" t="s">
        <v>1752</v>
      </c>
      <c r="G233" t="s">
        <v>1752</v>
      </c>
      <c r="H233" s="3">
        <v>1</v>
      </c>
      <c r="I233" t="s">
        <v>1819</v>
      </c>
      <c r="J233" t="s">
        <v>1850</v>
      </c>
      <c r="K233" s="6">
        <f>VLOOKUP(TableEquivalentes[[#This Row],[Alimento]],TableTCA[#All],15,FALSE)</f>
        <v>6.8</v>
      </c>
      <c r="L233" s="6">
        <f>VLOOKUP(TableEquivalentes[[#This Row],[Alimento]],TableTCA[#All],9,FALSE)</f>
        <v>0.2</v>
      </c>
      <c r="M233" s="6">
        <f>VLOOKUP(TableEquivalentes[[#This Row],[Alimento]],TableTCA[#All],20,FALSE)</f>
        <v>3</v>
      </c>
      <c r="N233" s="6">
        <f>VLOOKUP(TableEquivalentes[[#This Row],[Alimento]],TableTCA[#All],22,FALSE)</f>
        <v>0</v>
      </c>
      <c r="O2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3" t="s">
        <v>1743</v>
      </c>
    </row>
    <row r="234" spans="1:16" x14ac:dyDescent="0.3">
      <c r="A234" t="s">
        <v>677</v>
      </c>
      <c r="B234" t="s">
        <v>677</v>
      </c>
      <c r="C234" t="s">
        <v>1675</v>
      </c>
      <c r="D234">
        <v>50</v>
      </c>
      <c r="E234" t="s">
        <v>1751</v>
      </c>
      <c r="F234" t="s">
        <v>1752</v>
      </c>
      <c r="G234" t="s">
        <v>1753</v>
      </c>
      <c r="H234" s="3"/>
      <c r="K234" s="6">
        <f>VLOOKUP(TableEquivalentes[[#This Row],[Alimento]],TableTCA[#All],15,FALSE)</f>
        <v>7.2</v>
      </c>
      <c r="L234" s="6">
        <f>VLOOKUP(TableEquivalentes[[#This Row],[Alimento]],TableTCA[#All],9,FALSE)</f>
        <v>2.4</v>
      </c>
      <c r="M234" s="6">
        <f>VLOOKUP(TableEquivalentes[[#This Row],[Alimento]],TableTCA[#All],20,FALSE)</f>
        <v>16</v>
      </c>
      <c r="N234" s="6">
        <f>VLOOKUP(TableEquivalentes[[#This Row],[Alimento]],TableTCA[#All],22,FALSE)</f>
        <v>0</v>
      </c>
      <c r="O2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34" t="s">
        <v>1745</v>
      </c>
    </row>
    <row r="235" spans="1:16" x14ac:dyDescent="0.3">
      <c r="A235" t="s">
        <v>677</v>
      </c>
      <c r="B235" t="s">
        <v>677</v>
      </c>
      <c r="C235" t="s">
        <v>680</v>
      </c>
      <c r="D235">
        <v>80</v>
      </c>
      <c r="E235" t="s">
        <v>1751</v>
      </c>
      <c r="F235" t="s">
        <v>1752</v>
      </c>
      <c r="G235" t="s">
        <v>1753</v>
      </c>
      <c r="H235" s="3"/>
      <c r="K235" s="6">
        <f>VLOOKUP(TableEquivalentes[[#This Row],[Alimento]],TableTCA[#All],15,FALSE)</f>
        <v>7.5</v>
      </c>
      <c r="L235" s="6">
        <f>VLOOKUP(TableEquivalentes[[#This Row],[Alimento]],TableTCA[#All],9,FALSE)</f>
        <v>0.5</v>
      </c>
      <c r="M235" s="6">
        <f>VLOOKUP(TableEquivalentes[[#This Row],[Alimento]],TableTCA[#All],20,FALSE)</f>
        <v>5.6</v>
      </c>
      <c r="N235" s="6">
        <f>VLOOKUP(TableEquivalentes[[#This Row],[Alimento]],TableTCA[#All],22,FALSE)</f>
        <v>0</v>
      </c>
      <c r="O2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5" t="s">
        <v>1745</v>
      </c>
    </row>
    <row r="236" spans="1:16" x14ac:dyDescent="0.3">
      <c r="A236" t="s">
        <v>677</v>
      </c>
      <c r="B236" t="s">
        <v>677</v>
      </c>
      <c r="C236" t="s">
        <v>683</v>
      </c>
      <c r="D236">
        <v>80</v>
      </c>
      <c r="E236" t="s">
        <v>1751</v>
      </c>
      <c r="F236" t="s">
        <v>1752</v>
      </c>
      <c r="G236" t="s">
        <v>1753</v>
      </c>
      <c r="H236" s="3"/>
      <c r="K236" s="6">
        <f>VLOOKUP(TableEquivalentes[[#This Row],[Alimento]],TableTCA[#All],15,FALSE)</f>
        <v>7.9</v>
      </c>
      <c r="L236" s="6">
        <f>VLOOKUP(TableEquivalentes[[#This Row],[Alimento]],TableTCA[#All],9,FALSE)</f>
        <v>0.7</v>
      </c>
      <c r="M236" s="6">
        <f>VLOOKUP(TableEquivalentes[[#This Row],[Alimento]],TableTCA[#All],20,FALSE)</f>
        <v>6.2</v>
      </c>
      <c r="N236" s="6">
        <f>VLOOKUP(TableEquivalentes[[#This Row],[Alimento]],TableTCA[#All],22,FALSE)</f>
        <v>0</v>
      </c>
      <c r="O2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36" t="s">
        <v>1745</v>
      </c>
    </row>
    <row r="237" spans="1:16" x14ac:dyDescent="0.3">
      <c r="A237" t="s">
        <v>677</v>
      </c>
      <c r="B237" t="s">
        <v>677</v>
      </c>
      <c r="C237" t="s">
        <v>739</v>
      </c>
      <c r="D237">
        <v>80</v>
      </c>
      <c r="E237" t="s">
        <v>1751</v>
      </c>
      <c r="F237" t="s">
        <v>1752</v>
      </c>
      <c r="G237" t="s">
        <v>1753</v>
      </c>
      <c r="H237" s="3"/>
      <c r="K237" s="6">
        <f>VLOOKUP(TableEquivalentes[[#This Row],[Alimento]],TableTCA[#All],15,FALSE)</f>
        <v>7.4</v>
      </c>
      <c r="L237" s="6">
        <f>VLOOKUP(TableEquivalentes[[#This Row],[Alimento]],TableTCA[#All],9,FALSE)</f>
        <v>0.5</v>
      </c>
      <c r="M237" s="6">
        <f>VLOOKUP(TableEquivalentes[[#This Row],[Alimento]],TableTCA[#All],20,FALSE)</f>
        <v>6.7</v>
      </c>
      <c r="N237" s="6">
        <f>VLOOKUP(TableEquivalentes[[#This Row],[Alimento]],TableTCA[#All],22,FALSE)</f>
        <v>0</v>
      </c>
      <c r="O2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7" t="s">
        <v>1745</v>
      </c>
    </row>
    <row r="238" spans="1:16" x14ac:dyDescent="0.3">
      <c r="A238" t="s">
        <v>677</v>
      </c>
      <c r="B238" t="s">
        <v>677</v>
      </c>
      <c r="C238" t="s">
        <v>741</v>
      </c>
      <c r="D238">
        <v>80</v>
      </c>
      <c r="E238" t="s">
        <v>1751</v>
      </c>
      <c r="F238" t="s">
        <v>1752</v>
      </c>
      <c r="G238" t="s">
        <v>1753</v>
      </c>
      <c r="H238" s="3"/>
      <c r="K238" s="6">
        <f>VLOOKUP(TableEquivalentes[[#This Row],[Alimento]],TableTCA[#All],15,FALSE)</f>
        <v>10.7</v>
      </c>
      <c r="L238" s="6">
        <f>VLOOKUP(TableEquivalentes[[#This Row],[Alimento]],TableTCA[#All],9,FALSE)</f>
        <v>0.6</v>
      </c>
      <c r="M238" s="6">
        <f>VLOOKUP(TableEquivalentes[[#This Row],[Alimento]],TableTCA[#All],20,FALSE)</f>
        <v>7.9</v>
      </c>
      <c r="N238" s="6">
        <f>VLOOKUP(TableEquivalentes[[#This Row],[Alimento]],TableTCA[#All],22,FALSE)</f>
        <v>0</v>
      </c>
      <c r="O2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38" t="s">
        <v>1745</v>
      </c>
    </row>
    <row r="239" spans="1:16" x14ac:dyDescent="0.3">
      <c r="A239" t="s">
        <v>677</v>
      </c>
      <c r="B239" t="s">
        <v>677</v>
      </c>
      <c r="C239" t="s">
        <v>743</v>
      </c>
      <c r="D239">
        <v>80</v>
      </c>
      <c r="E239" t="s">
        <v>1751</v>
      </c>
      <c r="F239" t="s">
        <v>1752</v>
      </c>
      <c r="G239" t="s">
        <v>1753</v>
      </c>
      <c r="H239" s="3"/>
      <c r="K239" s="6">
        <f>VLOOKUP(TableEquivalentes[[#This Row],[Alimento]],TableTCA[#All],15,FALSE)</f>
        <v>14.6</v>
      </c>
      <c r="L239" s="6">
        <f>VLOOKUP(TableEquivalentes[[#This Row],[Alimento]],TableTCA[#All],9,FALSE)</f>
        <v>0.5</v>
      </c>
      <c r="M239" s="6">
        <f>VLOOKUP(TableEquivalentes[[#This Row],[Alimento]],TableTCA[#All],20,FALSE)</f>
        <v>6.6</v>
      </c>
      <c r="N239" s="6">
        <f>VLOOKUP(TableEquivalentes[[#This Row],[Alimento]],TableTCA[#All],22,FALSE)</f>
        <v>0</v>
      </c>
      <c r="O2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39" t="s">
        <v>1745</v>
      </c>
    </row>
    <row r="240" spans="1:16" x14ac:dyDescent="0.3">
      <c r="A240" t="s">
        <v>677</v>
      </c>
      <c r="B240" t="s">
        <v>677</v>
      </c>
      <c r="C240" t="s">
        <v>748</v>
      </c>
      <c r="D240">
        <v>80</v>
      </c>
      <c r="E240" t="s">
        <v>1751</v>
      </c>
      <c r="F240" t="s">
        <v>1752</v>
      </c>
      <c r="G240" t="s">
        <v>1753</v>
      </c>
      <c r="H240" s="3"/>
      <c r="K240" s="6">
        <f>VLOOKUP(TableEquivalentes[[#This Row],[Alimento]],TableTCA[#All],15,FALSE)</f>
        <v>18.100000000000001</v>
      </c>
      <c r="L240" s="6">
        <f>VLOOKUP(TableEquivalentes[[#This Row],[Alimento]],TableTCA[#All],9,FALSE)</f>
        <v>0.7</v>
      </c>
      <c r="M240" s="6">
        <f>VLOOKUP(TableEquivalentes[[#This Row],[Alimento]],TableTCA[#All],20,FALSE)</f>
        <v>8.8000000000000007</v>
      </c>
      <c r="N240" s="6">
        <f>VLOOKUP(TableEquivalentes[[#This Row],[Alimento]],TableTCA[#All],22,FALSE)</f>
        <v>0</v>
      </c>
      <c r="O2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0" t="s">
        <v>1745</v>
      </c>
    </row>
    <row r="241" spans="1:16" x14ac:dyDescent="0.3">
      <c r="A241" t="s">
        <v>677</v>
      </c>
      <c r="B241" t="s">
        <v>677</v>
      </c>
      <c r="C241" t="s">
        <v>749</v>
      </c>
      <c r="D241">
        <v>80</v>
      </c>
      <c r="E241" t="s">
        <v>1751</v>
      </c>
      <c r="F241" t="s">
        <v>1752</v>
      </c>
      <c r="G241" t="s">
        <v>1753</v>
      </c>
      <c r="H241" s="3"/>
      <c r="K241" s="6">
        <f>VLOOKUP(TableEquivalentes[[#This Row],[Alimento]],TableTCA[#All],15,FALSE)</f>
        <v>14</v>
      </c>
      <c r="L241" s="6">
        <f>VLOOKUP(TableEquivalentes[[#This Row],[Alimento]],TableTCA[#All],9,FALSE)</f>
        <v>0.6</v>
      </c>
      <c r="M241" s="6">
        <f>VLOOKUP(TableEquivalentes[[#This Row],[Alimento]],TableTCA[#All],20,FALSE)</f>
        <v>7.8</v>
      </c>
      <c r="N241" s="6">
        <f>VLOOKUP(TableEquivalentes[[#This Row],[Alimento]],TableTCA[#All],22,FALSE)</f>
        <v>0</v>
      </c>
      <c r="O2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1" t="s">
        <v>1745</v>
      </c>
    </row>
    <row r="242" spans="1:16" x14ac:dyDescent="0.3">
      <c r="A242" t="s">
        <v>677</v>
      </c>
      <c r="B242" t="s">
        <v>677</v>
      </c>
      <c r="C242" t="s">
        <v>877</v>
      </c>
      <c r="D242">
        <v>80</v>
      </c>
      <c r="E242" t="s">
        <v>1751</v>
      </c>
      <c r="F242" t="s">
        <v>1752</v>
      </c>
      <c r="G242" t="s">
        <v>1753</v>
      </c>
      <c r="H242" s="3"/>
      <c r="K242" s="6">
        <f>VLOOKUP(TableEquivalentes[[#This Row],[Alimento]],TableTCA[#All],15,FALSE)</f>
        <v>16.7</v>
      </c>
      <c r="L242" s="6">
        <f>VLOOKUP(TableEquivalentes[[#This Row],[Alimento]],TableTCA[#All],9,FALSE)</f>
        <v>2.1</v>
      </c>
      <c r="M242" s="6">
        <f>VLOOKUP(TableEquivalentes[[#This Row],[Alimento]],TableTCA[#All],20,FALSE)</f>
        <v>8.4</v>
      </c>
      <c r="N242" s="6">
        <f>VLOOKUP(TableEquivalentes[[#This Row],[Alimento]],TableTCA[#All],22,FALSE)</f>
        <v>0</v>
      </c>
      <c r="O2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42" t="s">
        <v>1745</v>
      </c>
    </row>
    <row r="243" spans="1:16" x14ac:dyDescent="0.3">
      <c r="A243" t="s">
        <v>677</v>
      </c>
      <c r="B243" t="s">
        <v>677</v>
      </c>
      <c r="C243" t="s">
        <v>982</v>
      </c>
      <c r="D243">
        <v>80</v>
      </c>
      <c r="E243" t="s">
        <v>1751</v>
      </c>
      <c r="F243" t="s">
        <v>1752</v>
      </c>
      <c r="G243" t="s">
        <v>1753</v>
      </c>
      <c r="H243" s="3"/>
      <c r="K243" s="6">
        <f>VLOOKUP(TableEquivalentes[[#This Row],[Alimento]],TableTCA[#All],15,FALSE)</f>
        <v>16.7</v>
      </c>
      <c r="L243" s="6">
        <f>VLOOKUP(TableEquivalentes[[#This Row],[Alimento]],TableTCA[#All],9,FALSE)</f>
        <v>0.3</v>
      </c>
      <c r="M243" s="6">
        <f>VLOOKUP(TableEquivalentes[[#This Row],[Alimento]],TableTCA[#All],20,FALSE)</f>
        <v>9.1</v>
      </c>
      <c r="N243" s="6">
        <f>VLOOKUP(TableEquivalentes[[#This Row],[Alimento]],TableTCA[#All],22,FALSE)</f>
        <v>0</v>
      </c>
      <c r="O2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43" t="s">
        <v>1745</v>
      </c>
    </row>
    <row r="244" spans="1:16" x14ac:dyDescent="0.3">
      <c r="A244" t="s">
        <v>677</v>
      </c>
      <c r="B244" t="s">
        <v>677</v>
      </c>
      <c r="C244" t="s">
        <v>1676</v>
      </c>
      <c r="D244">
        <v>50</v>
      </c>
      <c r="E244" t="s">
        <v>1751</v>
      </c>
      <c r="F244" t="s">
        <v>1752</v>
      </c>
      <c r="G244" t="s">
        <v>1752</v>
      </c>
      <c r="H244" s="3">
        <v>2</v>
      </c>
      <c r="I244" t="s">
        <v>1839</v>
      </c>
      <c r="J244" t="s">
        <v>1854</v>
      </c>
      <c r="K244" s="6">
        <f>VLOOKUP(TableEquivalentes[[#This Row],[Alimento]],TableTCA[#All],15,FALSE)</f>
        <v>7.2</v>
      </c>
      <c r="L244" s="6">
        <f>VLOOKUP(TableEquivalentes[[#This Row],[Alimento]],TableTCA[#All],9,FALSE)</f>
        <v>2.4</v>
      </c>
      <c r="M244" s="6">
        <f>VLOOKUP(TableEquivalentes[[#This Row],[Alimento]],TableTCA[#All],20,FALSE)</f>
        <v>16.399999999999999</v>
      </c>
      <c r="N244" s="6">
        <f>VLOOKUP(TableEquivalentes[[#This Row],[Alimento]],TableTCA[#All],22,FALSE)</f>
        <v>0</v>
      </c>
      <c r="O2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44" t="s">
        <v>1745</v>
      </c>
    </row>
    <row r="245" spans="1:16" x14ac:dyDescent="0.3">
      <c r="A245" t="s">
        <v>677</v>
      </c>
      <c r="B245" t="s">
        <v>677</v>
      </c>
      <c r="C245" t="s">
        <v>676</v>
      </c>
      <c r="D245">
        <v>80</v>
      </c>
      <c r="E245" t="s">
        <v>1751</v>
      </c>
      <c r="F245" t="s">
        <v>1752</v>
      </c>
      <c r="G245" t="s">
        <v>1752</v>
      </c>
      <c r="H245" s="3">
        <v>3</v>
      </c>
      <c r="I245" t="s">
        <v>1839</v>
      </c>
      <c r="J245" t="s">
        <v>1855</v>
      </c>
      <c r="K245" s="6">
        <f>VLOOKUP(TableEquivalentes[[#This Row],[Alimento]],TableTCA[#All],15,FALSE)</f>
        <v>18.100000000000001</v>
      </c>
      <c r="L245" s="6">
        <f>VLOOKUP(TableEquivalentes[[#This Row],[Alimento]],TableTCA[#All],9,FALSE)</f>
        <v>0.4</v>
      </c>
      <c r="M245" s="6">
        <f>VLOOKUP(TableEquivalentes[[#This Row],[Alimento]],TableTCA[#All],20,FALSE)</f>
        <v>6.9</v>
      </c>
      <c r="N245" s="6">
        <f>VLOOKUP(TableEquivalentes[[#This Row],[Alimento]],TableTCA[#All],22,FALSE)</f>
        <v>0</v>
      </c>
      <c r="O2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45" t="s">
        <v>1745</v>
      </c>
    </row>
    <row r="246" spans="1:16" x14ac:dyDescent="0.3">
      <c r="A246" t="s">
        <v>1758</v>
      </c>
      <c r="B246" t="s">
        <v>1914</v>
      </c>
      <c r="C246" t="s">
        <v>965</v>
      </c>
      <c r="D246">
        <v>240</v>
      </c>
      <c r="E246" t="s">
        <v>1751</v>
      </c>
      <c r="F246" t="s">
        <v>1752</v>
      </c>
      <c r="G246" t="s">
        <v>1753</v>
      </c>
      <c r="H246" s="3"/>
      <c r="K246" s="6">
        <f>VLOOKUP(TableEquivalentes[[#This Row],[Alimento]],TableTCA[#All],15,FALSE)</f>
        <v>4.5999999999999996</v>
      </c>
      <c r="L246" s="6">
        <f>VLOOKUP(TableEquivalentes[[#This Row],[Alimento]],TableTCA[#All],9,FALSE)</f>
        <v>3.5</v>
      </c>
      <c r="M246" s="6">
        <f>VLOOKUP(TableEquivalentes[[#This Row],[Alimento]],TableTCA[#All],20,FALSE)</f>
        <v>3</v>
      </c>
      <c r="N246" s="6">
        <f>VLOOKUP(TableEquivalentes[[#This Row],[Alimento]],TableTCA[#All],22,FALSE)</f>
        <v>0</v>
      </c>
      <c r="O2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6" t="s">
        <v>1743</v>
      </c>
    </row>
    <row r="247" spans="1:16" x14ac:dyDescent="0.3">
      <c r="A247" t="s">
        <v>1758</v>
      </c>
      <c r="B247" t="s">
        <v>1914</v>
      </c>
      <c r="C247" t="s">
        <v>966</v>
      </c>
      <c r="D247">
        <v>240</v>
      </c>
      <c r="E247" t="s">
        <v>1751</v>
      </c>
      <c r="F247" t="s">
        <v>1752</v>
      </c>
      <c r="G247" t="s">
        <v>1753</v>
      </c>
      <c r="H247" s="3"/>
      <c r="K247" s="6">
        <f>VLOOKUP(TableEquivalentes[[#This Row],[Alimento]],TableTCA[#All],15,FALSE)</f>
        <v>4.7</v>
      </c>
      <c r="L247" s="6">
        <f>VLOOKUP(TableEquivalentes[[#This Row],[Alimento]],TableTCA[#All],9,FALSE)</f>
        <v>3.5</v>
      </c>
      <c r="M247" s="6">
        <f>VLOOKUP(TableEquivalentes[[#This Row],[Alimento]],TableTCA[#All],20,FALSE)</f>
        <v>3</v>
      </c>
      <c r="N247" s="6">
        <f>VLOOKUP(TableEquivalentes[[#This Row],[Alimento]],TableTCA[#All],22,FALSE)</f>
        <v>0</v>
      </c>
      <c r="O2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7" t="s">
        <v>1743</v>
      </c>
    </row>
    <row r="248" spans="1:16" x14ac:dyDescent="0.3">
      <c r="A248" t="s">
        <v>1758</v>
      </c>
      <c r="B248" t="s">
        <v>1914</v>
      </c>
      <c r="C248" t="s">
        <v>969</v>
      </c>
      <c r="D248">
        <v>240</v>
      </c>
      <c r="E248" t="s">
        <v>1751</v>
      </c>
      <c r="F248" t="s">
        <v>1752</v>
      </c>
      <c r="G248" t="s">
        <v>1753</v>
      </c>
      <c r="H248" s="3"/>
      <c r="K248" s="6">
        <f>VLOOKUP(TableEquivalentes[[#This Row],[Alimento]],TableTCA[#All],15,FALSE)</f>
        <v>4.7</v>
      </c>
      <c r="L248" s="6">
        <f>VLOOKUP(TableEquivalentes[[#This Row],[Alimento]],TableTCA[#All],9,FALSE)</f>
        <v>3.5</v>
      </c>
      <c r="M248" s="6">
        <f>VLOOKUP(TableEquivalentes[[#This Row],[Alimento]],TableTCA[#All],20,FALSE)</f>
        <v>3</v>
      </c>
      <c r="N248" s="6">
        <f>VLOOKUP(TableEquivalentes[[#This Row],[Alimento]],TableTCA[#All],22,FALSE)</f>
        <v>0</v>
      </c>
      <c r="O2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8" t="s">
        <v>1743</v>
      </c>
    </row>
    <row r="249" spans="1:16" x14ac:dyDescent="0.3">
      <c r="A249" t="s">
        <v>1758</v>
      </c>
      <c r="B249" t="s">
        <v>1914</v>
      </c>
      <c r="C249" t="s">
        <v>964</v>
      </c>
      <c r="D249">
        <v>240</v>
      </c>
      <c r="E249" t="s">
        <v>1760</v>
      </c>
      <c r="F249" t="s">
        <v>1752</v>
      </c>
      <c r="G249" t="s">
        <v>1752</v>
      </c>
      <c r="H249" s="3">
        <v>1</v>
      </c>
      <c r="I249" t="s">
        <v>1819</v>
      </c>
      <c r="J249" t="s">
        <v>1861</v>
      </c>
      <c r="K249" s="6">
        <f>VLOOKUP(TableEquivalentes[[#This Row],[Alimento]],TableTCA[#All],15,FALSE)</f>
        <v>4.8</v>
      </c>
      <c r="L249" s="6">
        <f>VLOOKUP(TableEquivalentes[[#This Row],[Alimento]],TableTCA[#All],9,FALSE)</f>
        <v>3.4</v>
      </c>
      <c r="M249" s="6">
        <f>VLOOKUP(TableEquivalentes[[#This Row],[Alimento]],TableTCA[#All],20,FALSE)</f>
        <v>3.1</v>
      </c>
      <c r="N249" s="6">
        <f>VLOOKUP(TableEquivalentes[[#This Row],[Alimento]],TableTCA[#All],22,FALSE)</f>
        <v>0</v>
      </c>
      <c r="O2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49" t="s">
        <v>1743</v>
      </c>
    </row>
    <row r="250" spans="1:16" x14ac:dyDescent="0.3">
      <c r="A250" t="s">
        <v>1758</v>
      </c>
      <c r="B250" t="s">
        <v>1856</v>
      </c>
      <c r="C250" t="s">
        <v>974</v>
      </c>
      <c r="D250">
        <v>240</v>
      </c>
      <c r="E250" t="s">
        <v>1751</v>
      </c>
      <c r="F250" t="s">
        <v>1752</v>
      </c>
      <c r="G250" t="s">
        <v>1753</v>
      </c>
      <c r="H250" s="3"/>
      <c r="K250" s="6">
        <f>VLOOKUP(TableEquivalentes[[#This Row],[Alimento]],TableTCA[#All],15,FALSE)</f>
        <v>5.0999999999999996</v>
      </c>
      <c r="L250" s="6">
        <f>VLOOKUP(TableEquivalentes[[#This Row],[Alimento]],TableTCA[#All],9,FALSE)</f>
        <v>0.2</v>
      </c>
      <c r="M250" s="6">
        <f>VLOOKUP(TableEquivalentes[[#This Row],[Alimento]],TableTCA[#All],20,FALSE)</f>
        <v>3.4</v>
      </c>
      <c r="N250" s="6">
        <f>VLOOKUP(TableEquivalentes[[#This Row],[Alimento]],TableTCA[#All],22,FALSE)</f>
        <v>0</v>
      </c>
      <c r="O2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0" t="s">
        <v>1743</v>
      </c>
    </row>
    <row r="251" spans="1:16" x14ac:dyDescent="0.3">
      <c r="A251" t="s">
        <v>1758</v>
      </c>
      <c r="B251" t="s">
        <v>1856</v>
      </c>
      <c r="C251" t="s">
        <v>976</v>
      </c>
      <c r="D251">
        <v>240</v>
      </c>
      <c r="E251" t="s">
        <v>1751</v>
      </c>
      <c r="F251" t="s">
        <v>1752</v>
      </c>
      <c r="G251" t="s">
        <v>1753</v>
      </c>
      <c r="H251" s="3"/>
      <c r="K251" s="6">
        <f>VLOOKUP(TableEquivalentes[[#This Row],[Alimento]],TableTCA[#All],15,FALSE)</f>
        <v>4.9000000000000004</v>
      </c>
      <c r="L251" s="6">
        <f>VLOOKUP(TableEquivalentes[[#This Row],[Alimento]],TableTCA[#All],9,FALSE)</f>
        <v>0.2</v>
      </c>
      <c r="M251" s="6">
        <f>VLOOKUP(TableEquivalentes[[#This Row],[Alimento]],TableTCA[#All],20,FALSE)</f>
        <v>3.4</v>
      </c>
      <c r="N251" s="6">
        <f>VLOOKUP(TableEquivalentes[[#This Row],[Alimento]],TableTCA[#All],22,FALSE)</f>
        <v>0</v>
      </c>
      <c r="O2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1" t="s">
        <v>1743</v>
      </c>
    </row>
    <row r="252" spans="1:16" x14ac:dyDescent="0.3">
      <c r="A252" t="s">
        <v>1758</v>
      </c>
      <c r="B252" t="s">
        <v>1856</v>
      </c>
      <c r="C252" t="s">
        <v>911</v>
      </c>
      <c r="D252">
        <v>250</v>
      </c>
      <c r="E252" t="s">
        <v>1751</v>
      </c>
      <c r="F252" t="s">
        <v>1752</v>
      </c>
      <c r="G252" t="s">
        <v>1753</v>
      </c>
      <c r="H252" s="3"/>
      <c r="K252" s="6">
        <f>VLOOKUP(TableEquivalentes[[#This Row],[Alimento]],TableTCA[#All],15,FALSE)</f>
        <v>5.7</v>
      </c>
      <c r="L252" s="6">
        <f>VLOOKUP(TableEquivalentes[[#This Row],[Alimento]],TableTCA[#All],9,FALSE)</f>
        <v>0.4</v>
      </c>
      <c r="M252" s="6">
        <f>VLOOKUP(TableEquivalentes[[#This Row],[Alimento]],TableTCA[#All],20,FALSE)</f>
        <v>4.3</v>
      </c>
      <c r="N252" s="6">
        <f>VLOOKUP(TableEquivalentes[[#This Row],[Alimento]],TableTCA[#All],22,FALSE)</f>
        <v>0</v>
      </c>
      <c r="O2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52" t="s">
        <v>1743</v>
      </c>
    </row>
    <row r="253" spans="1:16" x14ac:dyDescent="0.3">
      <c r="A253" t="s">
        <v>1758</v>
      </c>
      <c r="B253" t="s">
        <v>1856</v>
      </c>
      <c r="C253" t="s">
        <v>912</v>
      </c>
      <c r="D253">
        <v>250</v>
      </c>
      <c r="E253" t="s">
        <v>1751</v>
      </c>
      <c r="F253" t="s">
        <v>1752</v>
      </c>
      <c r="G253" t="s">
        <v>1753</v>
      </c>
      <c r="H253" s="3"/>
      <c r="K253" s="6">
        <f>VLOOKUP(TableEquivalentes[[#This Row],[Alimento]],TableTCA[#All],15,FALSE)</f>
        <v>5.2</v>
      </c>
      <c r="L253" s="6">
        <f>VLOOKUP(TableEquivalentes[[#This Row],[Alimento]],TableTCA[#All],9,FALSE)</f>
        <v>0.2</v>
      </c>
      <c r="M253" s="6">
        <f>VLOOKUP(TableEquivalentes[[#This Row],[Alimento]],TableTCA[#All],20,FALSE)</f>
        <v>4.5999999999999996</v>
      </c>
      <c r="N253" s="6">
        <f>VLOOKUP(TableEquivalentes[[#This Row],[Alimento]],TableTCA[#All],22,FALSE)</f>
        <v>0</v>
      </c>
      <c r="O2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3" t="s">
        <v>1743</v>
      </c>
    </row>
    <row r="254" spans="1:16" x14ac:dyDescent="0.3">
      <c r="A254" t="s">
        <v>1758</v>
      </c>
      <c r="B254" t="s">
        <v>1856</v>
      </c>
      <c r="C254" t="s">
        <v>924</v>
      </c>
      <c r="D254">
        <v>250</v>
      </c>
      <c r="E254" t="s">
        <v>1751</v>
      </c>
      <c r="F254" t="s">
        <v>1752</v>
      </c>
      <c r="G254" t="s">
        <v>1753</v>
      </c>
      <c r="H254" s="3"/>
      <c r="K254" s="6">
        <f>VLOOKUP(TableEquivalentes[[#This Row],[Alimento]],TableTCA[#All],15,FALSE)</f>
        <v>4.8</v>
      </c>
      <c r="L254" s="6">
        <f>VLOOKUP(TableEquivalentes[[#This Row],[Alimento]],TableTCA[#All],9,FALSE)</f>
        <v>0.1</v>
      </c>
      <c r="M254" s="6">
        <f>VLOOKUP(TableEquivalentes[[#This Row],[Alimento]],TableTCA[#All],20,FALSE)</f>
        <v>4.8</v>
      </c>
      <c r="N254" s="6">
        <f>VLOOKUP(TableEquivalentes[[#This Row],[Alimento]],TableTCA[#All],22,FALSE)</f>
        <v>0</v>
      </c>
      <c r="O2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4" t="s">
        <v>1743</v>
      </c>
    </row>
    <row r="255" spans="1:16" x14ac:dyDescent="0.3">
      <c r="A255" t="s">
        <v>1758</v>
      </c>
      <c r="B255" t="s">
        <v>1856</v>
      </c>
      <c r="C255" t="s">
        <v>925</v>
      </c>
      <c r="D255">
        <v>250</v>
      </c>
      <c r="E255" t="s">
        <v>1751</v>
      </c>
      <c r="F255" t="s">
        <v>1752</v>
      </c>
      <c r="G255" t="s">
        <v>1753</v>
      </c>
      <c r="H255" s="3"/>
      <c r="K255" s="6">
        <f>VLOOKUP(TableEquivalentes[[#This Row],[Alimento]],TableTCA[#All],15,FALSE)</f>
        <v>5</v>
      </c>
      <c r="L255" s="6">
        <f>VLOOKUP(TableEquivalentes[[#This Row],[Alimento]],TableTCA[#All],9,FALSE)</f>
        <v>0.2</v>
      </c>
      <c r="M255" s="6">
        <f>VLOOKUP(TableEquivalentes[[#This Row],[Alimento]],TableTCA[#All],20,FALSE)</f>
        <v>4.9000000000000004</v>
      </c>
      <c r="N255" s="6">
        <f>VLOOKUP(TableEquivalentes[[#This Row],[Alimento]],TableTCA[#All],22,FALSE)</f>
        <v>0</v>
      </c>
      <c r="O2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5" t="s">
        <v>1743</v>
      </c>
    </row>
    <row r="256" spans="1:16" x14ac:dyDescent="0.3">
      <c r="A256" t="s">
        <v>1758</v>
      </c>
      <c r="B256" t="s">
        <v>1856</v>
      </c>
      <c r="C256" t="s">
        <v>905</v>
      </c>
      <c r="D256">
        <v>250</v>
      </c>
      <c r="E256" t="s">
        <v>1751</v>
      </c>
      <c r="F256" t="s">
        <v>1752</v>
      </c>
      <c r="G256" t="s">
        <v>1752</v>
      </c>
      <c r="H256" s="3">
        <v>2</v>
      </c>
      <c r="J256" t="s">
        <v>1857</v>
      </c>
      <c r="K256" s="6">
        <f>VLOOKUP(TableEquivalentes[[#This Row],[Alimento]],TableTCA[#All],15,FALSE)</f>
        <v>3.9</v>
      </c>
      <c r="L256" s="6">
        <f>VLOOKUP(TableEquivalentes[[#This Row],[Alimento]],TableTCA[#All],9,FALSE)</f>
        <v>2</v>
      </c>
      <c r="M256" s="6">
        <f>VLOOKUP(TableEquivalentes[[#This Row],[Alimento]],TableTCA[#All],20,FALSE)</f>
        <v>5.3</v>
      </c>
      <c r="N256" s="6">
        <f>VLOOKUP(TableEquivalentes[[#This Row],[Alimento]],TableTCA[#All],22,FALSE)</f>
        <v>0</v>
      </c>
      <c r="O2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256" t="s">
        <v>1743</v>
      </c>
    </row>
    <row r="257" spans="1:16" x14ac:dyDescent="0.3">
      <c r="A257" t="s">
        <v>1758</v>
      </c>
      <c r="B257" t="s">
        <v>1856</v>
      </c>
      <c r="C257" t="s">
        <v>973</v>
      </c>
      <c r="D257">
        <v>240</v>
      </c>
      <c r="E257" t="s">
        <v>1760</v>
      </c>
      <c r="F257" t="s">
        <v>1752</v>
      </c>
      <c r="G257" t="s">
        <v>1752</v>
      </c>
      <c r="H257" s="3">
        <v>1</v>
      </c>
      <c r="I257" t="s">
        <v>1819</v>
      </c>
      <c r="J257" t="s">
        <v>1858</v>
      </c>
      <c r="K257" s="6">
        <f>VLOOKUP(TableEquivalentes[[#This Row],[Alimento]],TableTCA[#All],15,FALSE)</f>
        <v>4.9000000000000004</v>
      </c>
      <c r="L257" s="6">
        <f>VLOOKUP(TableEquivalentes[[#This Row],[Alimento]],TableTCA[#All],9,FALSE)</f>
        <v>0.1</v>
      </c>
      <c r="M257" s="6">
        <f>VLOOKUP(TableEquivalentes[[#This Row],[Alimento]],TableTCA[#All],20,FALSE)</f>
        <v>3.1</v>
      </c>
      <c r="N257" s="6">
        <f>VLOOKUP(TableEquivalentes[[#This Row],[Alimento]],TableTCA[#All],22,FALSE)</f>
        <v>0</v>
      </c>
      <c r="O2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57" t="s">
        <v>1743</v>
      </c>
    </row>
    <row r="258" spans="1:16" x14ac:dyDescent="0.3">
      <c r="A258" t="s">
        <v>1758</v>
      </c>
      <c r="B258" t="s">
        <v>1856</v>
      </c>
      <c r="C258" t="s">
        <v>920</v>
      </c>
      <c r="D258">
        <v>180</v>
      </c>
      <c r="E258" t="s">
        <v>1760</v>
      </c>
      <c r="F258" t="s">
        <v>1752</v>
      </c>
      <c r="G258" t="s">
        <v>1752</v>
      </c>
      <c r="H258" s="3">
        <v>1</v>
      </c>
      <c r="J258" t="s">
        <v>1859</v>
      </c>
      <c r="K258" s="6">
        <f>VLOOKUP(TableEquivalentes[[#This Row],[Alimento]],TableTCA[#All],15,FALSE)</f>
        <v>5</v>
      </c>
      <c r="L258" s="6">
        <f>VLOOKUP(TableEquivalentes[[#This Row],[Alimento]],TableTCA[#All],9,FALSE)</f>
        <v>0.1</v>
      </c>
      <c r="M258" s="6">
        <f>VLOOKUP(TableEquivalentes[[#This Row],[Alimento]],TableTCA[#All],20,FALSE)</f>
        <v>3.3</v>
      </c>
      <c r="N258" s="6">
        <f>VLOOKUP(TableEquivalentes[[#This Row],[Alimento]],TableTCA[#All],22,FALSE)</f>
        <v>0</v>
      </c>
      <c r="O2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58" t="s">
        <v>1743</v>
      </c>
    </row>
    <row r="259" spans="1:16" x14ac:dyDescent="0.3">
      <c r="A259" t="s">
        <v>1758</v>
      </c>
      <c r="B259" t="s">
        <v>1915</v>
      </c>
      <c r="C259" t="s">
        <v>979</v>
      </c>
      <c r="D259">
        <v>240</v>
      </c>
      <c r="E259" t="s">
        <v>1751</v>
      </c>
      <c r="F259" t="s">
        <v>1752</v>
      </c>
      <c r="G259" t="s">
        <v>1753</v>
      </c>
      <c r="H259" s="3"/>
      <c r="K259" s="6">
        <f>VLOOKUP(TableEquivalentes[[#This Row],[Alimento]],TableTCA[#All],15,FALSE)</f>
        <v>5.0999999999999996</v>
      </c>
      <c r="L259" s="6">
        <f>VLOOKUP(TableEquivalentes[[#This Row],[Alimento]],TableTCA[#All],9,FALSE)</f>
        <v>1.6</v>
      </c>
      <c r="M259" s="6">
        <f>VLOOKUP(TableEquivalentes[[#This Row],[Alimento]],TableTCA[#All],20,FALSE)</f>
        <v>3.3</v>
      </c>
      <c r="N259" s="6">
        <f>VLOOKUP(TableEquivalentes[[#This Row],[Alimento]],TableTCA[#All],22,FALSE)</f>
        <v>0</v>
      </c>
      <c r="O2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59" t="s">
        <v>1743</v>
      </c>
    </row>
    <row r="260" spans="1:16" x14ac:dyDescent="0.3">
      <c r="A260" t="s">
        <v>1758</v>
      </c>
      <c r="B260" t="s">
        <v>1915</v>
      </c>
      <c r="C260" t="s">
        <v>981</v>
      </c>
      <c r="D260">
        <v>240</v>
      </c>
      <c r="E260" t="s">
        <v>1751</v>
      </c>
      <c r="F260" t="s">
        <v>1752</v>
      </c>
      <c r="G260" t="s">
        <v>1753</v>
      </c>
      <c r="H260" s="3"/>
      <c r="K260" s="6">
        <f>VLOOKUP(TableEquivalentes[[#This Row],[Alimento]],TableTCA[#All],15,FALSE)</f>
        <v>4.9000000000000004</v>
      </c>
      <c r="L260" s="6">
        <f>VLOOKUP(TableEquivalentes[[#This Row],[Alimento]],TableTCA[#All],9,FALSE)</f>
        <v>1.6</v>
      </c>
      <c r="M260" s="6">
        <f>VLOOKUP(TableEquivalentes[[#This Row],[Alimento]],TableTCA[#All],20,FALSE)</f>
        <v>3.3</v>
      </c>
      <c r="N260" s="6">
        <f>VLOOKUP(TableEquivalentes[[#This Row],[Alimento]],TableTCA[#All],22,FALSE)</f>
        <v>0</v>
      </c>
      <c r="O2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0" t="s">
        <v>1743</v>
      </c>
    </row>
    <row r="261" spans="1:16" x14ac:dyDescent="0.3">
      <c r="A261" t="s">
        <v>1758</v>
      </c>
      <c r="B261" t="s">
        <v>1915</v>
      </c>
      <c r="C261" t="s">
        <v>929</v>
      </c>
      <c r="D261">
        <v>250</v>
      </c>
      <c r="E261" t="s">
        <v>1751</v>
      </c>
      <c r="F261" t="s">
        <v>1752</v>
      </c>
      <c r="G261" t="s">
        <v>1753</v>
      </c>
      <c r="H261" s="3"/>
      <c r="K261" s="6">
        <f>VLOOKUP(TableEquivalentes[[#This Row],[Alimento]],TableTCA[#All],15,FALSE)</f>
        <v>4.5</v>
      </c>
      <c r="L261" s="6">
        <f>VLOOKUP(TableEquivalentes[[#This Row],[Alimento]],TableTCA[#All],9,FALSE)</f>
        <v>1.5</v>
      </c>
      <c r="M261" s="6">
        <f>VLOOKUP(TableEquivalentes[[#This Row],[Alimento]],TableTCA[#All],20,FALSE)</f>
        <v>3.8</v>
      </c>
      <c r="N261" s="6">
        <f>VLOOKUP(TableEquivalentes[[#This Row],[Alimento]],TableTCA[#All],22,FALSE)</f>
        <v>0</v>
      </c>
      <c r="O2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1" t="s">
        <v>1743</v>
      </c>
    </row>
    <row r="262" spans="1:16" x14ac:dyDescent="0.3">
      <c r="A262" t="s">
        <v>1758</v>
      </c>
      <c r="B262" t="s">
        <v>1915</v>
      </c>
      <c r="C262" t="s">
        <v>916</v>
      </c>
      <c r="D262">
        <v>250</v>
      </c>
      <c r="E262" t="s">
        <v>1751</v>
      </c>
      <c r="F262" t="s">
        <v>1752</v>
      </c>
      <c r="G262" t="s">
        <v>1752</v>
      </c>
      <c r="H262" s="3">
        <v>2</v>
      </c>
      <c r="J262" t="s">
        <v>1857</v>
      </c>
      <c r="K262" s="6">
        <f>VLOOKUP(TableEquivalentes[[#This Row],[Alimento]],TableTCA[#All],15,FALSE)</f>
        <v>5</v>
      </c>
      <c r="L262" s="6">
        <f>VLOOKUP(TableEquivalentes[[#This Row],[Alimento]],TableTCA[#All],9,FALSE)</f>
        <v>1.8</v>
      </c>
      <c r="M262" s="6">
        <f>VLOOKUP(TableEquivalentes[[#This Row],[Alimento]],TableTCA[#All],20,FALSE)</f>
        <v>4.2</v>
      </c>
      <c r="N262" s="6">
        <f>VLOOKUP(TableEquivalentes[[#This Row],[Alimento]],TableTCA[#All],22,FALSE)</f>
        <v>0</v>
      </c>
      <c r="O2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62" t="s">
        <v>1743</v>
      </c>
    </row>
    <row r="263" spans="1:16" x14ac:dyDescent="0.3">
      <c r="A263" t="s">
        <v>1758</v>
      </c>
      <c r="B263" t="s">
        <v>1915</v>
      </c>
      <c r="C263" t="s">
        <v>978</v>
      </c>
      <c r="D263">
        <v>240</v>
      </c>
      <c r="E263" t="s">
        <v>1760</v>
      </c>
      <c r="F263" t="s">
        <v>1752</v>
      </c>
      <c r="G263" t="s">
        <v>1752</v>
      </c>
      <c r="H263" s="3">
        <v>1</v>
      </c>
      <c r="I263" t="s">
        <v>1819</v>
      </c>
      <c r="J263" t="s">
        <v>1860</v>
      </c>
      <c r="K263" s="6">
        <f>VLOOKUP(TableEquivalentes[[#This Row],[Alimento]],TableTCA[#All],15,FALSE)</f>
        <v>5</v>
      </c>
      <c r="L263" s="6">
        <f>VLOOKUP(TableEquivalentes[[#This Row],[Alimento]],TableTCA[#All],9,FALSE)</f>
        <v>1.5</v>
      </c>
      <c r="M263" s="6">
        <f>VLOOKUP(TableEquivalentes[[#This Row],[Alimento]],TableTCA[#All],20,FALSE)</f>
        <v>3</v>
      </c>
      <c r="N263" s="6">
        <f>VLOOKUP(TableEquivalentes[[#This Row],[Alimento]],TableTCA[#All],22,FALSE)</f>
        <v>0</v>
      </c>
      <c r="O2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63" t="s">
        <v>1743</v>
      </c>
    </row>
    <row r="264" spans="1:16" x14ac:dyDescent="0.3">
      <c r="A264" t="s">
        <v>1756</v>
      </c>
      <c r="B264" t="s">
        <v>1862</v>
      </c>
      <c r="C264" t="s">
        <v>1060</v>
      </c>
      <c r="D264">
        <v>10</v>
      </c>
      <c r="E264" t="s">
        <v>1751</v>
      </c>
      <c r="F264" t="s">
        <v>1752</v>
      </c>
      <c r="G264" t="s">
        <v>1752</v>
      </c>
      <c r="H264" s="3">
        <v>2</v>
      </c>
      <c r="I264" t="s">
        <v>1835</v>
      </c>
      <c r="J264" t="s">
        <v>1863</v>
      </c>
      <c r="K264" s="6">
        <f>VLOOKUP(TableEquivalentes[[#This Row],[Alimento]],TableTCA[#All],15,FALSE)</f>
        <v>7</v>
      </c>
      <c r="L264" s="6">
        <f>VLOOKUP(TableEquivalentes[[#This Row],[Alimento]],TableTCA[#All],9,FALSE)</f>
        <v>50</v>
      </c>
      <c r="M264" s="6">
        <f>VLOOKUP(TableEquivalentes[[#This Row],[Alimento]],TableTCA[#All],20,FALSE)</f>
        <v>30</v>
      </c>
      <c r="N264" s="6">
        <f>VLOOKUP(TableEquivalentes[[#This Row],[Alimento]],TableTCA[#All],22,FALSE)</f>
        <v>0</v>
      </c>
      <c r="O26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4" t="s">
        <v>1744</v>
      </c>
    </row>
    <row r="265" spans="1:16" x14ac:dyDescent="0.3">
      <c r="A265" t="s">
        <v>1756</v>
      </c>
      <c r="B265" t="s">
        <v>1864</v>
      </c>
      <c r="C265" t="s">
        <v>625</v>
      </c>
      <c r="D265">
        <v>10</v>
      </c>
      <c r="E265" t="s">
        <v>1751</v>
      </c>
      <c r="F265" t="s">
        <v>1752</v>
      </c>
      <c r="G265" t="s">
        <v>1753</v>
      </c>
      <c r="H265" s="3"/>
      <c r="K265" s="6">
        <f>VLOOKUP(TableEquivalentes[[#This Row],[Alimento]],TableTCA[#All],15,FALSE)</f>
        <v>0.2</v>
      </c>
      <c r="L265" s="6">
        <f>VLOOKUP(TableEquivalentes[[#This Row],[Alimento]],TableTCA[#All],9,FALSE)</f>
        <v>37.4</v>
      </c>
      <c r="M265" s="6">
        <f>VLOOKUP(TableEquivalentes[[#This Row],[Alimento]],TableTCA[#All],20,FALSE)</f>
        <v>1.4</v>
      </c>
      <c r="N265" s="6">
        <f>VLOOKUP(TableEquivalentes[[#This Row],[Alimento]],TableTCA[#All],22,FALSE)</f>
        <v>0</v>
      </c>
      <c r="O26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5" t="s">
        <v>1744</v>
      </c>
    </row>
    <row r="266" spans="1:16" x14ac:dyDescent="0.3">
      <c r="A266" t="s">
        <v>1756</v>
      </c>
      <c r="B266" t="s">
        <v>1864</v>
      </c>
      <c r="C266" t="s">
        <v>626</v>
      </c>
      <c r="D266">
        <v>10</v>
      </c>
      <c r="E266" t="s">
        <v>1751</v>
      </c>
      <c r="F266" t="s">
        <v>1752</v>
      </c>
      <c r="G266" t="s">
        <v>1753</v>
      </c>
      <c r="H266" s="3"/>
      <c r="K266" s="6">
        <f>VLOOKUP(TableEquivalentes[[#This Row],[Alimento]],TableTCA[#All],15,FALSE)</f>
        <v>0.5</v>
      </c>
      <c r="L266" s="6">
        <f>VLOOKUP(TableEquivalentes[[#This Row],[Alimento]],TableTCA[#All],9,FALSE)</f>
        <v>58</v>
      </c>
      <c r="M266" s="6">
        <f>VLOOKUP(TableEquivalentes[[#This Row],[Alimento]],TableTCA[#All],20,FALSE)</f>
        <v>0.3</v>
      </c>
      <c r="N266" s="6">
        <f>VLOOKUP(TableEquivalentes[[#This Row],[Alimento]],TableTCA[#All],22,FALSE)</f>
        <v>0</v>
      </c>
      <c r="O26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66" t="s">
        <v>1744</v>
      </c>
    </row>
    <row r="267" spans="1:16" x14ac:dyDescent="0.3">
      <c r="A267" t="s">
        <v>1756</v>
      </c>
      <c r="B267" t="s">
        <v>1864</v>
      </c>
      <c r="C267" t="s">
        <v>624</v>
      </c>
      <c r="D267">
        <v>10</v>
      </c>
      <c r="E267" t="s">
        <v>1751</v>
      </c>
      <c r="F267" t="s">
        <v>1752</v>
      </c>
      <c r="G267" t="s">
        <v>1752</v>
      </c>
      <c r="H267" s="3">
        <v>2</v>
      </c>
      <c r="I267" t="s">
        <v>1835</v>
      </c>
      <c r="J267" t="s">
        <v>1865</v>
      </c>
      <c r="K267" s="6">
        <f>VLOOKUP(TableEquivalentes[[#This Row],[Alimento]],TableTCA[#All],15,FALSE)</f>
        <v>3.2</v>
      </c>
      <c r="L267" s="6">
        <f>VLOOKUP(TableEquivalentes[[#This Row],[Alimento]],TableTCA[#All],9,FALSE)</f>
        <v>35</v>
      </c>
      <c r="M267" s="6">
        <f>VLOOKUP(TableEquivalentes[[#This Row],[Alimento]],TableTCA[#All],20,FALSE)</f>
        <v>0.1</v>
      </c>
      <c r="N267" s="6">
        <f>VLOOKUP(TableEquivalentes[[#This Row],[Alimento]],TableTCA[#All],22,FALSE)</f>
        <v>0</v>
      </c>
      <c r="O26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267" t="s">
        <v>1744</v>
      </c>
    </row>
    <row r="268" spans="1:16" x14ac:dyDescent="0.3">
      <c r="A268" t="s">
        <v>1756</v>
      </c>
      <c r="B268" t="s">
        <v>1864</v>
      </c>
      <c r="C268" t="s">
        <v>1065</v>
      </c>
      <c r="D268">
        <v>10</v>
      </c>
      <c r="E268" t="s">
        <v>1751</v>
      </c>
      <c r="F268" t="s">
        <v>1752</v>
      </c>
      <c r="G268" t="s">
        <v>1752</v>
      </c>
      <c r="H268" s="3">
        <v>2</v>
      </c>
      <c r="I268" t="s">
        <v>1835</v>
      </c>
      <c r="J268" t="s">
        <v>1866</v>
      </c>
      <c r="K268" s="6">
        <f>VLOOKUP(TableEquivalentes[[#This Row],[Alimento]],TableTCA[#All],15,FALSE)</f>
        <v>1</v>
      </c>
      <c r="L268" s="6">
        <f>VLOOKUP(TableEquivalentes[[#This Row],[Alimento]],TableTCA[#All],9,FALSE)</f>
        <v>41</v>
      </c>
      <c r="M268" s="6">
        <f>VLOOKUP(TableEquivalentes[[#This Row],[Alimento]],TableTCA[#All],20,FALSE)</f>
        <v>2.7</v>
      </c>
      <c r="N268" s="6">
        <f>VLOOKUP(TableEquivalentes[[#This Row],[Alimento]],TableTCA[#All],22,FALSE)</f>
        <v>0</v>
      </c>
      <c r="O26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268" t="s">
        <v>1744</v>
      </c>
    </row>
    <row r="269" spans="1:16" x14ac:dyDescent="0.3">
      <c r="A269" t="s">
        <v>1778</v>
      </c>
      <c r="B269" t="s">
        <v>1867</v>
      </c>
      <c r="C269" t="s">
        <v>1198</v>
      </c>
      <c r="D269">
        <v>60</v>
      </c>
      <c r="E269" t="s">
        <v>1751</v>
      </c>
      <c r="F269" t="s">
        <v>1752</v>
      </c>
      <c r="G269" t="s">
        <v>1753</v>
      </c>
      <c r="H269" s="3"/>
      <c r="K269" s="6">
        <v>0</v>
      </c>
      <c r="L269" s="6">
        <f>VLOOKUP(TableEquivalentes[[#This Row],[Alimento]],TableTCA[#All],9,FALSE)</f>
        <v>10.8</v>
      </c>
      <c r="M269" s="6">
        <f>VLOOKUP(TableEquivalentes[[#This Row],[Alimento]],TableTCA[#All],20,FALSE)</f>
        <v>13</v>
      </c>
      <c r="N269" s="6">
        <f>VLOOKUP(TableEquivalentes[[#This Row],[Alimento]],TableTCA[#All],22,FALSE)</f>
        <v>0</v>
      </c>
      <c r="O26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69" t="s">
        <v>1745</v>
      </c>
    </row>
    <row r="270" spans="1:16" x14ac:dyDescent="0.3">
      <c r="A270" t="s">
        <v>1778</v>
      </c>
      <c r="B270" t="s">
        <v>1867</v>
      </c>
      <c r="C270" t="s">
        <v>1201</v>
      </c>
      <c r="D270">
        <v>60</v>
      </c>
      <c r="E270" t="s">
        <v>1751</v>
      </c>
      <c r="F270" t="s">
        <v>1752</v>
      </c>
      <c r="G270" t="s">
        <v>1753</v>
      </c>
      <c r="H270" s="3"/>
      <c r="K270" s="6">
        <f>VLOOKUP(TableEquivalentes[[#This Row],[Alimento]],TableTCA[#All],15,FALSE)</f>
        <v>0</v>
      </c>
      <c r="L270" s="6">
        <f>VLOOKUP(TableEquivalentes[[#This Row],[Alimento]],TableTCA[#All],9,FALSE)</f>
        <v>10.9</v>
      </c>
      <c r="M270" s="6">
        <f>VLOOKUP(TableEquivalentes[[#This Row],[Alimento]],TableTCA[#All],20,FALSE)</f>
        <v>13</v>
      </c>
      <c r="N270" s="6">
        <f>VLOOKUP(TableEquivalentes[[#This Row],[Alimento]],TableTCA[#All],22,FALSE)</f>
        <v>0</v>
      </c>
      <c r="O27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0" t="s">
        <v>1745</v>
      </c>
    </row>
    <row r="271" spans="1:16" x14ac:dyDescent="0.3">
      <c r="A271" t="s">
        <v>1778</v>
      </c>
      <c r="B271" t="s">
        <v>1867</v>
      </c>
      <c r="C271" t="s">
        <v>1197</v>
      </c>
      <c r="D271">
        <v>60</v>
      </c>
      <c r="E271" t="s">
        <v>1751</v>
      </c>
      <c r="F271" t="s">
        <v>1752</v>
      </c>
      <c r="G271" t="s">
        <v>1752</v>
      </c>
      <c r="H271" s="3">
        <v>1</v>
      </c>
      <c r="J271" t="s">
        <v>1868</v>
      </c>
      <c r="K271" s="6">
        <f>VLOOKUP(TableEquivalentes[[#This Row],[Alimento]],TableTCA[#All],15,FALSE)</f>
        <v>0</v>
      </c>
      <c r="L271" s="6">
        <f>VLOOKUP(TableEquivalentes[[#This Row],[Alimento]],TableTCA[#All],9,FALSE)</f>
        <v>9.3000000000000007</v>
      </c>
      <c r="M271" s="6">
        <f>VLOOKUP(TableEquivalentes[[#This Row],[Alimento]],TableTCA[#All],20,FALSE)</f>
        <v>11.9</v>
      </c>
      <c r="N271" s="6">
        <f>VLOOKUP(TableEquivalentes[[#This Row],[Alimento]],TableTCA[#All],22,FALSE)</f>
        <v>0</v>
      </c>
      <c r="O27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71" t="s">
        <v>1745</v>
      </c>
    </row>
    <row r="272" spans="1:16" x14ac:dyDescent="0.3">
      <c r="A272" t="s">
        <v>1764</v>
      </c>
      <c r="B272" t="s">
        <v>1869</v>
      </c>
      <c r="C272" t="s">
        <v>1665</v>
      </c>
      <c r="D272">
        <v>25</v>
      </c>
      <c r="E272" t="s">
        <v>1751</v>
      </c>
      <c r="F272" t="s">
        <v>1752</v>
      </c>
      <c r="G272" t="s">
        <v>1752</v>
      </c>
      <c r="H272" s="3">
        <v>2</v>
      </c>
      <c r="I272" t="s">
        <v>1890</v>
      </c>
      <c r="J272" t="s">
        <v>1928</v>
      </c>
      <c r="K272" s="6">
        <f>VLOOKUP(TableEquivalentes[[#This Row],[Alimento]],TableTCA[#All],15,FALSE)</f>
        <v>62.6</v>
      </c>
      <c r="L272" s="6">
        <f>VLOOKUP(TableEquivalentes[[#This Row],[Alimento]],TableTCA[#All],9,FALSE)</f>
        <v>5.0999999999999996</v>
      </c>
      <c r="M272" s="6">
        <f>VLOOKUP(TableEquivalentes[[#This Row],[Alimento]],TableTCA[#All],20,FALSE)</f>
        <v>15.4</v>
      </c>
      <c r="N272" s="6">
        <f>VLOOKUP(TableEquivalentes[[#This Row],[Alimento]],TableTCA[#All],22,FALSE)</f>
        <v>0</v>
      </c>
      <c r="O27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272" t="s">
        <v>1743</v>
      </c>
    </row>
    <row r="273" spans="1:16" x14ac:dyDescent="0.3">
      <c r="A273" t="s">
        <v>1764</v>
      </c>
      <c r="B273" t="s">
        <v>1869</v>
      </c>
      <c r="C273" t="s">
        <v>1666</v>
      </c>
      <c r="D273">
        <v>20</v>
      </c>
      <c r="E273" t="s">
        <v>1751</v>
      </c>
      <c r="F273" t="s">
        <v>1752</v>
      </c>
      <c r="G273" t="s">
        <v>1752</v>
      </c>
      <c r="H273" s="3">
        <v>2</v>
      </c>
      <c r="I273" t="s">
        <v>1890</v>
      </c>
      <c r="J273" t="s">
        <v>1929</v>
      </c>
      <c r="K273" s="6">
        <f>VLOOKUP(TableEquivalentes[[#This Row],[Alimento]],TableTCA[#All],15,FALSE)</f>
        <v>72.7</v>
      </c>
      <c r="L273" s="6">
        <f>VLOOKUP(TableEquivalentes[[#This Row],[Alimento]],TableTCA[#All],9,FALSE)</f>
        <v>3.8</v>
      </c>
      <c r="M273" s="6">
        <f>VLOOKUP(TableEquivalentes[[#This Row],[Alimento]],TableTCA[#All],20,FALSE)</f>
        <v>11.3</v>
      </c>
      <c r="N273" s="6">
        <f>VLOOKUP(TableEquivalentes[[#This Row],[Alimento]],TableTCA[#All],22,FALSE)</f>
        <v>0</v>
      </c>
      <c r="O27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3" t="s">
        <v>1743</v>
      </c>
    </row>
    <row r="274" spans="1:16" x14ac:dyDescent="0.3">
      <c r="A274" t="s">
        <v>1764</v>
      </c>
      <c r="B274" t="s">
        <v>1869</v>
      </c>
      <c r="C274" t="s">
        <v>1667</v>
      </c>
      <c r="D274">
        <v>20</v>
      </c>
      <c r="E274" t="s">
        <v>1751</v>
      </c>
      <c r="F274" t="s">
        <v>1752</v>
      </c>
      <c r="G274" t="s">
        <v>1753</v>
      </c>
      <c r="H274" s="3"/>
      <c r="K274" s="6">
        <f>VLOOKUP(TableEquivalentes[[#This Row],[Alimento]],TableTCA[#All],15,FALSE)</f>
        <v>72.7</v>
      </c>
      <c r="L274" s="6">
        <f>VLOOKUP(TableEquivalentes[[#This Row],[Alimento]],TableTCA[#All],9,FALSE)</f>
        <v>3.8</v>
      </c>
      <c r="M274" s="6">
        <f>VLOOKUP(TableEquivalentes[[#This Row],[Alimento]],TableTCA[#All],20,FALSE)</f>
        <v>11.3</v>
      </c>
      <c r="N274" s="6">
        <f>VLOOKUP(TableEquivalentes[[#This Row],[Alimento]],TableTCA[#All],22,FALSE)</f>
        <v>0</v>
      </c>
      <c r="O27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274" t="s">
        <v>1743</v>
      </c>
    </row>
    <row r="275" spans="1:16" x14ac:dyDescent="0.3">
      <c r="A275" t="s">
        <v>1764</v>
      </c>
      <c r="B275" t="s">
        <v>1869</v>
      </c>
      <c r="C275" t="s">
        <v>1222</v>
      </c>
      <c r="D275">
        <v>30</v>
      </c>
      <c r="E275" t="s">
        <v>1751</v>
      </c>
      <c r="F275" t="s">
        <v>1752</v>
      </c>
      <c r="G275" t="s">
        <v>1752</v>
      </c>
      <c r="H275" s="3">
        <v>1</v>
      </c>
      <c r="I275" t="s">
        <v>1803</v>
      </c>
      <c r="J275" t="s">
        <v>1870</v>
      </c>
      <c r="K275" s="6">
        <f>VLOOKUP(TableEquivalentes[[#This Row],[Alimento]],TableTCA[#All],15,FALSE)</f>
        <v>54.5</v>
      </c>
      <c r="L275" s="6">
        <f>VLOOKUP(TableEquivalentes[[#This Row],[Alimento]],TableTCA[#All],9,FALSE)</f>
        <v>2.7</v>
      </c>
      <c r="M275" s="6">
        <f>VLOOKUP(TableEquivalentes[[#This Row],[Alimento]],TableTCA[#All],20,FALSE)</f>
        <v>8.6999999999999993</v>
      </c>
      <c r="N275" s="6">
        <f>VLOOKUP(TableEquivalentes[[#This Row],[Alimento]],TableTCA[#All],22,FALSE)</f>
        <v>0</v>
      </c>
      <c r="O27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5" t="s">
        <v>1743</v>
      </c>
    </row>
    <row r="276" spans="1:16" x14ac:dyDescent="0.3">
      <c r="A276" t="s">
        <v>1764</v>
      </c>
      <c r="B276" t="s">
        <v>1869</v>
      </c>
      <c r="C276" t="s">
        <v>1663</v>
      </c>
      <c r="D276">
        <v>20</v>
      </c>
      <c r="E276" t="s">
        <v>1751</v>
      </c>
      <c r="F276" t="s">
        <v>1752</v>
      </c>
      <c r="G276" t="s">
        <v>1752</v>
      </c>
      <c r="H276" s="3">
        <v>1</v>
      </c>
      <c r="J276" t="s">
        <v>1871</v>
      </c>
      <c r="K276" s="6">
        <f>VLOOKUP(TableEquivalentes[[#This Row],[Alimento]],TableTCA[#All],15,FALSE)</f>
        <v>69.7</v>
      </c>
      <c r="L276" s="6">
        <f>VLOOKUP(TableEquivalentes[[#This Row],[Alimento]],TableTCA[#All],9,FALSE)</f>
        <v>4.2</v>
      </c>
      <c r="M276" s="6">
        <f>VLOOKUP(TableEquivalentes[[#This Row],[Alimento]],TableTCA[#All],20,FALSE)</f>
        <v>12.5</v>
      </c>
      <c r="N276" s="6">
        <f>VLOOKUP(TableEquivalentes[[#This Row],[Alimento]],TableTCA[#All],22,FALSE)</f>
        <v>0</v>
      </c>
      <c r="O27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276" t="s">
        <v>1743</v>
      </c>
    </row>
    <row r="277" spans="1:16" x14ac:dyDescent="0.3">
      <c r="A277" t="s">
        <v>1764</v>
      </c>
      <c r="B277" t="s">
        <v>1869</v>
      </c>
      <c r="C277" t="s">
        <v>1218</v>
      </c>
      <c r="D277">
        <v>30</v>
      </c>
      <c r="E277" t="s">
        <v>1751</v>
      </c>
      <c r="F277" t="s">
        <v>1752</v>
      </c>
      <c r="G277" t="s">
        <v>1752</v>
      </c>
      <c r="H277" s="3">
        <v>0.5</v>
      </c>
      <c r="J277" t="s">
        <v>1872</v>
      </c>
      <c r="K277" s="6">
        <f>VLOOKUP(TableEquivalentes[[#This Row],[Alimento]],TableTCA[#All],15,FALSE)</f>
        <v>56.4</v>
      </c>
      <c r="L277" s="6">
        <f>VLOOKUP(TableEquivalentes[[#This Row],[Alimento]],TableTCA[#All],9,FALSE)</f>
        <v>0.8</v>
      </c>
      <c r="M277" s="6">
        <f>VLOOKUP(TableEquivalentes[[#This Row],[Alimento]],TableTCA[#All],20,FALSE)</f>
        <v>5.9</v>
      </c>
      <c r="N277" s="6">
        <f>VLOOKUP(TableEquivalentes[[#This Row],[Alimento]],TableTCA[#All],22,FALSE)</f>
        <v>0</v>
      </c>
      <c r="O27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7" t="s">
        <v>1743</v>
      </c>
    </row>
    <row r="278" spans="1:16" x14ac:dyDescent="0.3">
      <c r="A278" t="s">
        <v>1764</v>
      </c>
      <c r="B278" t="s">
        <v>1869</v>
      </c>
      <c r="C278" t="s">
        <v>1220</v>
      </c>
      <c r="D278">
        <v>30</v>
      </c>
      <c r="E278" t="s">
        <v>1751</v>
      </c>
      <c r="F278" t="s">
        <v>1753</v>
      </c>
      <c r="G278" t="s">
        <v>1753</v>
      </c>
      <c r="H278" s="3">
        <v>0.5</v>
      </c>
      <c r="J278" t="s">
        <v>1873</v>
      </c>
      <c r="K278" s="6">
        <f>VLOOKUP(TableEquivalentes[[#This Row],[Alimento]],TableTCA[#All],15,FALSE)</f>
        <v>41.3</v>
      </c>
      <c r="L278" s="6">
        <f>VLOOKUP(TableEquivalentes[[#This Row],[Alimento]],TableTCA[#All],9,FALSE)</f>
        <v>2.1</v>
      </c>
      <c r="M278" s="6">
        <f>VLOOKUP(TableEquivalentes[[#This Row],[Alimento]],TableTCA[#All],20,FALSE)</f>
        <v>7.7</v>
      </c>
      <c r="N278" s="6">
        <f>VLOOKUP(TableEquivalentes[[#This Row],[Alimento]],TableTCA[#All],22,FALSE)</f>
        <v>0</v>
      </c>
      <c r="O27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78" t="s">
        <v>1743</v>
      </c>
    </row>
    <row r="279" spans="1:16" x14ac:dyDescent="0.3">
      <c r="A279" t="s">
        <v>1764</v>
      </c>
      <c r="B279" t="s">
        <v>1869</v>
      </c>
      <c r="C279" t="s">
        <v>1226</v>
      </c>
      <c r="D279">
        <v>30</v>
      </c>
      <c r="E279" t="s">
        <v>1751</v>
      </c>
      <c r="F279" t="s">
        <v>1753</v>
      </c>
      <c r="G279" t="s">
        <v>1753</v>
      </c>
      <c r="H279" s="3">
        <v>0.5</v>
      </c>
      <c r="J279" t="s">
        <v>1874</v>
      </c>
      <c r="K279" s="6">
        <f>VLOOKUP(TableEquivalentes[[#This Row],[Alimento]],TableTCA[#All],15,FALSE)</f>
        <v>53.8</v>
      </c>
      <c r="L279" s="6">
        <f>VLOOKUP(TableEquivalentes[[#This Row],[Alimento]],TableTCA[#All],9,FALSE)</f>
        <v>1.4</v>
      </c>
      <c r="M279" s="6">
        <f>VLOOKUP(TableEquivalentes[[#This Row],[Alimento]],TableTCA[#All],20,FALSE)</f>
        <v>9</v>
      </c>
      <c r="N279" s="6">
        <f>VLOOKUP(TableEquivalentes[[#This Row],[Alimento]],TableTCA[#All],22,FALSE)</f>
        <v>0</v>
      </c>
      <c r="O27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P279" t="s">
        <v>1743</v>
      </c>
    </row>
    <row r="280" spans="1:16" x14ac:dyDescent="0.3">
      <c r="A280" t="s">
        <v>1764</v>
      </c>
      <c r="B280" t="s">
        <v>1869</v>
      </c>
      <c r="C280" t="s">
        <v>1227</v>
      </c>
      <c r="D280">
        <v>30</v>
      </c>
      <c r="E280" t="s">
        <v>1751</v>
      </c>
      <c r="F280" t="s">
        <v>1753</v>
      </c>
      <c r="G280" t="s">
        <v>1753</v>
      </c>
      <c r="H280" s="3">
        <v>0.5</v>
      </c>
      <c r="J280" t="s">
        <v>1875</v>
      </c>
      <c r="K280" s="6">
        <f>VLOOKUP(TableEquivalentes[[#This Row],[Alimento]],TableTCA[#All],15,FALSE)</f>
        <v>57.3</v>
      </c>
      <c r="L280" s="6">
        <f>VLOOKUP(TableEquivalentes[[#This Row],[Alimento]],TableTCA[#All],9,FALSE)</f>
        <v>2.2000000000000002</v>
      </c>
      <c r="M280" s="6">
        <f>VLOOKUP(TableEquivalentes[[#This Row],[Alimento]],TableTCA[#All],20,FALSE)</f>
        <v>8.4</v>
      </c>
      <c r="N280" s="6">
        <f>VLOOKUP(TableEquivalentes[[#This Row],[Alimento]],TableTCA[#All],22,FALSE)</f>
        <v>0</v>
      </c>
      <c r="O28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P280" t="s">
        <v>1743</v>
      </c>
    </row>
    <row r="281" spans="1:16" x14ac:dyDescent="0.3">
      <c r="A281" t="s">
        <v>1764</v>
      </c>
      <c r="B281" t="s">
        <v>1869</v>
      </c>
      <c r="C281" t="s">
        <v>1228</v>
      </c>
      <c r="D281">
        <v>30</v>
      </c>
      <c r="E281" t="s">
        <v>1751</v>
      </c>
      <c r="F281" t="s">
        <v>1753</v>
      </c>
      <c r="G281" t="s">
        <v>1753</v>
      </c>
      <c r="H281" s="3">
        <v>0.5</v>
      </c>
      <c r="J281" t="s">
        <v>1876</v>
      </c>
      <c r="K281" s="6">
        <f>VLOOKUP(TableEquivalentes[[#This Row],[Alimento]],TableTCA[#All],15,FALSE)</f>
        <v>39.9</v>
      </c>
      <c r="L281" s="6">
        <f>VLOOKUP(TableEquivalentes[[#This Row],[Alimento]],TableTCA[#All],9,FALSE)</f>
        <v>3</v>
      </c>
      <c r="M281" s="6">
        <f>VLOOKUP(TableEquivalentes[[#This Row],[Alimento]],TableTCA[#All],20,FALSE)</f>
        <v>7.6</v>
      </c>
      <c r="N281" s="6">
        <f>VLOOKUP(TableEquivalentes[[#This Row],[Alimento]],TableTCA[#All],22,FALSE)</f>
        <v>0</v>
      </c>
      <c r="O28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281" t="s">
        <v>1743</v>
      </c>
    </row>
    <row r="282" spans="1:16" x14ac:dyDescent="0.3">
      <c r="A282" t="s">
        <v>1764</v>
      </c>
      <c r="B282" t="s">
        <v>1869</v>
      </c>
      <c r="C282" t="s">
        <v>1230</v>
      </c>
      <c r="D282">
        <v>30</v>
      </c>
      <c r="E282" t="s">
        <v>1751</v>
      </c>
      <c r="F282" t="s">
        <v>1753</v>
      </c>
      <c r="G282" t="s">
        <v>1753</v>
      </c>
      <c r="H282" s="3">
        <v>0.5</v>
      </c>
      <c r="J282" t="s">
        <v>1877</v>
      </c>
      <c r="K282" s="6">
        <f>VLOOKUP(TableEquivalentes[[#This Row],[Alimento]],TableTCA[#All],15,FALSE)</f>
        <v>43.2</v>
      </c>
      <c r="L282" s="6">
        <f>VLOOKUP(TableEquivalentes[[#This Row],[Alimento]],TableTCA[#All],9,FALSE)</f>
        <v>4</v>
      </c>
      <c r="M282" s="6">
        <f>VLOOKUP(TableEquivalentes[[#This Row],[Alimento]],TableTCA[#All],20,FALSE)</f>
        <v>7.7</v>
      </c>
      <c r="N282" s="6">
        <f>VLOOKUP(TableEquivalentes[[#This Row],[Alimento]],TableTCA[#All],22,FALSE)</f>
        <v>0</v>
      </c>
      <c r="O28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2" t="s">
        <v>1743</v>
      </c>
    </row>
    <row r="283" spans="1:16" x14ac:dyDescent="0.3">
      <c r="A283" t="s">
        <v>1764</v>
      </c>
      <c r="B283" t="s">
        <v>1869</v>
      </c>
      <c r="C283" t="s">
        <v>1233</v>
      </c>
      <c r="D283">
        <v>30</v>
      </c>
      <c r="E283" t="s">
        <v>1751</v>
      </c>
      <c r="F283" t="s">
        <v>1753</v>
      </c>
      <c r="G283" t="s">
        <v>1753</v>
      </c>
      <c r="H283" s="3">
        <v>0.5</v>
      </c>
      <c r="J283" t="s">
        <v>1878</v>
      </c>
      <c r="K283" s="6">
        <f>VLOOKUP(TableEquivalentes[[#This Row],[Alimento]],TableTCA[#All],15,FALSE)</f>
        <v>42.7</v>
      </c>
      <c r="L283" s="6">
        <f>VLOOKUP(TableEquivalentes[[#This Row],[Alimento]],TableTCA[#All],9,FALSE)</f>
        <v>1.1000000000000001</v>
      </c>
      <c r="M283" s="6">
        <f>VLOOKUP(TableEquivalentes[[#This Row],[Alimento]],TableTCA[#All],20,FALSE)</f>
        <v>7.7</v>
      </c>
      <c r="N283" s="6">
        <f>VLOOKUP(TableEquivalentes[[#This Row],[Alimento]],TableTCA[#All],22,FALSE)</f>
        <v>0</v>
      </c>
      <c r="O28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283" t="s">
        <v>1743</v>
      </c>
    </row>
    <row r="284" spans="1:16" x14ac:dyDescent="0.3">
      <c r="A284" t="s">
        <v>1778</v>
      </c>
      <c r="B284" t="s">
        <v>1879</v>
      </c>
      <c r="C284" t="s">
        <v>454</v>
      </c>
      <c r="D284">
        <v>30</v>
      </c>
      <c r="E284" t="s">
        <v>1751</v>
      </c>
      <c r="F284" t="s">
        <v>1752</v>
      </c>
      <c r="G284" t="s">
        <v>1753</v>
      </c>
      <c r="H284" s="3"/>
      <c r="K284" s="6">
        <f>VLOOKUP(TableEquivalentes[[#This Row],[Alimento]],TableTCA[#All],15,FALSE)</f>
        <v>0.6</v>
      </c>
      <c r="L284" s="6">
        <f>VLOOKUP(TableEquivalentes[[#This Row],[Alimento]],TableTCA[#All],9,FALSE)</f>
        <v>12.2</v>
      </c>
      <c r="M284" s="6">
        <f>VLOOKUP(TableEquivalentes[[#This Row],[Alimento]],TableTCA[#All],20,FALSE)</f>
        <v>18.5</v>
      </c>
      <c r="N284" s="6">
        <f>VLOOKUP(TableEquivalentes[[#This Row],[Alimento]],TableTCA[#All],22,FALSE)</f>
        <v>0</v>
      </c>
      <c r="O28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4" t="s">
        <v>1745</v>
      </c>
    </row>
    <row r="285" spans="1:16" x14ac:dyDescent="0.3">
      <c r="A285" t="s">
        <v>1778</v>
      </c>
      <c r="B285" t="s">
        <v>1879</v>
      </c>
      <c r="C285" t="s">
        <v>1500</v>
      </c>
      <c r="D285">
        <v>30</v>
      </c>
      <c r="E285" t="s">
        <v>1751</v>
      </c>
      <c r="F285" t="s">
        <v>1752</v>
      </c>
      <c r="G285" t="s">
        <v>1753</v>
      </c>
      <c r="H285" s="3"/>
      <c r="K285" s="6">
        <f>VLOOKUP(TableEquivalentes[[#This Row],[Alimento]],TableTCA[#All],15,FALSE)</f>
        <v>0</v>
      </c>
      <c r="L285" s="6">
        <f>VLOOKUP(TableEquivalentes[[#This Row],[Alimento]],TableTCA[#All],9,FALSE)</f>
        <v>10.9</v>
      </c>
      <c r="M285" s="6">
        <f>VLOOKUP(TableEquivalentes[[#This Row],[Alimento]],TableTCA[#All],20,FALSE)</f>
        <v>21</v>
      </c>
      <c r="N285" s="6">
        <f>VLOOKUP(TableEquivalentes[[#This Row],[Alimento]],TableTCA[#All],22,FALSE)</f>
        <v>0</v>
      </c>
      <c r="O28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5" t="s">
        <v>1745</v>
      </c>
    </row>
    <row r="286" spans="1:16" x14ac:dyDescent="0.3">
      <c r="A286" t="s">
        <v>1778</v>
      </c>
      <c r="B286" t="s">
        <v>1879</v>
      </c>
      <c r="C286" t="s">
        <v>1517</v>
      </c>
      <c r="D286">
        <v>30</v>
      </c>
      <c r="E286" t="s">
        <v>1751</v>
      </c>
      <c r="F286" t="s">
        <v>1752</v>
      </c>
      <c r="G286" t="s">
        <v>1753</v>
      </c>
      <c r="H286" s="3"/>
      <c r="K286" s="6">
        <f>VLOOKUP(TableEquivalentes[[#This Row],[Alimento]],TableTCA[#All],15,FALSE)</f>
        <v>0</v>
      </c>
      <c r="L286" s="6">
        <f>VLOOKUP(TableEquivalentes[[#This Row],[Alimento]],TableTCA[#All],9,FALSE)</f>
        <v>23.7</v>
      </c>
      <c r="M286" s="6">
        <f>VLOOKUP(TableEquivalentes[[#This Row],[Alimento]],TableTCA[#All],20,FALSE)</f>
        <v>23.8</v>
      </c>
      <c r="N286" s="6">
        <f>VLOOKUP(TableEquivalentes[[#This Row],[Alimento]],TableTCA[#All],22,FALSE)</f>
        <v>0</v>
      </c>
      <c r="O28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6" t="s">
        <v>1745</v>
      </c>
    </row>
    <row r="287" spans="1:16" x14ac:dyDescent="0.3">
      <c r="A287" t="s">
        <v>1778</v>
      </c>
      <c r="B287" t="s">
        <v>1879</v>
      </c>
      <c r="C287" t="s">
        <v>1535</v>
      </c>
      <c r="D287">
        <v>30</v>
      </c>
      <c r="E287" t="s">
        <v>1751</v>
      </c>
      <c r="F287" t="s">
        <v>1752</v>
      </c>
      <c r="G287" t="s">
        <v>1753</v>
      </c>
      <c r="H287" s="3"/>
      <c r="K287" s="6">
        <f>VLOOKUP(TableEquivalentes[[#This Row],[Alimento]],TableTCA[#All],15,FALSE)</f>
        <v>0</v>
      </c>
      <c r="L287" s="6">
        <f>VLOOKUP(TableEquivalentes[[#This Row],[Alimento]],TableTCA[#All],9,FALSE)</f>
        <v>10.6</v>
      </c>
      <c r="M287" s="6">
        <f>VLOOKUP(TableEquivalentes[[#This Row],[Alimento]],TableTCA[#All],20,FALSE)</f>
        <v>19.7</v>
      </c>
      <c r="N287" s="6">
        <f>VLOOKUP(TableEquivalentes[[#This Row],[Alimento]],TableTCA[#All],22,FALSE)</f>
        <v>0</v>
      </c>
      <c r="O28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287" t="s">
        <v>1745</v>
      </c>
    </row>
    <row r="288" spans="1:16" x14ac:dyDescent="0.3">
      <c r="A288" t="s">
        <v>1778</v>
      </c>
      <c r="B288" t="s">
        <v>1879</v>
      </c>
      <c r="C288" t="s">
        <v>1537</v>
      </c>
      <c r="D288">
        <v>30</v>
      </c>
      <c r="E288" t="s">
        <v>1751</v>
      </c>
      <c r="F288" t="s">
        <v>1752</v>
      </c>
      <c r="G288" t="s">
        <v>1753</v>
      </c>
      <c r="H288" s="3"/>
      <c r="K288" s="6">
        <f>VLOOKUP(TableEquivalentes[[#This Row],[Alimento]],TableTCA[#All],15,FALSE)</f>
        <v>0</v>
      </c>
      <c r="L288" s="6">
        <f>VLOOKUP(TableEquivalentes[[#This Row],[Alimento]],TableTCA[#All],9,FALSE)</f>
        <v>11.2</v>
      </c>
      <c r="M288" s="6">
        <f>VLOOKUP(TableEquivalentes[[#This Row],[Alimento]],TableTCA[#All],20,FALSE)</f>
        <v>22.5</v>
      </c>
      <c r="N288" s="6">
        <f>VLOOKUP(TableEquivalentes[[#This Row],[Alimento]],TableTCA[#All],22,FALSE)</f>
        <v>0</v>
      </c>
      <c r="O28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88" t="s">
        <v>1745</v>
      </c>
    </row>
    <row r="289" spans="1:16" x14ac:dyDescent="0.3">
      <c r="A289" t="s">
        <v>1778</v>
      </c>
      <c r="B289" t="s">
        <v>1879</v>
      </c>
      <c r="C289" t="s">
        <v>1541</v>
      </c>
      <c r="D289">
        <v>30</v>
      </c>
      <c r="E289" t="s">
        <v>1751</v>
      </c>
      <c r="F289" t="s">
        <v>1752</v>
      </c>
      <c r="G289" t="s">
        <v>1753</v>
      </c>
      <c r="H289" s="3"/>
      <c r="K289" s="6">
        <f>VLOOKUP(TableEquivalentes[[#This Row],[Alimento]],TableTCA[#All],15,FALSE)</f>
        <v>0</v>
      </c>
      <c r="L289" s="6">
        <f>VLOOKUP(TableEquivalentes[[#This Row],[Alimento]],TableTCA[#All],9,FALSE)</f>
        <v>12.3</v>
      </c>
      <c r="M289" s="6">
        <f>VLOOKUP(TableEquivalentes[[#This Row],[Alimento]],TableTCA[#All],20,FALSE)</f>
        <v>25</v>
      </c>
      <c r="N289" s="6">
        <f>VLOOKUP(TableEquivalentes[[#This Row],[Alimento]],TableTCA[#All],22,FALSE)</f>
        <v>0</v>
      </c>
      <c r="O28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89" t="s">
        <v>1745</v>
      </c>
    </row>
    <row r="290" spans="1:16" x14ac:dyDescent="0.3">
      <c r="A290" t="s">
        <v>1778</v>
      </c>
      <c r="B290" t="s">
        <v>1879</v>
      </c>
      <c r="C290" t="s">
        <v>225</v>
      </c>
      <c r="D290">
        <v>30</v>
      </c>
      <c r="E290" t="s">
        <v>1751</v>
      </c>
      <c r="F290" t="s">
        <v>1752</v>
      </c>
      <c r="G290" t="s">
        <v>1752</v>
      </c>
      <c r="H290" s="3">
        <v>30</v>
      </c>
      <c r="I290" t="s">
        <v>1751</v>
      </c>
      <c r="J290" t="s">
        <v>1880</v>
      </c>
      <c r="K290" s="6">
        <f>VLOOKUP(TableEquivalentes[[#This Row],[Alimento]],TableTCA[#All],15,FALSE)</f>
        <v>0</v>
      </c>
      <c r="L290" s="6">
        <f>VLOOKUP(TableEquivalentes[[#This Row],[Alimento]],TableTCA[#All],9,FALSE)</f>
        <v>5.8</v>
      </c>
      <c r="M290" s="6">
        <f>VLOOKUP(TableEquivalentes[[#This Row],[Alimento]],TableTCA[#All],20,FALSE)</f>
        <v>28.4</v>
      </c>
      <c r="N290" s="6">
        <f>VLOOKUP(TableEquivalentes[[#This Row],[Alimento]],TableTCA[#All],22,FALSE)</f>
        <v>0</v>
      </c>
      <c r="O29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290" t="s">
        <v>1745</v>
      </c>
    </row>
    <row r="291" spans="1:16" x14ac:dyDescent="0.3">
      <c r="A291" t="s">
        <v>1778</v>
      </c>
      <c r="B291" t="s">
        <v>1879</v>
      </c>
      <c r="C291" t="s">
        <v>451</v>
      </c>
      <c r="D291">
        <v>30</v>
      </c>
      <c r="E291" t="s">
        <v>1751</v>
      </c>
      <c r="F291" t="s">
        <v>1752</v>
      </c>
      <c r="G291" t="s">
        <v>1752</v>
      </c>
      <c r="H291" s="3">
        <v>30</v>
      </c>
      <c r="I291" t="s">
        <v>1751</v>
      </c>
      <c r="J291" t="s">
        <v>1881</v>
      </c>
      <c r="K291" s="6">
        <f>VLOOKUP(TableEquivalentes[[#This Row],[Alimento]],TableTCA[#All],15,FALSE)</f>
        <v>0</v>
      </c>
      <c r="L291" s="6">
        <f>VLOOKUP(TableEquivalentes[[#This Row],[Alimento]],TableTCA[#All],9,FALSE)</f>
        <v>12.2</v>
      </c>
      <c r="M291" s="6">
        <f>VLOOKUP(TableEquivalentes[[#This Row],[Alimento]],TableTCA[#All],20,FALSE)</f>
        <v>20.5</v>
      </c>
      <c r="N291" s="6">
        <f>VLOOKUP(TableEquivalentes[[#This Row],[Alimento]],TableTCA[#All],22,FALSE)</f>
        <v>0</v>
      </c>
      <c r="O29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1" t="s">
        <v>1745</v>
      </c>
    </row>
    <row r="292" spans="1:16" x14ac:dyDescent="0.3">
      <c r="A292" t="s">
        <v>1778</v>
      </c>
      <c r="B292" t="s">
        <v>1879</v>
      </c>
      <c r="C292" t="s">
        <v>1502</v>
      </c>
      <c r="D292">
        <v>30</v>
      </c>
      <c r="E292" t="s">
        <v>1751</v>
      </c>
      <c r="F292" t="s">
        <v>1752</v>
      </c>
      <c r="G292" t="s">
        <v>1752</v>
      </c>
      <c r="H292" s="3">
        <v>30</v>
      </c>
      <c r="I292" t="s">
        <v>1751</v>
      </c>
      <c r="J292" t="s">
        <v>1882</v>
      </c>
      <c r="K292" s="6">
        <f>VLOOKUP(TableEquivalentes[[#This Row],[Alimento]],TableTCA[#All],15,FALSE)</f>
        <v>0</v>
      </c>
      <c r="L292" s="6">
        <f>VLOOKUP(TableEquivalentes[[#This Row],[Alimento]],TableTCA[#All],9,FALSE)</f>
        <v>13</v>
      </c>
      <c r="M292" s="6">
        <f>VLOOKUP(TableEquivalentes[[#This Row],[Alimento]],TableTCA[#All],20,FALSE)</f>
        <v>23</v>
      </c>
      <c r="N292" s="6">
        <f>VLOOKUP(TableEquivalentes[[#This Row],[Alimento]],TableTCA[#All],22,FALSE)</f>
        <v>0</v>
      </c>
      <c r="O29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2" t="s">
        <v>1745</v>
      </c>
    </row>
    <row r="293" spans="1:16" x14ac:dyDescent="0.3">
      <c r="A293" t="s">
        <v>1778</v>
      </c>
      <c r="B293" t="s">
        <v>1879</v>
      </c>
      <c r="C293" t="s">
        <v>1515</v>
      </c>
      <c r="D293">
        <v>30</v>
      </c>
      <c r="E293" t="s">
        <v>1751</v>
      </c>
      <c r="F293" t="s">
        <v>1752</v>
      </c>
      <c r="G293" t="s">
        <v>1752</v>
      </c>
      <c r="H293" s="3">
        <v>30</v>
      </c>
      <c r="I293" t="s">
        <v>1751</v>
      </c>
      <c r="J293" t="s">
        <v>1883</v>
      </c>
      <c r="K293" s="6">
        <f>VLOOKUP(TableEquivalentes[[#This Row],[Alimento]],TableTCA[#All],15,FALSE)</f>
        <v>0</v>
      </c>
      <c r="L293" s="6">
        <f>VLOOKUP(TableEquivalentes[[#This Row],[Alimento]],TableTCA[#All],9,FALSE)</f>
        <v>21.1</v>
      </c>
      <c r="M293" s="6">
        <f>VLOOKUP(TableEquivalentes[[#This Row],[Alimento]],TableTCA[#All],20,FALSE)</f>
        <v>20.7</v>
      </c>
      <c r="N293" s="6">
        <f>VLOOKUP(TableEquivalentes[[#This Row],[Alimento]],TableTCA[#All],22,FALSE)</f>
        <v>0</v>
      </c>
      <c r="O29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3" t="s">
        <v>1745</v>
      </c>
    </row>
    <row r="294" spans="1:16" x14ac:dyDescent="0.3">
      <c r="A294" t="s">
        <v>1778</v>
      </c>
      <c r="B294" t="s">
        <v>1879</v>
      </c>
      <c r="C294" t="s">
        <v>1547</v>
      </c>
      <c r="D294">
        <v>30</v>
      </c>
      <c r="E294" t="s">
        <v>1751</v>
      </c>
      <c r="F294" t="s">
        <v>1752</v>
      </c>
      <c r="G294" t="s">
        <v>1752</v>
      </c>
      <c r="H294" s="3">
        <v>30</v>
      </c>
      <c r="I294" t="s">
        <v>1751</v>
      </c>
      <c r="J294" t="s">
        <v>1884</v>
      </c>
      <c r="K294" s="6">
        <f>VLOOKUP(TableEquivalentes[[#This Row],[Alimento]],TableTCA[#All],15,FALSE)</f>
        <v>0</v>
      </c>
      <c r="L294" s="6">
        <f>VLOOKUP(TableEquivalentes[[#This Row],[Alimento]],TableTCA[#All],9,FALSE)</f>
        <v>7.2</v>
      </c>
      <c r="M294" s="6">
        <f>VLOOKUP(TableEquivalentes[[#This Row],[Alimento]],TableTCA[#All],20,FALSE)</f>
        <v>25.9</v>
      </c>
      <c r="N294" s="6">
        <f>VLOOKUP(TableEquivalentes[[#This Row],[Alimento]],TableTCA[#All],22,FALSE)</f>
        <v>0</v>
      </c>
      <c r="O29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4" t="s">
        <v>1745</v>
      </c>
    </row>
    <row r="295" spans="1:16" x14ac:dyDescent="0.3">
      <c r="A295" t="s">
        <v>1778</v>
      </c>
      <c r="B295" t="s">
        <v>1879</v>
      </c>
      <c r="C295" t="s">
        <v>1542</v>
      </c>
      <c r="D295">
        <v>30</v>
      </c>
      <c r="E295" t="s">
        <v>1751</v>
      </c>
      <c r="F295" t="s">
        <v>1752</v>
      </c>
      <c r="G295" t="s">
        <v>1752</v>
      </c>
      <c r="H295" s="3">
        <v>1</v>
      </c>
      <c r="J295" t="s">
        <v>1885</v>
      </c>
      <c r="K295" s="6">
        <f>VLOOKUP(TableEquivalentes[[#This Row],[Alimento]],TableTCA[#All],15,FALSE)</f>
        <v>0</v>
      </c>
      <c r="L295" s="6">
        <f>VLOOKUP(TableEquivalentes[[#This Row],[Alimento]],TableTCA[#All],9,FALSE)</f>
        <v>9.6</v>
      </c>
      <c r="M295" s="6">
        <f>VLOOKUP(TableEquivalentes[[#This Row],[Alimento]],TableTCA[#All],20,FALSE)</f>
        <v>22</v>
      </c>
      <c r="N295" s="6">
        <f>VLOOKUP(TableEquivalentes[[#This Row],[Alimento]],TableTCA[#All],22,FALSE)</f>
        <v>0</v>
      </c>
      <c r="O29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5" t="s">
        <v>1745</v>
      </c>
    </row>
    <row r="296" spans="1:16" x14ac:dyDescent="0.3">
      <c r="A296" t="s">
        <v>1778</v>
      </c>
      <c r="B296" t="s">
        <v>1879</v>
      </c>
      <c r="C296" t="s">
        <v>1544</v>
      </c>
      <c r="D296">
        <v>30</v>
      </c>
      <c r="E296" t="s">
        <v>1751</v>
      </c>
      <c r="F296" t="s">
        <v>1752</v>
      </c>
      <c r="G296" t="s">
        <v>1752</v>
      </c>
      <c r="H296" s="3">
        <v>1</v>
      </c>
      <c r="J296" t="s">
        <v>1886</v>
      </c>
      <c r="K296" s="6">
        <f>VLOOKUP(TableEquivalentes[[#This Row],[Alimento]],TableTCA[#All],15,FALSE)</f>
        <v>0</v>
      </c>
      <c r="L296" s="6">
        <f>VLOOKUP(TableEquivalentes[[#This Row],[Alimento]],TableTCA[#All],9,FALSE)</f>
        <v>9</v>
      </c>
      <c r="M296" s="6">
        <f>VLOOKUP(TableEquivalentes[[#This Row],[Alimento]],TableTCA[#All],20,FALSE)</f>
        <v>26.3</v>
      </c>
      <c r="N296" s="6">
        <f>VLOOKUP(TableEquivalentes[[#This Row],[Alimento]],TableTCA[#All],22,FALSE)</f>
        <v>0</v>
      </c>
      <c r="O29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6" t="s">
        <v>1745</v>
      </c>
    </row>
    <row r="297" spans="1:16" x14ac:dyDescent="0.3">
      <c r="A297" t="s">
        <v>1758</v>
      </c>
      <c r="B297" t="s">
        <v>1887</v>
      </c>
      <c r="C297" t="s">
        <v>1435</v>
      </c>
      <c r="D297">
        <v>25</v>
      </c>
      <c r="E297" t="s">
        <v>1751</v>
      </c>
      <c r="F297" t="s">
        <v>1752</v>
      </c>
      <c r="G297" t="s">
        <v>1752</v>
      </c>
      <c r="H297" s="3">
        <v>1</v>
      </c>
      <c r="J297" t="s">
        <v>1888</v>
      </c>
      <c r="K297" s="6">
        <f>VLOOKUP(TableEquivalentes[[#This Row],[Alimento]],TableTCA[#All],15,FALSE)</f>
        <v>0</v>
      </c>
      <c r="L297" s="6">
        <f>VLOOKUP(TableEquivalentes[[#This Row],[Alimento]],TableTCA[#All],9,FALSE)</f>
        <v>13.3</v>
      </c>
      <c r="M297" s="6">
        <f>VLOOKUP(TableEquivalentes[[#This Row],[Alimento]],TableTCA[#All],20,FALSE)</f>
        <v>26.8</v>
      </c>
      <c r="N297" s="6">
        <f>VLOOKUP(TableEquivalentes[[#This Row],[Alimento]],TableTCA[#All],22,FALSE)</f>
        <v>0</v>
      </c>
      <c r="O29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7" t="s">
        <v>1745</v>
      </c>
    </row>
    <row r="298" spans="1:16" x14ac:dyDescent="0.3">
      <c r="A298" t="s">
        <v>1758</v>
      </c>
      <c r="B298" t="s">
        <v>1887</v>
      </c>
      <c r="C298" t="s">
        <v>1430</v>
      </c>
      <c r="D298">
        <v>25</v>
      </c>
      <c r="E298" t="s">
        <v>1751</v>
      </c>
      <c r="F298" t="s">
        <v>1752</v>
      </c>
      <c r="G298" t="s">
        <v>1752</v>
      </c>
      <c r="H298" s="3">
        <v>25</v>
      </c>
      <c r="I298" t="s">
        <v>1751</v>
      </c>
      <c r="J298" t="s">
        <v>1889</v>
      </c>
      <c r="K298" s="6">
        <f>VLOOKUP(TableEquivalentes[[#This Row],[Alimento]],TableTCA[#All],15,FALSE)</f>
        <v>2.4</v>
      </c>
      <c r="L298" s="6">
        <f>VLOOKUP(TableEquivalentes[[#This Row],[Alimento]],TableTCA[#All],9,FALSE)</f>
        <v>10</v>
      </c>
      <c r="M298" s="6">
        <f>VLOOKUP(TableEquivalentes[[#This Row],[Alimento]],TableTCA[#All],20,FALSE)</f>
        <v>27.1</v>
      </c>
      <c r="N298" s="6">
        <f>VLOOKUP(TableEquivalentes[[#This Row],[Alimento]],TableTCA[#All],22,FALSE)</f>
        <v>0</v>
      </c>
      <c r="O29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298" t="s">
        <v>1745</v>
      </c>
    </row>
    <row r="299" spans="1:16" x14ac:dyDescent="0.3">
      <c r="A299" t="s">
        <v>1758</v>
      </c>
      <c r="B299" t="s">
        <v>1887</v>
      </c>
      <c r="C299" t="s">
        <v>1439</v>
      </c>
      <c r="D299">
        <v>60</v>
      </c>
      <c r="E299" t="s">
        <v>1751</v>
      </c>
      <c r="F299" t="s">
        <v>1752</v>
      </c>
      <c r="G299" t="s">
        <v>1752</v>
      </c>
      <c r="H299" s="3">
        <v>0.75</v>
      </c>
      <c r="I299" t="s">
        <v>1890</v>
      </c>
      <c r="J299" t="s">
        <v>1891</v>
      </c>
      <c r="K299" s="6">
        <f>VLOOKUP(TableEquivalentes[[#This Row],[Alimento]],TableTCA[#All],15,FALSE)</f>
        <v>6.9</v>
      </c>
      <c r="L299" s="6">
        <f>VLOOKUP(TableEquivalentes[[#This Row],[Alimento]],TableTCA[#All],9,FALSE)</f>
        <v>1.8</v>
      </c>
      <c r="M299" s="6">
        <f>VLOOKUP(TableEquivalentes[[#This Row],[Alimento]],TableTCA[#All],20,FALSE)</f>
        <v>13</v>
      </c>
      <c r="N299" s="6">
        <f>VLOOKUP(TableEquivalentes[[#This Row],[Alimento]],TableTCA[#All],22,FALSE)</f>
        <v>0</v>
      </c>
      <c r="O29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299" t="s">
        <v>1745</v>
      </c>
    </row>
    <row r="300" spans="1:16" x14ac:dyDescent="0.3">
      <c r="A300" t="s">
        <v>1758</v>
      </c>
      <c r="B300" t="s">
        <v>1916</v>
      </c>
      <c r="C300" t="s">
        <v>1431</v>
      </c>
      <c r="D300">
        <v>30</v>
      </c>
      <c r="E300" t="s">
        <v>1751</v>
      </c>
      <c r="F300" t="s">
        <v>1752</v>
      </c>
      <c r="G300" t="s">
        <v>1753</v>
      </c>
      <c r="H300" s="3"/>
      <c r="K300" s="6">
        <f>VLOOKUP(TableEquivalentes[[#This Row],[Alimento]],TableTCA[#All],15,FALSE)</f>
        <v>1.7</v>
      </c>
      <c r="L300" s="6">
        <f>VLOOKUP(TableEquivalentes[[#This Row],[Alimento]],TableTCA[#All],9,FALSE)</f>
        <v>20.100000000000001</v>
      </c>
      <c r="M300" s="6">
        <f>VLOOKUP(TableEquivalentes[[#This Row],[Alimento]],TableTCA[#All],20,FALSE)</f>
        <v>23</v>
      </c>
      <c r="N300" s="6">
        <f>VLOOKUP(TableEquivalentes[[#This Row],[Alimento]],TableTCA[#All],22,FALSE)</f>
        <v>0</v>
      </c>
      <c r="O30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0" t="s">
        <v>1745</v>
      </c>
    </row>
    <row r="301" spans="1:16" x14ac:dyDescent="0.3">
      <c r="A301" t="s">
        <v>1758</v>
      </c>
      <c r="B301" t="s">
        <v>1916</v>
      </c>
      <c r="C301" t="s">
        <v>1434</v>
      </c>
      <c r="D301">
        <v>30</v>
      </c>
      <c r="E301" t="s">
        <v>1751</v>
      </c>
      <c r="F301" t="s">
        <v>1752</v>
      </c>
      <c r="G301" t="s">
        <v>1752</v>
      </c>
      <c r="H301" s="3">
        <v>1</v>
      </c>
      <c r="J301" t="s">
        <v>1892</v>
      </c>
      <c r="K301" s="6">
        <f>VLOOKUP(TableEquivalentes[[#This Row],[Alimento]],TableTCA[#All],15,FALSE)</f>
        <v>0.8</v>
      </c>
      <c r="L301" s="6">
        <f>VLOOKUP(TableEquivalentes[[#This Row],[Alimento]],TableTCA[#All],9,FALSE)</f>
        <v>28.3</v>
      </c>
      <c r="M301" s="6">
        <f>VLOOKUP(TableEquivalentes[[#This Row],[Alimento]],TableTCA[#All],20,FALSE)</f>
        <v>22.7</v>
      </c>
      <c r="N301" s="6">
        <f>VLOOKUP(TableEquivalentes[[#This Row],[Alimento]],TableTCA[#All],22,FALSE)</f>
        <v>0</v>
      </c>
      <c r="O30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01" t="s">
        <v>1745</v>
      </c>
    </row>
    <row r="302" spans="1:16" x14ac:dyDescent="0.3">
      <c r="A302" t="s">
        <v>1758</v>
      </c>
      <c r="B302" t="s">
        <v>1916</v>
      </c>
      <c r="C302" t="s">
        <v>1420</v>
      </c>
      <c r="D302">
        <v>60</v>
      </c>
      <c r="E302" t="s">
        <v>1751</v>
      </c>
      <c r="F302" t="s">
        <v>1752</v>
      </c>
      <c r="G302" t="s">
        <v>1752</v>
      </c>
      <c r="H302" s="3">
        <v>0.5</v>
      </c>
      <c r="I302" t="s">
        <v>1890</v>
      </c>
      <c r="J302" t="s">
        <v>1893</v>
      </c>
      <c r="K302" s="6">
        <f>VLOOKUP(TableEquivalentes[[#This Row],[Alimento]],TableTCA[#All],15,FALSE)</f>
        <v>2.5</v>
      </c>
      <c r="L302" s="6">
        <f>VLOOKUP(TableEquivalentes[[#This Row],[Alimento]],TableTCA[#All],9,FALSE)</f>
        <v>15.4</v>
      </c>
      <c r="M302" s="6">
        <f>VLOOKUP(TableEquivalentes[[#This Row],[Alimento]],TableTCA[#All],20,FALSE)</f>
        <v>13</v>
      </c>
      <c r="N302" s="6">
        <f>VLOOKUP(TableEquivalentes[[#This Row],[Alimento]],TableTCA[#All],22,FALSE)</f>
        <v>0</v>
      </c>
      <c r="O30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02" t="s">
        <v>1745</v>
      </c>
    </row>
    <row r="303" spans="1:16" x14ac:dyDescent="0.3">
      <c r="A303" t="s">
        <v>1758</v>
      </c>
      <c r="B303" t="s">
        <v>1851</v>
      </c>
      <c r="C303" t="s">
        <v>99</v>
      </c>
      <c r="D303">
        <v>100</v>
      </c>
      <c r="E303" t="s">
        <v>1751</v>
      </c>
      <c r="F303" t="s">
        <v>1752</v>
      </c>
      <c r="G303" t="s">
        <v>1753</v>
      </c>
      <c r="H303" s="3"/>
      <c r="K303" s="6">
        <f>VLOOKUP(TableEquivalentes[[#This Row],[Alimento]],TableTCA[#All],15,FALSE)</f>
        <v>0.4</v>
      </c>
      <c r="L303" s="6">
        <f>VLOOKUP(TableEquivalentes[[#This Row],[Alimento]],TableTCA[#All],9,FALSE)</f>
        <v>0.9</v>
      </c>
      <c r="M303" s="6">
        <f>VLOOKUP(TableEquivalentes[[#This Row],[Alimento]],TableTCA[#All],20,FALSE)</f>
        <v>3.4</v>
      </c>
      <c r="N303" s="6">
        <f>VLOOKUP(TableEquivalentes[[#This Row],[Alimento]],TableTCA[#All],22,FALSE)</f>
        <v>0</v>
      </c>
      <c r="O30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3" t="s">
        <v>1743</v>
      </c>
    </row>
    <row r="304" spans="1:16" x14ac:dyDescent="0.3">
      <c r="A304" t="s">
        <v>1758</v>
      </c>
      <c r="B304" t="s">
        <v>1851</v>
      </c>
      <c r="C304" t="s">
        <v>114</v>
      </c>
      <c r="D304">
        <v>100</v>
      </c>
      <c r="E304" t="s">
        <v>1751</v>
      </c>
      <c r="F304" t="s">
        <v>1752</v>
      </c>
      <c r="G304" t="s">
        <v>1753</v>
      </c>
      <c r="H304" s="3"/>
      <c r="K304" s="6">
        <f>VLOOKUP(TableEquivalentes[[#This Row],[Alimento]],TableTCA[#All],15,FALSE)</f>
        <v>1.5</v>
      </c>
      <c r="L304" s="6">
        <f>VLOOKUP(TableEquivalentes[[#This Row],[Alimento]],TableTCA[#All],9,FALSE)</f>
        <v>0.1</v>
      </c>
      <c r="M304" s="6">
        <f>VLOOKUP(TableEquivalentes[[#This Row],[Alimento]],TableTCA[#All],20,FALSE)</f>
        <v>1.1000000000000001</v>
      </c>
      <c r="N304" s="6">
        <f>VLOOKUP(TableEquivalentes[[#This Row],[Alimento]],TableTCA[#All],22,FALSE)</f>
        <v>0</v>
      </c>
      <c r="O30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4" t="s">
        <v>1743</v>
      </c>
    </row>
    <row r="305" spans="1:16" x14ac:dyDescent="0.3">
      <c r="A305" t="s">
        <v>1758</v>
      </c>
      <c r="B305" t="s">
        <v>1851</v>
      </c>
      <c r="C305" t="s">
        <v>128</v>
      </c>
      <c r="D305">
        <v>100</v>
      </c>
      <c r="E305" t="s">
        <v>1751</v>
      </c>
      <c r="F305" t="s">
        <v>1752</v>
      </c>
      <c r="G305" t="s">
        <v>1753</v>
      </c>
      <c r="H305" s="3"/>
      <c r="K305" s="6">
        <f>VLOOKUP(TableEquivalentes[[#This Row],[Alimento]],TableTCA[#All],15,FALSE)</f>
        <v>1.4</v>
      </c>
      <c r="L305" s="6">
        <f>VLOOKUP(TableEquivalentes[[#This Row],[Alimento]],TableTCA[#All],9,FALSE)</f>
        <v>0.2</v>
      </c>
      <c r="M305" s="6">
        <f>VLOOKUP(TableEquivalentes[[#This Row],[Alimento]],TableTCA[#All],20,FALSE)</f>
        <v>1.3</v>
      </c>
      <c r="N305" s="6">
        <f>VLOOKUP(TableEquivalentes[[#This Row],[Alimento]],TableTCA[#All],22,FALSE)</f>
        <v>0</v>
      </c>
      <c r="O30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5" t="s">
        <v>1743</v>
      </c>
    </row>
    <row r="306" spans="1:16" x14ac:dyDescent="0.3">
      <c r="A306" t="s">
        <v>1758</v>
      </c>
      <c r="B306" t="s">
        <v>1851</v>
      </c>
      <c r="C306" t="s">
        <v>293</v>
      </c>
      <c r="D306">
        <v>100</v>
      </c>
      <c r="E306" t="s">
        <v>1751</v>
      </c>
      <c r="F306" t="s">
        <v>1752</v>
      </c>
      <c r="G306" t="s">
        <v>1753</v>
      </c>
      <c r="H306" s="3"/>
      <c r="K306" s="6">
        <f>VLOOKUP(TableEquivalentes[[#This Row],[Alimento]],TableTCA[#All],15,FALSE)</f>
        <v>1</v>
      </c>
      <c r="L306" s="6">
        <f>VLOOKUP(TableEquivalentes[[#This Row],[Alimento]],TableTCA[#All],9,FALSE)</f>
        <v>0</v>
      </c>
      <c r="M306" s="6">
        <f>VLOOKUP(TableEquivalentes[[#This Row],[Alimento]],TableTCA[#All],20,FALSE)</f>
        <v>1</v>
      </c>
      <c r="N306" s="6">
        <f>VLOOKUP(TableEquivalentes[[#This Row],[Alimento]],TableTCA[#All],22,FALSE)</f>
        <v>0</v>
      </c>
      <c r="O30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6" t="s">
        <v>1743</v>
      </c>
    </row>
    <row r="307" spans="1:16" x14ac:dyDescent="0.3">
      <c r="A307" t="s">
        <v>1758</v>
      </c>
      <c r="B307" t="s">
        <v>1851</v>
      </c>
      <c r="C307" t="s">
        <v>494</v>
      </c>
      <c r="D307">
        <v>100</v>
      </c>
      <c r="E307" t="s">
        <v>1751</v>
      </c>
      <c r="F307" t="s">
        <v>1752</v>
      </c>
      <c r="G307" t="s">
        <v>1753</v>
      </c>
      <c r="H307" s="3"/>
      <c r="K307" s="6">
        <f>VLOOKUP(TableEquivalentes[[#This Row],[Alimento]],TableTCA[#All],15,FALSE)</f>
        <v>0.9</v>
      </c>
      <c r="L307" s="6">
        <f>VLOOKUP(TableEquivalentes[[#This Row],[Alimento]],TableTCA[#All],9,FALSE)</f>
        <v>0.1</v>
      </c>
      <c r="M307" s="6">
        <f>VLOOKUP(TableEquivalentes[[#This Row],[Alimento]],TableTCA[#All],20,FALSE)</f>
        <v>1</v>
      </c>
      <c r="N307" s="6">
        <f>VLOOKUP(TableEquivalentes[[#This Row],[Alimento]],TableTCA[#All],22,FALSE)</f>
        <v>0</v>
      </c>
      <c r="O30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7" t="s">
        <v>1743</v>
      </c>
    </row>
    <row r="308" spans="1:16" x14ac:dyDescent="0.3">
      <c r="A308" t="s">
        <v>1758</v>
      </c>
      <c r="B308" t="s">
        <v>1851</v>
      </c>
      <c r="C308" t="s">
        <v>513</v>
      </c>
      <c r="D308">
        <v>100</v>
      </c>
      <c r="E308" t="s">
        <v>1751</v>
      </c>
      <c r="F308" t="s">
        <v>1752</v>
      </c>
      <c r="G308" t="s">
        <v>1753</v>
      </c>
      <c r="H308" s="3"/>
      <c r="K308" s="6">
        <f>VLOOKUP(TableEquivalentes[[#This Row],[Alimento]],TableTCA[#All],15,FALSE)</f>
        <v>1.1000000000000001</v>
      </c>
      <c r="L308" s="6">
        <f>VLOOKUP(TableEquivalentes[[#This Row],[Alimento]],TableTCA[#All],9,FALSE)</f>
        <v>0.3</v>
      </c>
      <c r="M308" s="6">
        <f>VLOOKUP(TableEquivalentes[[#This Row],[Alimento]],TableTCA[#All],20,FALSE)</f>
        <v>1.3</v>
      </c>
      <c r="N308" s="6">
        <f>VLOOKUP(TableEquivalentes[[#This Row],[Alimento]],TableTCA[#All],22,FALSE)</f>
        <v>0</v>
      </c>
      <c r="O30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08" t="s">
        <v>1743</v>
      </c>
    </row>
    <row r="309" spans="1:16" x14ac:dyDescent="0.3">
      <c r="A309" t="s">
        <v>1758</v>
      </c>
      <c r="B309" t="s">
        <v>1851</v>
      </c>
      <c r="C309" t="s">
        <v>534</v>
      </c>
      <c r="D309">
        <v>100</v>
      </c>
      <c r="E309" t="s">
        <v>1751</v>
      </c>
      <c r="F309" t="s">
        <v>1752</v>
      </c>
      <c r="G309" t="s">
        <v>1753</v>
      </c>
      <c r="H309" s="3"/>
      <c r="K309" s="6">
        <f>VLOOKUP(TableEquivalentes[[#This Row],[Alimento]],TableTCA[#All],15,FALSE)</f>
        <v>0.5</v>
      </c>
      <c r="L309" s="6">
        <f>VLOOKUP(TableEquivalentes[[#This Row],[Alimento]],TableTCA[#All],9,FALSE)</f>
        <v>0.5</v>
      </c>
      <c r="M309" s="6">
        <f>VLOOKUP(TableEquivalentes[[#This Row],[Alimento]],TableTCA[#All],20,FALSE)</f>
        <v>1.8</v>
      </c>
      <c r="N309" s="6">
        <f>VLOOKUP(TableEquivalentes[[#This Row],[Alimento]],TableTCA[#All],22,FALSE)</f>
        <v>0</v>
      </c>
      <c r="O30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09" t="s">
        <v>1743</v>
      </c>
    </row>
    <row r="310" spans="1:16" x14ac:dyDescent="0.3">
      <c r="A310" t="s">
        <v>1758</v>
      </c>
      <c r="B310" t="s">
        <v>1851</v>
      </c>
      <c r="C310" t="s">
        <v>537</v>
      </c>
      <c r="D310">
        <v>100</v>
      </c>
      <c r="E310" t="s">
        <v>1751</v>
      </c>
      <c r="F310" t="s">
        <v>1752</v>
      </c>
      <c r="G310" t="s">
        <v>1753</v>
      </c>
      <c r="H310" s="3"/>
      <c r="K310" s="6">
        <f>VLOOKUP(TableEquivalentes[[#This Row],[Alimento]],TableTCA[#All],15,FALSE)</f>
        <v>0</v>
      </c>
      <c r="L310" s="6">
        <f>VLOOKUP(TableEquivalentes[[#This Row],[Alimento]],TableTCA[#All],9,FALSE)</f>
        <v>0.4</v>
      </c>
      <c r="M310" s="6">
        <f>VLOOKUP(TableEquivalentes[[#This Row],[Alimento]],TableTCA[#All],20,FALSE)</f>
        <v>2.1</v>
      </c>
      <c r="N310" s="6">
        <f>VLOOKUP(TableEquivalentes[[#This Row],[Alimento]],TableTCA[#All],22,FALSE)</f>
        <v>0</v>
      </c>
      <c r="O31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P310" t="s">
        <v>1743</v>
      </c>
    </row>
    <row r="311" spans="1:16" x14ac:dyDescent="0.3">
      <c r="A311" t="s">
        <v>1758</v>
      </c>
      <c r="B311" t="s">
        <v>1851</v>
      </c>
      <c r="C311" t="s">
        <v>605</v>
      </c>
      <c r="D311">
        <v>100</v>
      </c>
      <c r="E311" t="s">
        <v>1751</v>
      </c>
      <c r="F311" t="s">
        <v>1752</v>
      </c>
      <c r="G311" t="s">
        <v>1753</v>
      </c>
      <c r="H311" s="3"/>
      <c r="K311" s="6">
        <f>VLOOKUP(TableEquivalentes[[#This Row],[Alimento]],TableTCA[#All],15,FALSE)</f>
        <v>1.4</v>
      </c>
      <c r="L311" s="6">
        <f>VLOOKUP(TableEquivalentes[[#This Row],[Alimento]],TableTCA[#All],9,FALSE)</f>
        <v>0.2</v>
      </c>
      <c r="M311" s="6">
        <f>VLOOKUP(TableEquivalentes[[#This Row],[Alimento]],TableTCA[#All],20,FALSE)</f>
        <v>2.2000000000000002</v>
      </c>
      <c r="N311" s="6">
        <f>VLOOKUP(TableEquivalentes[[#This Row],[Alimento]],TableTCA[#All],22,FALSE)</f>
        <v>0</v>
      </c>
      <c r="O31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1" t="s">
        <v>1743</v>
      </c>
    </row>
    <row r="312" spans="1:16" x14ac:dyDescent="0.3">
      <c r="A312" t="s">
        <v>1758</v>
      </c>
      <c r="B312" t="s">
        <v>1851</v>
      </c>
      <c r="C312" t="s">
        <v>662</v>
      </c>
      <c r="D312">
        <v>100</v>
      </c>
      <c r="E312" t="s">
        <v>1751</v>
      </c>
      <c r="F312" t="s">
        <v>1752</v>
      </c>
      <c r="G312" t="s">
        <v>1753</v>
      </c>
      <c r="H312" s="3"/>
      <c r="K312" s="6">
        <f>VLOOKUP(TableEquivalentes[[#This Row],[Alimento]],TableTCA[#All],15,FALSE)</f>
        <v>1.2</v>
      </c>
      <c r="L312" s="6">
        <f>VLOOKUP(TableEquivalentes[[#This Row],[Alimento]],TableTCA[#All],9,FALSE)</f>
        <v>0.4</v>
      </c>
      <c r="M312" s="6">
        <f>VLOOKUP(TableEquivalentes[[#This Row],[Alimento]],TableTCA[#All],20,FALSE)</f>
        <v>1.8</v>
      </c>
      <c r="N312" s="6">
        <f>VLOOKUP(TableEquivalentes[[#This Row],[Alimento]],TableTCA[#All],22,FALSE)</f>
        <v>0</v>
      </c>
      <c r="O31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2" t="s">
        <v>1743</v>
      </c>
    </row>
    <row r="313" spans="1:16" x14ac:dyDescent="0.3">
      <c r="A313" t="s">
        <v>1758</v>
      </c>
      <c r="B313" t="s">
        <v>1851</v>
      </c>
      <c r="C313" t="s">
        <v>702</v>
      </c>
      <c r="D313">
        <v>100</v>
      </c>
      <c r="E313" t="s">
        <v>1751</v>
      </c>
      <c r="F313" t="s">
        <v>1752</v>
      </c>
      <c r="G313" t="s">
        <v>1753</v>
      </c>
      <c r="H313" s="3"/>
      <c r="K313" s="6">
        <f>VLOOKUP(TableEquivalentes[[#This Row],[Alimento]],TableTCA[#All],15,FALSE)</f>
        <v>0.8</v>
      </c>
      <c r="L313" s="6">
        <f>VLOOKUP(TableEquivalentes[[#This Row],[Alimento]],TableTCA[#All],9,FALSE)</f>
        <v>0.9</v>
      </c>
      <c r="M313" s="6">
        <f>VLOOKUP(TableEquivalentes[[#This Row],[Alimento]],TableTCA[#All],20,FALSE)</f>
        <v>2.6</v>
      </c>
      <c r="N313" s="6">
        <f>VLOOKUP(TableEquivalentes[[#This Row],[Alimento]],TableTCA[#All],22,FALSE)</f>
        <v>0</v>
      </c>
      <c r="O31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3" t="s">
        <v>1743</v>
      </c>
    </row>
    <row r="314" spans="1:16" x14ac:dyDescent="0.3">
      <c r="A314" t="s">
        <v>1758</v>
      </c>
      <c r="B314" t="s">
        <v>1851</v>
      </c>
      <c r="C314" t="s">
        <v>879</v>
      </c>
      <c r="D314">
        <v>100</v>
      </c>
      <c r="E314" t="s">
        <v>1751</v>
      </c>
      <c r="F314" t="s">
        <v>1752</v>
      </c>
      <c r="G314" t="s">
        <v>1753</v>
      </c>
      <c r="H314" s="3"/>
      <c r="K314" s="6">
        <f>VLOOKUP(TableEquivalentes[[#This Row],[Alimento]],TableTCA[#All],15,FALSE)</f>
        <v>1.5</v>
      </c>
      <c r="L314" s="6">
        <f>VLOOKUP(TableEquivalentes[[#This Row],[Alimento]],TableTCA[#All],9,FALSE)</f>
        <v>0.4</v>
      </c>
      <c r="M314" s="6">
        <f>VLOOKUP(TableEquivalentes[[#This Row],[Alimento]],TableTCA[#All],20,FALSE)</f>
        <v>1.9</v>
      </c>
      <c r="N314" s="6">
        <f>VLOOKUP(TableEquivalentes[[#This Row],[Alimento]],TableTCA[#All],22,FALSE)</f>
        <v>0</v>
      </c>
      <c r="O31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4" t="s">
        <v>1743</v>
      </c>
    </row>
    <row r="315" spans="1:16" x14ac:dyDescent="0.3">
      <c r="A315" t="s">
        <v>1758</v>
      </c>
      <c r="B315" t="s">
        <v>1851</v>
      </c>
      <c r="C315" t="s">
        <v>881</v>
      </c>
      <c r="D315">
        <v>100</v>
      </c>
      <c r="E315" t="s">
        <v>1751</v>
      </c>
      <c r="F315" t="s">
        <v>1752</v>
      </c>
      <c r="G315" t="s">
        <v>1753</v>
      </c>
      <c r="H315" s="3"/>
      <c r="K315" s="6">
        <f>VLOOKUP(TableEquivalentes[[#This Row],[Alimento]],TableTCA[#All],15,FALSE)</f>
        <v>1.3</v>
      </c>
      <c r="L315" s="6">
        <f>VLOOKUP(TableEquivalentes[[#This Row],[Alimento]],TableTCA[#All],9,FALSE)</f>
        <v>0.4</v>
      </c>
      <c r="M315" s="6">
        <f>VLOOKUP(TableEquivalentes[[#This Row],[Alimento]],TableTCA[#All],20,FALSE)</f>
        <v>1.8</v>
      </c>
      <c r="N315" s="6">
        <f>VLOOKUP(TableEquivalentes[[#This Row],[Alimento]],TableTCA[#All],22,FALSE)</f>
        <v>0</v>
      </c>
      <c r="O31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5" t="s">
        <v>1743</v>
      </c>
    </row>
    <row r="316" spans="1:16" x14ac:dyDescent="0.3">
      <c r="A316" t="s">
        <v>1758</v>
      </c>
      <c r="B316" t="s">
        <v>1851</v>
      </c>
      <c r="C316" t="s">
        <v>1146</v>
      </c>
      <c r="D316">
        <v>100</v>
      </c>
      <c r="E316" t="s">
        <v>1751</v>
      </c>
      <c r="F316" t="s">
        <v>1752</v>
      </c>
      <c r="G316" t="s">
        <v>1753</v>
      </c>
      <c r="H316" s="3"/>
      <c r="K316" s="6">
        <f>VLOOKUP(TableEquivalentes[[#This Row],[Alimento]],TableTCA[#All],15,FALSE)</f>
        <v>1.2</v>
      </c>
      <c r="L316" s="6">
        <f>VLOOKUP(TableEquivalentes[[#This Row],[Alimento]],TableTCA[#All],9,FALSE)</f>
        <v>0</v>
      </c>
      <c r="M316" s="6">
        <f>VLOOKUP(TableEquivalentes[[#This Row],[Alimento]],TableTCA[#All],20,FALSE)</f>
        <v>2</v>
      </c>
      <c r="N316" s="6">
        <f>VLOOKUP(TableEquivalentes[[#This Row],[Alimento]],TableTCA[#All],22,FALSE)</f>
        <v>0</v>
      </c>
      <c r="O31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6" t="s">
        <v>1743</v>
      </c>
    </row>
    <row r="317" spans="1:16" x14ac:dyDescent="0.3">
      <c r="A317" t="s">
        <v>1758</v>
      </c>
      <c r="B317" t="s">
        <v>1851</v>
      </c>
      <c r="C317" t="s">
        <v>1301</v>
      </c>
      <c r="D317">
        <v>100</v>
      </c>
      <c r="E317" t="s">
        <v>1751</v>
      </c>
      <c r="F317" t="s">
        <v>1752</v>
      </c>
      <c r="G317" t="s">
        <v>1753</v>
      </c>
      <c r="H317" s="3"/>
      <c r="K317" s="6">
        <f>VLOOKUP(TableEquivalentes[[#This Row],[Alimento]],TableTCA[#All],15,FALSE)</f>
        <v>1.7</v>
      </c>
      <c r="L317" s="6">
        <f>VLOOKUP(TableEquivalentes[[#This Row],[Alimento]],TableTCA[#All],9,FALSE)</f>
        <v>0.6</v>
      </c>
      <c r="M317" s="6">
        <f>VLOOKUP(TableEquivalentes[[#This Row],[Alimento]],TableTCA[#All],20,FALSE)</f>
        <v>1.4</v>
      </c>
      <c r="N317" s="6">
        <f>VLOOKUP(TableEquivalentes[[#This Row],[Alimento]],TableTCA[#All],22,FALSE)</f>
        <v>0</v>
      </c>
      <c r="O31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7" t="s">
        <v>1743</v>
      </c>
    </row>
    <row r="318" spans="1:16" x14ac:dyDescent="0.3">
      <c r="A318" t="s">
        <v>1758</v>
      </c>
      <c r="B318" t="s">
        <v>1851</v>
      </c>
      <c r="C318" t="s">
        <v>1467</v>
      </c>
      <c r="D318">
        <v>100</v>
      </c>
      <c r="E318" t="s">
        <v>1751</v>
      </c>
      <c r="F318" t="s">
        <v>1752</v>
      </c>
      <c r="G318" t="s">
        <v>1753</v>
      </c>
      <c r="H318" s="3"/>
      <c r="K318" s="6">
        <f>VLOOKUP(TableEquivalentes[[#This Row],[Alimento]],TableTCA[#All],15,FALSE)</f>
        <v>1.9</v>
      </c>
      <c r="L318" s="6">
        <f>VLOOKUP(TableEquivalentes[[#This Row],[Alimento]],TableTCA[#All],9,FALSE)</f>
        <v>0.2</v>
      </c>
      <c r="M318" s="6">
        <f>VLOOKUP(TableEquivalentes[[#This Row],[Alimento]],TableTCA[#All],20,FALSE)</f>
        <v>1</v>
      </c>
      <c r="N318" s="6">
        <f>VLOOKUP(TableEquivalentes[[#This Row],[Alimento]],TableTCA[#All],22,FALSE)</f>
        <v>0</v>
      </c>
      <c r="O31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18" t="s">
        <v>1743</v>
      </c>
    </row>
    <row r="319" spans="1:16" x14ac:dyDescent="0.3">
      <c r="A319" t="s">
        <v>1758</v>
      </c>
      <c r="B319" t="s">
        <v>1851</v>
      </c>
      <c r="C319" t="s">
        <v>1474</v>
      </c>
      <c r="D319">
        <v>100</v>
      </c>
      <c r="E319" t="s">
        <v>1751</v>
      </c>
      <c r="F319" t="s">
        <v>1752</v>
      </c>
      <c r="G319" t="s">
        <v>1753</v>
      </c>
      <c r="H319" s="3"/>
      <c r="K319" s="6">
        <f>VLOOKUP(TableEquivalentes[[#This Row],[Alimento]],TableTCA[#All],15,FALSE)</f>
        <v>0.3</v>
      </c>
      <c r="L319" s="6">
        <f>VLOOKUP(TableEquivalentes[[#This Row],[Alimento]],TableTCA[#All],9,FALSE)</f>
        <v>0.7</v>
      </c>
      <c r="M319" s="6">
        <f>VLOOKUP(TableEquivalentes[[#This Row],[Alimento]],TableTCA[#All],20,FALSE)</f>
        <v>4</v>
      </c>
      <c r="N319" s="6">
        <f>VLOOKUP(TableEquivalentes[[#This Row],[Alimento]],TableTCA[#All],22,FALSE)</f>
        <v>0</v>
      </c>
      <c r="O31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19" t="s">
        <v>1743</v>
      </c>
    </row>
    <row r="320" spans="1:16" x14ac:dyDescent="0.3">
      <c r="A320" t="s">
        <v>1758</v>
      </c>
      <c r="B320" t="s">
        <v>1851</v>
      </c>
      <c r="C320" t="s">
        <v>1506</v>
      </c>
      <c r="D320">
        <v>100</v>
      </c>
      <c r="E320" t="s">
        <v>1751</v>
      </c>
      <c r="F320" t="s">
        <v>1752</v>
      </c>
      <c r="G320" t="s">
        <v>1753</v>
      </c>
      <c r="H320" s="3"/>
      <c r="K320" s="6">
        <f>VLOOKUP(TableEquivalentes[[#This Row],[Alimento]],TableTCA[#All],15,FALSE)</f>
        <v>2.2000000000000002</v>
      </c>
      <c r="L320" s="6">
        <f>VLOOKUP(TableEquivalentes[[#This Row],[Alimento]],TableTCA[#All],9,FALSE)</f>
        <v>0.7</v>
      </c>
      <c r="M320" s="6">
        <f>VLOOKUP(TableEquivalentes[[#This Row],[Alimento]],TableTCA[#All],20,FALSE)</f>
        <v>2.6</v>
      </c>
      <c r="N320" s="6">
        <f>VLOOKUP(TableEquivalentes[[#This Row],[Alimento]],TableTCA[#All],22,FALSE)</f>
        <v>0</v>
      </c>
      <c r="O32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0" t="s">
        <v>1743</v>
      </c>
    </row>
    <row r="321" spans="1:16" x14ac:dyDescent="0.3">
      <c r="A321" t="s">
        <v>1758</v>
      </c>
      <c r="B321" t="s">
        <v>1851</v>
      </c>
      <c r="C321" t="s">
        <v>415</v>
      </c>
      <c r="D321">
        <v>100</v>
      </c>
      <c r="E321" t="s">
        <v>1751</v>
      </c>
      <c r="F321" t="s">
        <v>1752</v>
      </c>
      <c r="G321" t="s">
        <v>1753</v>
      </c>
      <c r="H321" s="3"/>
      <c r="K321" s="6">
        <f>VLOOKUP(TableEquivalentes[[#This Row],[Alimento]],TableTCA[#All],15,FALSE)</f>
        <v>2</v>
      </c>
      <c r="L321" s="6">
        <f>VLOOKUP(TableEquivalentes[[#This Row],[Alimento]],TableTCA[#All],9,FALSE)</f>
        <v>0.4</v>
      </c>
      <c r="M321" s="6">
        <f>VLOOKUP(TableEquivalentes[[#This Row],[Alimento]],TableTCA[#All],20,FALSE)</f>
        <v>2</v>
      </c>
      <c r="N321" s="6">
        <f>VLOOKUP(TableEquivalentes[[#This Row],[Alimento]],TableTCA[#All],22,FALSE)</f>
        <v>0</v>
      </c>
      <c r="O32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P321" t="s">
        <v>1743</v>
      </c>
    </row>
    <row r="322" spans="1:16" x14ac:dyDescent="0.3">
      <c r="A322" t="s">
        <v>1758</v>
      </c>
      <c r="B322" t="s">
        <v>1851</v>
      </c>
      <c r="C322" t="s">
        <v>77</v>
      </c>
      <c r="D322">
        <v>100</v>
      </c>
      <c r="E322" t="s">
        <v>1751</v>
      </c>
      <c r="F322" t="s">
        <v>1752</v>
      </c>
      <c r="G322" t="s">
        <v>1753</v>
      </c>
      <c r="H322" s="3"/>
      <c r="K322" s="6">
        <f>VLOOKUP(TableEquivalentes[[#This Row],[Alimento]],TableTCA[#All],15,FALSE)</f>
        <v>2.7</v>
      </c>
      <c r="L322" s="6">
        <f>VLOOKUP(TableEquivalentes[[#This Row],[Alimento]],TableTCA[#All],9,FALSE)</f>
        <v>0.2</v>
      </c>
      <c r="M322" s="6">
        <f>VLOOKUP(TableEquivalentes[[#This Row],[Alimento]],TableTCA[#All],20,FALSE)</f>
        <v>1.8</v>
      </c>
      <c r="N322" s="6">
        <f>VLOOKUP(TableEquivalentes[[#This Row],[Alimento]],TableTCA[#All],22,FALSE)</f>
        <v>0</v>
      </c>
      <c r="O32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22" t="s">
        <v>1743</v>
      </c>
    </row>
    <row r="323" spans="1:16" x14ac:dyDescent="0.3">
      <c r="A323" t="s">
        <v>1758</v>
      </c>
      <c r="B323" t="s">
        <v>1851</v>
      </c>
      <c r="C323" t="s">
        <v>126</v>
      </c>
      <c r="D323">
        <v>100</v>
      </c>
      <c r="E323" t="s">
        <v>1751</v>
      </c>
      <c r="F323" t="s">
        <v>1752</v>
      </c>
      <c r="G323" t="s">
        <v>1752</v>
      </c>
      <c r="H323" s="3">
        <v>1</v>
      </c>
      <c r="I323" t="s">
        <v>1852</v>
      </c>
      <c r="J323" t="s">
        <v>1853</v>
      </c>
      <c r="K323" s="6">
        <f>VLOOKUP(TableEquivalentes[[#This Row],[Alimento]],TableTCA[#All],15,FALSE)</f>
        <v>0.8</v>
      </c>
      <c r="L323" s="6">
        <f>VLOOKUP(TableEquivalentes[[#This Row],[Alimento]],TableTCA[#All],9,FALSE)</f>
        <v>0.2</v>
      </c>
      <c r="M323" s="6">
        <f>VLOOKUP(TableEquivalentes[[#This Row],[Alimento]],TableTCA[#All],20,FALSE)</f>
        <v>1.8</v>
      </c>
      <c r="N323" s="6">
        <f>VLOOKUP(TableEquivalentes[[#This Row],[Alimento]],TableTCA[#All],22,FALSE)</f>
        <v>0</v>
      </c>
      <c r="O32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P323" t="s">
        <v>1743</v>
      </c>
    </row>
    <row r="324" spans="1:16" x14ac:dyDescent="0.3">
      <c r="A324" t="s">
        <v>1778</v>
      </c>
      <c r="B324" t="s">
        <v>1894</v>
      </c>
      <c r="C324" t="s">
        <v>1567</v>
      </c>
      <c r="D324">
        <v>50</v>
      </c>
      <c r="E324" t="s">
        <v>1751</v>
      </c>
      <c r="F324" t="s">
        <v>1752</v>
      </c>
      <c r="G324" t="s">
        <v>1752</v>
      </c>
      <c r="H324" s="3">
        <v>50</v>
      </c>
      <c r="I324" t="s">
        <v>1751</v>
      </c>
      <c r="J324" t="s">
        <v>1895</v>
      </c>
      <c r="K324" s="6">
        <f>VLOOKUP(TableEquivalentes[[#This Row],[Alimento]],TableTCA[#All],15,FALSE)</f>
        <v>5.6</v>
      </c>
      <c r="L324" s="6">
        <f>VLOOKUP(TableEquivalentes[[#This Row],[Alimento]],TableTCA[#All],9,FALSE)</f>
        <v>7.5</v>
      </c>
      <c r="M324" s="6">
        <f>VLOOKUP(TableEquivalentes[[#This Row],[Alimento]],TableTCA[#All],20,FALSE)</f>
        <v>12.5</v>
      </c>
      <c r="N324" s="6">
        <f>VLOOKUP(TableEquivalentes[[#This Row],[Alimento]],TableTCA[#All],22,FALSE)</f>
        <v>0</v>
      </c>
      <c r="O32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P324" t="s">
        <v>1745</v>
      </c>
    </row>
    <row r="325" spans="1:16" x14ac:dyDescent="0.3">
      <c r="A325" t="s">
        <v>1758</v>
      </c>
      <c r="B325" t="s">
        <v>1896</v>
      </c>
      <c r="C325" t="s">
        <v>1574</v>
      </c>
      <c r="D325">
        <v>250</v>
      </c>
      <c r="E325" t="s">
        <v>1751</v>
      </c>
      <c r="F325" t="s">
        <v>1752</v>
      </c>
      <c r="G325" t="s">
        <v>1753</v>
      </c>
      <c r="H325" s="3"/>
      <c r="K325" s="6">
        <f>VLOOKUP(TableEquivalentes[[#This Row],[Alimento]],TableTCA[#All],15,FALSE)</f>
        <v>7.6</v>
      </c>
      <c r="L325" s="6">
        <f>VLOOKUP(TableEquivalentes[[#This Row],[Alimento]],TableTCA[#All],9,FALSE)</f>
        <v>1.5</v>
      </c>
      <c r="M325" s="6">
        <f>VLOOKUP(TableEquivalentes[[#This Row],[Alimento]],TableTCA[#All],20,FALSE)</f>
        <v>1.2</v>
      </c>
      <c r="N325" s="6">
        <f>VLOOKUP(TableEquivalentes[[#This Row],[Alimento]],TableTCA[#All],22,FALSE)</f>
        <v>0</v>
      </c>
      <c r="O32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25" t="s">
        <v>1743</v>
      </c>
    </row>
    <row r="326" spans="1:16" x14ac:dyDescent="0.3">
      <c r="A326" t="s">
        <v>1758</v>
      </c>
      <c r="B326" t="s">
        <v>1896</v>
      </c>
      <c r="C326" t="s">
        <v>1575</v>
      </c>
      <c r="D326">
        <v>250</v>
      </c>
      <c r="E326" t="s">
        <v>1751</v>
      </c>
      <c r="F326" t="s">
        <v>1752</v>
      </c>
      <c r="G326" t="s">
        <v>1753</v>
      </c>
      <c r="H326" s="3"/>
      <c r="K326" s="6">
        <f>VLOOKUP(TableEquivalentes[[#This Row],[Alimento]],TableTCA[#All],15,FALSE)</f>
        <v>4</v>
      </c>
      <c r="L326" s="6">
        <f>VLOOKUP(TableEquivalentes[[#This Row],[Alimento]],TableTCA[#All],9,FALSE)</f>
        <v>1.5</v>
      </c>
      <c r="M326" s="6">
        <f>VLOOKUP(TableEquivalentes[[#This Row],[Alimento]],TableTCA[#All],20,FALSE)</f>
        <v>0.6</v>
      </c>
      <c r="N326" s="6">
        <f>VLOOKUP(TableEquivalentes[[#This Row],[Alimento]],TableTCA[#All],22,FALSE)</f>
        <v>0</v>
      </c>
      <c r="O32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P326" t="s">
        <v>1743</v>
      </c>
    </row>
    <row r="327" spans="1:16" x14ac:dyDescent="0.3">
      <c r="A327" t="s">
        <v>1758</v>
      </c>
      <c r="B327" t="s">
        <v>1896</v>
      </c>
      <c r="C327" t="s">
        <v>1576</v>
      </c>
      <c r="D327">
        <v>250</v>
      </c>
      <c r="E327" t="s">
        <v>1751</v>
      </c>
      <c r="F327" t="s">
        <v>1752</v>
      </c>
      <c r="G327" t="s">
        <v>1753</v>
      </c>
      <c r="H327" s="3"/>
      <c r="K327" s="6">
        <f>VLOOKUP(TableEquivalentes[[#This Row],[Alimento]],TableTCA[#All],15,FALSE)</f>
        <v>4.2</v>
      </c>
      <c r="L327" s="6">
        <f>VLOOKUP(TableEquivalentes[[#This Row],[Alimento]],TableTCA[#All],9,FALSE)</f>
        <v>1.6</v>
      </c>
      <c r="M327" s="6">
        <f>VLOOKUP(TableEquivalentes[[#This Row],[Alimento]],TableTCA[#All],20,FALSE)</f>
        <v>1</v>
      </c>
      <c r="N327" s="6">
        <f>VLOOKUP(TableEquivalentes[[#This Row],[Alimento]],TableTCA[#All],22,FALSE)</f>
        <v>0</v>
      </c>
      <c r="O32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27" t="s">
        <v>1743</v>
      </c>
    </row>
    <row r="328" spans="1:16" x14ac:dyDescent="0.3">
      <c r="A328" t="s">
        <v>1758</v>
      </c>
      <c r="B328" t="s">
        <v>1896</v>
      </c>
      <c r="C328" t="s">
        <v>1577</v>
      </c>
      <c r="D328">
        <v>250</v>
      </c>
      <c r="E328" t="s">
        <v>1751</v>
      </c>
      <c r="F328" t="s">
        <v>1752</v>
      </c>
      <c r="G328" t="s">
        <v>1753</v>
      </c>
      <c r="H328" s="3"/>
      <c r="K328" s="6">
        <f>VLOOKUP(TableEquivalentes[[#This Row],[Alimento]],TableTCA[#All],15,FALSE)</f>
        <v>5.3</v>
      </c>
      <c r="L328" s="6">
        <f>VLOOKUP(TableEquivalentes[[#This Row],[Alimento]],TableTCA[#All],9,FALSE)</f>
        <v>0.5</v>
      </c>
      <c r="M328" s="6">
        <f>VLOOKUP(TableEquivalentes[[#This Row],[Alimento]],TableTCA[#All],20,FALSE)</f>
        <v>1.3</v>
      </c>
      <c r="N328" s="6">
        <f>VLOOKUP(TableEquivalentes[[#This Row],[Alimento]],TableTCA[#All],22,FALSE)</f>
        <v>0</v>
      </c>
      <c r="O32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28" t="s">
        <v>1743</v>
      </c>
    </row>
    <row r="329" spans="1:16" x14ac:dyDescent="0.3">
      <c r="A329" t="s">
        <v>1758</v>
      </c>
      <c r="B329" t="s">
        <v>1896</v>
      </c>
      <c r="C329" t="s">
        <v>1578</v>
      </c>
      <c r="D329">
        <v>250</v>
      </c>
      <c r="E329" t="s">
        <v>1751</v>
      </c>
      <c r="F329" t="s">
        <v>1752</v>
      </c>
      <c r="G329" t="s">
        <v>1753</v>
      </c>
      <c r="H329" s="3"/>
      <c r="K329" s="6">
        <f>VLOOKUP(TableEquivalentes[[#This Row],[Alimento]],TableTCA[#All],15,FALSE)</f>
        <v>2</v>
      </c>
      <c r="L329" s="6">
        <f>VLOOKUP(TableEquivalentes[[#This Row],[Alimento]],TableTCA[#All],9,FALSE)</f>
        <v>1.6</v>
      </c>
      <c r="M329" s="6">
        <f>VLOOKUP(TableEquivalentes[[#This Row],[Alimento]],TableTCA[#All],20,FALSE)</f>
        <v>1.1000000000000001</v>
      </c>
      <c r="N329" s="6">
        <f>VLOOKUP(TableEquivalentes[[#This Row],[Alimento]],TableTCA[#All],22,FALSE)</f>
        <v>0</v>
      </c>
      <c r="O32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P329" t="s">
        <v>1743</v>
      </c>
    </row>
    <row r="330" spans="1:16" x14ac:dyDescent="0.3">
      <c r="A330" t="s">
        <v>1758</v>
      </c>
      <c r="B330" t="s">
        <v>1896</v>
      </c>
      <c r="C330" t="s">
        <v>1579</v>
      </c>
      <c r="D330">
        <v>250</v>
      </c>
      <c r="E330" t="s">
        <v>1751</v>
      </c>
      <c r="F330" t="s">
        <v>1752</v>
      </c>
      <c r="G330" t="s">
        <v>1753</v>
      </c>
      <c r="H330" s="3"/>
      <c r="K330" s="6">
        <f>VLOOKUP(TableEquivalentes[[#This Row],[Alimento]],TableTCA[#All],15,FALSE)</f>
        <v>7.3</v>
      </c>
      <c r="L330" s="6">
        <f>VLOOKUP(TableEquivalentes[[#This Row],[Alimento]],TableTCA[#All],9,FALSE)</f>
        <v>0.9</v>
      </c>
      <c r="M330" s="6">
        <f>VLOOKUP(TableEquivalentes[[#This Row],[Alimento]],TableTCA[#All],20,FALSE)</f>
        <v>4</v>
      </c>
      <c r="N330" s="6">
        <f>VLOOKUP(TableEquivalentes[[#This Row],[Alimento]],TableTCA[#All],22,FALSE)</f>
        <v>0</v>
      </c>
      <c r="O33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P330" t="s">
        <v>1743</v>
      </c>
    </row>
    <row r="331" spans="1:16" x14ac:dyDescent="0.3">
      <c r="A331" t="s">
        <v>1758</v>
      </c>
      <c r="B331" t="s">
        <v>1896</v>
      </c>
      <c r="C331" t="s">
        <v>1580</v>
      </c>
      <c r="D331">
        <v>250</v>
      </c>
      <c r="E331" t="s">
        <v>1751</v>
      </c>
      <c r="F331" t="s">
        <v>1752</v>
      </c>
      <c r="G331" t="s">
        <v>1753</v>
      </c>
      <c r="H331" s="3"/>
      <c r="K331" s="6">
        <f>VLOOKUP(TableEquivalentes[[#This Row],[Alimento]],TableTCA[#All],15,FALSE)</f>
        <v>5.4</v>
      </c>
      <c r="L331" s="6">
        <f>VLOOKUP(TableEquivalentes[[#This Row],[Alimento]],TableTCA[#All],9,FALSE)</f>
        <v>1.5</v>
      </c>
      <c r="M331" s="6">
        <f>VLOOKUP(TableEquivalentes[[#This Row],[Alimento]],TableTCA[#All],20,FALSE)</f>
        <v>0.8</v>
      </c>
      <c r="N331" s="6">
        <f>VLOOKUP(TableEquivalentes[[#This Row],[Alimento]],TableTCA[#All],22,FALSE)</f>
        <v>0</v>
      </c>
      <c r="O33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1" t="s">
        <v>1743</v>
      </c>
    </row>
    <row r="332" spans="1:16" x14ac:dyDescent="0.3">
      <c r="A332" t="s">
        <v>1758</v>
      </c>
      <c r="B332" t="s">
        <v>1896</v>
      </c>
      <c r="C332" t="s">
        <v>1581</v>
      </c>
      <c r="D332">
        <v>250</v>
      </c>
      <c r="E332" t="s">
        <v>1751</v>
      </c>
      <c r="F332" t="s">
        <v>1752</v>
      </c>
      <c r="G332" t="s">
        <v>1753</v>
      </c>
      <c r="H332" s="3"/>
      <c r="K332" s="6">
        <f>VLOOKUP(TableEquivalentes[[#This Row],[Alimento]],TableTCA[#All],15,FALSE)</f>
        <v>4.4000000000000004</v>
      </c>
      <c r="L332" s="6">
        <f>VLOOKUP(TableEquivalentes[[#This Row],[Alimento]],TableTCA[#All],9,FALSE)</f>
        <v>0.6</v>
      </c>
      <c r="M332" s="6">
        <f>VLOOKUP(TableEquivalentes[[#This Row],[Alimento]],TableTCA[#All],20,FALSE)</f>
        <v>0.9</v>
      </c>
      <c r="N332" s="6">
        <f>VLOOKUP(TableEquivalentes[[#This Row],[Alimento]],TableTCA[#All],22,FALSE)</f>
        <v>0</v>
      </c>
      <c r="O33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32" t="s">
        <v>1743</v>
      </c>
    </row>
    <row r="333" spans="1:16" x14ac:dyDescent="0.3">
      <c r="A333" t="s">
        <v>1758</v>
      </c>
      <c r="B333" t="s">
        <v>1896</v>
      </c>
      <c r="C333" t="s">
        <v>1582</v>
      </c>
      <c r="D333">
        <v>250</v>
      </c>
      <c r="E333" t="s">
        <v>1751</v>
      </c>
      <c r="F333" t="s">
        <v>1752</v>
      </c>
      <c r="G333" t="s">
        <v>1753</v>
      </c>
      <c r="H333" s="3"/>
      <c r="K333" s="6">
        <f>VLOOKUP(TableEquivalentes[[#This Row],[Alimento]],TableTCA[#All],15,FALSE)</f>
        <v>5.4</v>
      </c>
      <c r="L333" s="6">
        <f>VLOOKUP(TableEquivalentes[[#This Row],[Alimento]],TableTCA[#All],9,FALSE)</f>
        <v>1.5</v>
      </c>
      <c r="M333" s="6">
        <f>VLOOKUP(TableEquivalentes[[#This Row],[Alimento]],TableTCA[#All],20,FALSE)</f>
        <v>0.8</v>
      </c>
      <c r="N333" s="6">
        <f>VLOOKUP(TableEquivalentes[[#This Row],[Alimento]],TableTCA[#All],22,FALSE)</f>
        <v>0</v>
      </c>
      <c r="O33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3" t="s">
        <v>1743</v>
      </c>
    </row>
    <row r="334" spans="1:16" x14ac:dyDescent="0.3">
      <c r="A334" t="s">
        <v>1758</v>
      </c>
      <c r="B334" t="s">
        <v>1896</v>
      </c>
      <c r="C334" t="s">
        <v>1583</v>
      </c>
      <c r="D334">
        <v>250</v>
      </c>
      <c r="E334" t="s">
        <v>1751</v>
      </c>
      <c r="F334" t="s">
        <v>1752</v>
      </c>
      <c r="G334" t="s">
        <v>1753</v>
      </c>
      <c r="H334" s="3"/>
      <c r="K334" s="6">
        <f>VLOOKUP(TableEquivalentes[[#This Row],[Alimento]],TableTCA[#All],15,FALSE)</f>
        <v>5.3</v>
      </c>
      <c r="L334" s="6">
        <f>VLOOKUP(TableEquivalentes[[#This Row],[Alimento]],TableTCA[#All],9,FALSE)</f>
        <v>1.5</v>
      </c>
      <c r="M334" s="6">
        <f>VLOOKUP(TableEquivalentes[[#This Row],[Alimento]],TableTCA[#All],20,FALSE)</f>
        <v>0.9</v>
      </c>
      <c r="N334" s="6">
        <f>VLOOKUP(TableEquivalentes[[#This Row],[Alimento]],TableTCA[#All],22,FALSE)</f>
        <v>0</v>
      </c>
      <c r="O33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34" t="s">
        <v>1743</v>
      </c>
    </row>
    <row r="335" spans="1:16" x14ac:dyDescent="0.3">
      <c r="A335" t="s">
        <v>1758</v>
      </c>
      <c r="B335" t="s">
        <v>1896</v>
      </c>
      <c r="C335" t="s">
        <v>1585</v>
      </c>
      <c r="D335">
        <v>250</v>
      </c>
      <c r="E335" t="s">
        <v>1751</v>
      </c>
      <c r="F335" t="s">
        <v>1752</v>
      </c>
      <c r="G335" t="s">
        <v>1753</v>
      </c>
      <c r="H335" s="3"/>
      <c r="K335" s="6">
        <f>VLOOKUP(TableEquivalentes[[#This Row],[Alimento]],TableTCA[#All],15,FALSE)</f>
        <v>6.4</v>
      </c>
      <c r="L335" s="6">
        <f>VLOOKUP(TableEquivalentes[[#This Row],[Alimento]],TableTCA[#All],9,FALSE)</f>
        <v>1.5</v>
      </c>
      <c r="M335" s="6">
        <f>VLOOKUP(TableEquivalentes[[#This Row],[Alimento]],TableTCA[#All],20,FALSE)</f>
        <v>1.6</v>
      </c>
      <c r="N335" s="6">
        <f>VLOOKUP(TableEquivalentes[[#This Row],[Alimento]],TableTCA[#All],22,FALSE)</f>
        <v>0</v>
      </c>
      <c r="O33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5" t="s">
        <v>1743</v>
      </c>
    </row>
    <row r="336" spans="1:16" x14ac:dyDescent="0.3">
      <c r="A336" t="s">
        <v>1758</v>
      </c>
      <c r="B336" t="s">
        <v>1896</v>
      </c>
      <c r="C336" t="s">
        <v>1586</v>
      </c>
      <c r="D336">
        <v>250</v>
      </c>
      <c r="E336" t="s">
        <v>1751</v>
      </c>
      <c r="F336" t="s">
        <v>1752</v>
      </c>
      <c r="G336" t="s">
        <v>1753</v>
      </c>
      <c r="H336" s="3"/>
      <c r="K336" s="6">
        <f>VLOOKUP(TableEquivalentes[[#This Row],[Alimento]],TableTCA[#All],15,FALSE)</f>
        <v>4.8</v>
      </c>
      <c r="L336" s="6">
        <f>VLOOKUP(TableEquivalentes[[#This Row],[Alimento]],TableTCA[#All],9,FALSE)</f>
        <v>1.6</v>
      </c>
      <c r="M336" s="6">
        <f>VLOOKUP(TableEquivalentes[[#This Row],[Alimento]],TableTCA[#All],20,FALSE)</f>
        <v>1</v>
      </c>
      <c r="N336" s="6">
        <f>VLOOKUP(TableEquivalentes[[#This Row],[Alimento]],TableTCA[#All],22,FALSE)</f>
        <v>0</v>
      </c>
      <c r="O33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36" t="s">
        <v>1743</v>
      </c>
    </row>
    <row r="337" spans="1:16" x14ac:dyDescent="0.3">
      <c r="A337" t="s">
        <v>1758</v>
      </c>
      <c r="B337" t="s">
        <v>1896</v>
      </c>
      <c r="C337" t="s">
        <v>1588</v>
      </c>
      <c r="D337">
        <v>250</v>
      </c>
      <c r="E337" t="s">
        <v>1751</v>
      </c>
      <c r="F337" t="s">
        <v>1752</v>
      </c>
      <c r="G337" t="s">
        <v>1753</v>
      </c>
      <c r="H337" s="3"/>
      <c r="K337" s="6">
        <f>VLOOKUP(TableEquivalentes[[#This Row],[Alimento]],TableTCA[#All],15,FALSE)</f>
        <v>6.4</v>
      </c>
      <c r="L337" s="6">
        <f>VLOOKUP(TableEquivalentes[[#This Row],[Alimento]],TableTCA[#All],9,FALSE)</f>
        <v>1.5</v>
      </c>
      <c r="M337" s="6">
        <f>VLOOKUP(TableEquivalentes[[#This Row],[Alimento]],TableTCA[#All],20,FALSE)</f>
        <v>1.8</v>
      </c>
      <c r="N337" s="6">
        <f>VLOOKUP(TableEquivalentes[[#This Row],[Alimento]],TableTCA[#All],22,FALSE)</f>
        <v>0</v>
      </c>
      <c r="O33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P337" t="s">
        <v>1743</v>
      </c>
    </row>
    <row r="338" spans="1:16" x14ac:dyDescent="0.3">
      <c r="A338" t="s">
        <v>1758</v>
      </c>
      <c r="B338" t="s">
        <v>1896</v>
      </c>
      <c r="C338" t="s">
        <v>1593</v>
      </c>
      <c r="D338">
        <v>250</v>
      </c>
      <c r="E338" t="s">
        <v>1751</v>
      </c>
      <c r="F338" t="s">
        <v>1752</v>
      </c>
      <c r="G338" t="s">
        <v>1753</v>
      </c>
      <c r="H338" s="3"/>
      <c r="K338" s="6">
        <f>VLOOKUP(TableEquivalentes[[#This Row],[Alimento]],TableTCA[#All],15,FALSE)</f>
        <v>3.5</v>
      </c>
      <c r="L338" s="6">
        <f>VLOOKUP(TableEquivalentes[[#This Row],[Alimento]],TableTCA[#All],9,FALSE)</f>
        <v>1.5</v>
      </c>
      <c r="M338" s="6">
        <f>VLOOKUP(TableEquivalentes[[#This Row],[Alimento]],TableTCA[#All],20,FALSE)</f>
        <v>0.7</v>
      </c>
      <c r="N338" s="6">
        <f>VLOOKUP(TableEquivalentes[[#This Row],[Alimento]],TableTCA[#All],22,FALSE)</f>
        <v>0</v>
      </c>
      <c r="O33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38" t="s">
        <v>1743</v>
      </c>
    </row>
    <row r="339" spans="1:16" x14ac:dyDescent="0.3">
      <c r="A339" t="s">
        <v>1758</v>
      </c>
      <c r="B339" t="s">
        <v>1896</v>
      </c>
      <c r="C339" t="s">
        <v>1594</v>
      </c>
      <c r="D339">
        <v>250</v>
      </c>
      <c r="E339" t="s">
        <v>1751</v>
      </c>
      <c r="F339" t="s">
        <v>1752</v>
      </c>
      <c r="G339" t="s">
        <v>1753</v>
      </c>
      <c r="H339" s="3"/>
      <c r="K339" s="6">
        <f>VLOOKUP(TableEquivalentes[[#This Row],[Alimento]],TableTCA[#All],15,FALSE)</f>
        <v>5.8</v>
      </c>
      <c r="L339" s="6">
        <f>VLOOKUP(TableEquivalentes[[#This Row],[Alimento]],TableTCA[#All],9,FALSE)</f>
        <v>1.5</v>
      </c>
      <c r="M339" s="6">
        <f>VLOOKUP(TableEquivalentes[[#This Row],[Alimento]],TableTCA[#All],20,FALSE)</f>
        <v>0.9</v>
      </c>
      <c r="N339" s="6">
        <f>VLOOKUP(TableEquivalentes[[#This Row],[Alimento]],TableTCA[#All],22,FALSE)</f>
        <v>0</v>
      </c>
      <c r="O33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39" t="s">
        <v>1743</v>
      </c>
    </row>
    <row r="340" spans="1:16" x14ac:dyDescent="0.3">
      <c r="A340" t="s">
        <v>1758</v>
      </c>
      <c r="B340" t="s">
        <v>1896</v>
      </c>
      <c r="C340" t="s">
        <v>1595</v>
      </c>
      <c r="D340">
        <v>250</v>
      </c>
      <c r="E340" t="s">
        <v>1751</v>
      </c>
      <c r="F340" t="s">
        <v>1752</v>
      </c>
      <c r="G340" t="s">
        <v>1753</v>
      </c>
      <c r="H340" s="3"/>
      <c r="K340" s="6">
        <f>VLOOKUP(TableEquivalentes[[#This Row],[Alimento]],TableTCA[#All],15,FALSE)</f>
        <v>3.4</v>
      </c>
      <c r="L340" s="6">
        <f>VLOOKUP(TableEquivalentes[[#This Row],[Alimento]],TableTCA[#All],9,FALSE)</f>
        <v>1.9</v>
      </c>
      <c r="M340" s="6">
        <f>VLOOKUP(TableEquivalentes[[#This Row],[Alimento]],TableTCA[#All],20,FALSE)</f>
        <v>0.7</v>
      </c>
      <c r="N340" s="6">
        <f>VLOOKUP(TableEquivalentes[[#This Row],[Alimento]],TableTCA[#All],22,FALSE)</f>
        <v>0</v>
      </c>
      <c r="O34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P340" t="s">
        <v>1743</v>
      </c>
    </row>
    <row r="341" spans="1:16" x14ac:dyDescent="0.3">
      <c r="A341" t="s">
        <v>1758</v>
      </c>
      <c r="B341" t="s">
        <v>1896</v>
      </c>
      <c r="C341" t="s">
        <v>1600</v>
      </c>
      <c r="D341">
        <v>250</v>
      </c>
      <c r="E341" t="s">
        <v>1751</v>
      </c>
      <c r="F341" t="s">
        <v>1752</v>
      </c>
      <c r="G341" t="s">
        <v>1753</v>
      </c>
      <c r="H341" s="3"/>
      <c r="K341" s="6">
        <f>VLOOKUP(TableEquivalentes[[#This Row],[Alimento]],TableTCA[#All],15,FALSE)</f>
        <v>5.8</v>
      </c>
      <c r="L341" s="6">
        <f>VLOOKUP(TableEquivalentes[[#This Row],[Alimento]],TableTCA[#All],9,FALSE)</f>
        <v>1.2</v>
      </c>
      <c r="M341" s="6">
        <f>VLOOKUP(TableEquivalentes[[#This Row],[Alimento]],TableTCA[#All],20,FALSE)</f>
        <v>1</v>
      </c>
      <c r="N341" s="6">
        <f>VLOOKUP(TableEquivalentes[[#This Row],[Alimento]],TableTCA[#All],22,FALSE)</f>
        <v>0</v>
      </c>
      <c r="O34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1" t="s">
        <v>1743</v>
      </c>
    </row>
    <row r="342" spans="1:16" x14ac:dyDescent="0.3">
      <c r="A342" t="s">
        <v>1758</v>
      </c>
      <c r="B342" t="s">
        <v>1896</v>
      </c>
      <c r="C342" t="s">
        <v>1601</v>
      </c>
      <c r="D342">
        <v>250</v>
      </c>
      <c r="E342" t="s">
        <v>1751</v>
      </c>
      <c r="F342" t="s">
        <v>1752</v>
      </c>
      <c r="G342" t="s">
        <v>1753</v>
      </c>
      <c r="H342" s="3"/>
      <c r="K342" s="6">
        <f>VLOOKUP(TableEquivalentes[[#This Row],[Alimento]],TableTCA[#All],15,FALSE)</f>
        <v>1.3</v>
      </c>
      <c r="L342" s="6">
        <f>VLOOKUP(TableEquivalentes[[#This Row],[Alimento]],TableTCA[#All],9,FALSE)</f>
        <v>0.6</v>
      </c>
      <c r="M342" s="6">
        <f>VLOOKUP(TableEquivalentes[[#This Row],[Alimento]],TableTCA[#All],20,FALSE)</f>
        <v>1.3</v>
      </c>
      <c r="N342" s="6">
        <f>VLOOKUP(TableEquivalentes[[#This Row],[Alimento]],TableTCA[#All],22,FALSE)</f>
        <v>0</v>
      </c>
      <c r="O34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P342" t="s">
        <v>1743</v>
      </c>
    </row>
    <row r="343" spans="1:16" x14ac:dyDescent="0.3">
      <c r="A343" t="s">
        <v>1758</v>
      </c>
      <c r="B343" t="s">
        <v>1896</v>
      </c>
      <c r="C343" t="s">
        <v>1602</v>
      </c>
      <c r="D343">
        <v>250</v>
      </c>
      <c r="E343" t="s">
        <v>1751</v>
      </c>
      <c r="F343" t="s">
        <v>1752</v>
      </c>
      <c r="G343" t="s">
        <v>1753</v>
      </c>
      <c r="H343" s="3"/>
      <c r="K343" s="6">
        <f>VLOOKUP(TableEquivalentes[[#This Row],[Alimento]],TableTCA[#All],15,FALSE)</f>
        <v>5.8</v>
      </c>
      <c r="L343" s="6">
        <f>VLOOKUP(TableEquivalentes[[#This Row],[Alimento]],TableTCA[#All],9,FALSE)</f>
        <v>1.1000000000000001</v>
      </c>
      <c r="M343" s="6">
        <f>VLOOKUP(TableEquivalentes[[#This Row],[Alimento]],TableTCA[#All],20,FALSE)</f>
        <v>2.8</v>
      </c>
      <c r="N343" s="6">
        <f>VLOOKUP(TableEquivalentes[[#This Row],[Alimento]],TableTCA[#All],22,FALSE)</f>
        <v>0</v>
      </c>
      <c r="O34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43" t="s">
        <v>1743</v>
      </c>
    </row>
    <row r="344" spans="1:16" x14ac:dyDescent="0.3">
      <c r="A344" t="s">
        <v>1758</v>
      </c>
      <c r="B344" t="s">
        <v>1896</v>
      </c>
      <c r="C344" t="s">
        <v>1603</v>
      </c>
      <c r="D344">
        <v>250</v>
      </c>
      <c r="E344" t="s">
        <v>1751</v>
      </c>
      <c r="F344" t="s">
        <v>1752</v>
      </c>
      <c r="G344" t="s">
        <v>1753</v>
      </c>
      <c r="H344" s="3"/>
      <c r="K344" s="6">
        <f>VLOOKUP(TableEquivalentes[[#This Row],[Alimento]],TableTCA[#All],15,FALSE)</f>
        <v>4.4000000000000004</v>
      </c>
      <c r="L344" s="6">
        <f>VLOOKUP(TableEquivalentes[[#This Row],[Alimento]],TableTCA[#All],9,FALSE)</f>
        <v>0.8</v>
      </c>
      <c r="M344" s="6">
        <f>VLOOKUP(TableEquivalentes[[#This Row],[Alimento]],TableTCA[#All],20,FALSE)</f>
        <v>1.1000000000000001</v>
      </c>
      <c r="N344" s="6">
        <f>VLOOKUP(TableEquivalentes[[#This Row],[Alimento]],TableTCA[#All],22,FALSE)</f>
        <v>0</v>
      </c>
      <c r="O34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4" t="s">
        <v>1743</v>
      </c>
    </row>
    <row r="345" spans="1:16" x14ac:dyDescent="0.3">
      <c r="A345" t="s">
        <v>1758</v>
      </c>
      <c r="B345" t="s">
        <v>1896</v>
      </c>
      <c r="C345" t="s">
        <v>1604</v>
      </c>
      <c r="D345">
        <v>250</v>
      </c>
      <c r="E345" t="s">
        <v>1751</v>
      </c>
      <c r="F345" t="s">
        <v>1752</v>
      </c>
      <c r="G345" t="s">
        <v>1753</v>
      </c>
      <c r="H345" s="3"/>
      <c r="K345" s="6">
        <f>VLOOKUP(TableEquivalentes[[#This Row],[Alimento]],TableTCA[#All],15,FALSE)</f>
        <v>1.2</v>
      </c>
      <c r="L345" s="6">
        <f>VLOOKUP(TableEquivalentes[[#This Row],[Alimento]],TableTCA[#All],9,FALSE)</f>
        <v>0.2</v>
      </c>
      <c r="M345" s="6">
        <f>VLOOKUP(TableEquivalentes[[#This Row],[Alimento]],TableTCA[#All],20,FALSE)</f>
        <v>0.8</v>
      </c>
      <c r="N345" s="6">
        <f>VLOOKUP(TableEquivalentes[[#This Row],[Alimento]],TableTCA[#All],22,FALSE)</f>
        <v>0</v>
      </c>
      <c r="O34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P345" t="s">
        <v>1743</v>
      </c>
    </row>
    <row r="346" spans="1:16" x14ac:dyDescent="0.3">
      <c r="A346" t="s">
        <v>1758</v>
      </c>
      <c r="B346" t="s">
        <v>1896</v>
      </c>
      <c r="C346" t="s">
        <v>1605</v>
      </c>
      <c r="D346">
        <v>250</v>
      </c>
      <c r="E346" t="s">
        <v>1751</v>
      </c>
      <c r="F346" t="s">
        <v>1752</v>
      </c>
      <c r="G346" t="s">
        <v>1753</v>
      </c>
      <c r="H346" s="3"/>
      <c r="K346" s="6">
        <f>VLOOKUP(TableEquivalentes[[#This Row],[Alimento]],TableTCA[#All],15,FALSE)</f>
        <v>4.3</v>
      </c>
      <c r="L346" s="6">
        <f>VLOOKUP(TableEquivalentes[[#This Row],[Alimento]],TableTCA[#All],9,FALSE)</f>
        <v>0.9</v>
      </c>
      <c r="M346" s="6">
        <f>VLOOKUP(TableEquivalentes[[#This Row],[Alimento]],TableTCA[#All],20,FALSE)</f>
        <v>0.9</v>
      </c>
      <c r="N346" s="6">
        <f>VLOOKUP(TableEquivalentes[[#This Row],[Alimento]],TableTCA[#All],22,FALSE)</f>
        <v>0</v>
      </c>
      <c r="O34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6" t="s">
        <v>1743</v>
      </c>
    </row>
    <row r="347" spans="1:16" x14ac:dyDescent="0.3">
      <c r="A347" t="s">
        <v>1758</v>
      </c>
      <c r="B347" t="s">
        <v>1896</v>
      </c>
      <c r="C347" t="s">
        <v>1606</v>
      </c>
      <c r="D347">
        <v>250</v>
      </c>
      <c r="E347" t="s">
        <v>1751</v>
      </c>
      <c r="F347" t="s">
        <v>1752</v>
      </c>
      <c r="G347" t="s">
        <v>1753</v>
      </c>
      <c r="H347" s="3"/>
      <c r="K347" s="6">
        <f>VLOOKUP(TableEquivalentes[[#This Row],[Alimento]],TableTCA[#All],15,FALSE)</f>
        <v>5.3</v>
      </c>
      <c r="L347" s="6">
        <f>VLOOKUP(TableEquivalentes[[#This Row],[Alimento]],TableTCA[#All],9,FALSE)</f>
        <v>1.7</v>
      </c>
      <c r="M347" s="6">
        <f>VLOOKUP(TableEquivalentes[[#This Row],[Alimento]],TableTCA[#All],20,FALSE)</f>
        <v>1.3</v>
      </c>
      <c r="N347" s="6">
        <f>VLOOKUP(TableEquivalentes[[#This Row],[Alimento]],TableTCA[#All],22,FALSE)</f>
        <v>0</v>
      </c>
      <c r="O34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7" t="s">
        <v>1743</v>
      </c>
    </row>
    <row r="348" spans="1:16" x14ac:dyDescent="0.3">
      <c r="A348" t="s">
        <v>1758</v>
      </c>
      <c r="B348" t="s">
        <v>1896</v>
      </c>
      <c r="C348" t="s">
        <v>1608</v>
      </c>
      <c r="D348">
        <v>250</v>
      </c>
      <c r="E348" t="s">
        <v>1751</v>
      </c>
      <c r="F348" t="s">
        <v>1752</v>
      </c>
      <c r="G348" t="s">
        <v>1753</v>
      </c>
      <c r="H348" s="3"/>
      <c r="K348" s="6">
        <f>VLOOKUP(TableEquivalentes[[#This Row],[Alimento]],TableTCA[#All],15,FALSE)</f>
        <v>4.4000000000000004</v>
      </c>
      <c r="L348" s="6">
        <f>VLOOKUP(TableEquivalentes[[#This Row],[Alimento]],TableTCA[#All],9,FALSE)</f>
        <v>1.4</v>
      </c>
      <c r="M348" s="6">
        <f>VLOOKUP(TableEquivalentes[[#This Row],[Alimento]],TableTCA[#All],20,FALSE)</f>
        <v>0.6</v>
      </c>
      <c r="N348" s="6">
        <f>VLOOKUP(TableEquivalentes[[#This Row],[Alimento]],TableTCA[#All],22,FALSE)</f>
        <v>0</v>
      </c>
      <c r="O34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P348" t="s">
        <v>1743</v>
      </c>
    </row>
    <row r="349" spans="1:16" x14ac:dyDescent="0.3">
      <c r="A349" t="s">
        <v>1758</v>
      </c>
      <c r="B349" t="s">
        <v>1896</v>
      </c>
      <c r="C349" t="s">
        <v>1610</v>
      </c>
      <c r="D349">
        <v>250</v>
      </c>
      <c r="E349" t="s">
        <v>1751</v>
      </c>
      <c r="F349" t="s">
        <v>1752</v>
      </c>
      <c r="G349" t="s">
        <v>1752</v>
      </c>
      <c r="H349" s="3">
        <v>1</v>
      </c>
      <c r="I349" t="s">
        <v>1897</v>
      </c>
      <c r="J349" t="s">
        <v>1898</v>
      </c>
      <c r="K349" s="6">
        <f>VLOOKUP(TableEquivalentes[[#This Row],[Alimento]],TableTCA[#All],15,FALSE)</f>
        <v>5.5</v>
      </c>
      <c r="L349" s="6">
        <f>VLOOKUP(TableEquivalentes[[#This Row],[Alimento]],TableTCA[#All],9,FALSE)</f>
        <v>1.5</v>
      </c>
      <c r="M349" s="6">
        <f>VLOOKUP(TableEquivalentes[[#This Row],[Alimento]],TableTCA[#All],20,FALSE)</f>
        <v>1</v>
      </c>
      <c r="N349" s="6">
        <f>VLOOKUP(TableEquivalentes[[#This Row],[Alimento]],TableTCA[#All],22,FALSE)</f>
        <v>0</v>
      </c>
      <c r="O34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49" t="s">
        <v>1743</v>
      </c>
    </row>
    <row r="350" spans="1:16" x14ac:dyDescent="0.3">
      <c r="A350" t="s">
        <v>1778</v>
      </c>
      <c r="B350" t="s">
        <v>1899</v>
      </c>
      <c r="C350" t="s">
        <v>1652</v>
      </c>
      <c r="D350">
        <v>60</v>
      </c>
      <c r="E350" t="s">
        <v>1751</v>
      </c>
      <c r="F350" t="s">
        <v>1752</v>
      </c>
      <c r="G350" t="s">
        <v>1752</v>
      </c>
      <c r="H350" s="3">
        <v>60</v>
      </c>
      <c r="I350" t="s">
        <v>1751</v>
      </c>
      <c r="J350" t="s">
        <v>1900</v>
      </c>
      <c r="K350" s="6">
        <f>VLOOKUP(TableEquivalentes[[#This Row],[Alimento]],TableTCA[#All],15,FALSE)</f>
        <v>0.7</v>
      </c>
      <c r="L350" s="6">
        <f>VLOOKUP(TableEquivalentes[[#This Row],[Alimento]],TableTCA[#All],9,FALSE)</f>
        <v>4.4000000000000004</v>
      </c>
      <c r="M350" s="6">
        <f>VLOOKUP(TableEquivalentes[[#This Row],[Alimento]],TableTCA[#All],20,FALSE)</f>
        <v>8.5</v>
      </c>
      <c r="N350" s="6">
        <f>VLOOKUP(TableEquivalentes[[#This Row],[Alimento]],TableTCA[#All],22,FALSE)</f>
        <v>0</v>
      </c>
      <c r="O35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0" t="s">
        <v>1745</v>
      </c>
    </row>
    <row r="351" spans="1:16" x14ac:dyDescent="0.3">
      <c r="A351" t="s">
        <v>1749</v>
      </c>
      <c r="B351" t="s">
        <v>1917</v>
      </c>
      <c r="C351" t="s">
        <v>1724</v>
      </c>
      <c r="D351">
        <v>150</v>
      </c>
      <c r="E351" t="s">
        <v>1751</v>
      </c>
      <c r="F351" t="s">
        <v>1752</v>
      </c>
      <c r="G351" t="s">
        <v>1753</v>
      </c>
      <c r="H351" s="3"/>
      <c r="K351" s="6">
        <f>VLOOKUP(TableEquivalentes[[#This Row],[Alimento]],TableTCA[#All],15,FALSE)</f>
        <v>0.1</v>
      </c>
      <c r="L351" s="6">
        <f>VLOOKUP(TableEquivalentes[[#This Row],[Alimento]],TableTCA[#All],9,FALSE)</f>
        <v>0</v>
      </c>
      <c r="M351" s="6">
        <f>VLOOKUP(TableEquivalentes[[#This Row],[Alimento]],TableTCA[#All],20,FALSE)</f>
        <v>0.1</v>
      </c>
      <c r="N351" s="6">
        <f>VLOOKUP(TableEquivalentes[[#This Row],[Alimento]],TableTCA[#All],22,FALSE)</f>
        <v>9.1999999999999993</v>
      </c>
      <c r="O35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1" t="s">
        <v>1746</v>
      </c>
    </row>
    <row r="352" spans="1:16" x14ac:dyDescent="0.3">
      <c r="A352" t="s">
        <v>1749</v>
      </c>
      <c r="B352" t="s">
        <v>1917</v>
      </c>
      <c r="C352" t="s">
        <v>1725</v>
      </c>
      <c r="D352">
        <v>150</v>
      </c>
      <c r="E352" t="s">
        <v>1751</v>
      </c>
      <c r="F352" t="s">
        <v>1752</v>
      </c>
      <c r="G352" t="s">
        <v>1753</v>
      </c>
      <c r="H352" s="3"/>
      <c r="K352" s="6">
        <f>VLOOKUP(TableEquivalentes[[#This Row],[Alimento]],TableTCA[#All],15,FALSE)</f>
        <v>0.2</v>
      </c>
      <c r="L352" s="6">
        <f>VLOOKUP(TableEquivalentes[[#This Row],[Alimento]],TableTCA[#All],9,FALSE)</f>
        <v>0</v>
      </c>
      <c r="M352" s="6">
        <f>VLOOKUP(TableEquivalentes[[#This Row],[Alimento]],TableTCA[#All],20,FALSE)</f>
        <v>0.1</v>
      </c>
      <c r="N352" s="6">
        <f>VLOOKUP(TableEquivalentes[[#This Row],[Alimento]],TableTCA[#All],22,FALSE)</f>
        <v>9.1999999999999993</v>
      </c>
      <c r="O35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2" t="s">
        <v>1746</v>
      </c>
    </row>
    <row r="353" spans="1:16" x14ac:dyDescent="0.3">
      <c r="A353" t="s">
        <v>1749</v>
      </c>
      <c r="B353" t="s">
        <v>1917</v>
      </c>
      <c r="C353" t="s">
        <v>1726</v>
      </c>
      <c r="D353">
        <v>150</v>
      </c>
      <c r="E353" t="s">
        <v>1751</v>
      </c>
      <c r="F353" t="s">
        <v>1752</v>
      </c>
      <c r="G353" t="s">
        <v>1753</v>
      </c>
      <c r="H353" s="3"/>
      <c r="K353" s="6">
        <f>VLOOKUP(TableEquivalentes[[#This Row],[Alimento]],TableTCA[#All],15,FALSE)</f>
        <v>2.4</v>
      </c>
      <c r="L353" s="6">
        <f>VLOOKUP(TableEquivalentes[[#This Row],[Alimento]],TableTCA[#All],9,FALSE)</f>
        <v>0</v>
      </c>
      <c r="M353" s="6">
        <f>VLOOKUP(TableEquivalentes[[#This Row],[Alimento]],TableTCA[#All],20,FALSE)</f>
        <v>0.2</v>
      </c>
      <c r="N353" s="6">
        <f>VLOOKUP(TableEquivalentes[[#This Row],[Alimento]],TableTCA[#All],22,FALSE)</f>
        <v>8.8000000000000007</v>
      </c>
      <c r="O35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3" t="s">
        <v>1746</v>
      </c>
    </row>
    <row r="354" spans="1:16" x14ac:dyDescent="0.3">
      <c r="A354" t="s">
        <v>1749</v>
      </c>
      <c r="B354" t="s">
        <v>1917</v>
      </c>
      <c r="C354" t="s">
        <v>1727</v>
      </c>
      <c r="D354">
        <v>150</v>
      </c>
      <c r="E354" t="s">
        <v>1751</v>
      </c>
      <c r="F354" t="s">
        <v>1752</v>
      </c>
      <c r="G354" t="s">
        <v>1753</v>
      </c>
      <c r="H354" s="3"/>
      <c r="K354" s="6">
        <f>VLOOKUP(TableEquivalentes[[#This Row],[Alimento]],TableTCA[#All],15,FALSE)</f>
        <v>0.1</v>
      </c>
      <c r="L354" s="6">
        <f>VLOOKUP(TableEquivalentes[[#This Row],[Alimento]],TableTCA[#All],9,FALSE)</f>
        <v>0</v>
      </c>
      <c r="M354" s="6">
        <f>VLOOKUP(TableEquivalentes[[#This Row],[Alimento]],TableTCA[#All],20,FALSE)</f>
        <v>0</v>
      </c>
      <c r="N354" s="6">
        <f>VLOOKUP(TableEquivalentes[[#This Row],[Alimento]],TableTCA[#All],22,FALSE)</f>
        <v>8.4</v>
      </c>
      <c r="O354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P354" t="s">
        <v>1746</v>
      </c>
    </row>
    <row r="355" spans="1:16" x14ac:dyDescent="0.3">
      <c r="A355" t="s">
        <v>1749</v>
      </c>
      <c r="B355" t="s">
        <v>1917</v>
      </c>
      <c r="C355" t="s">
        <v>1728</v>
      </c>
      <c r="D355">
        <v>150</v>
      </c>
      <c r="E355" t="s">
        <v>1751</v>
      </c>
      <c r="F355" t="s">
        <v>1752</v>
      </c>
      <c r="G355" t="s">
        <v>1753</v>
      </c>
      <c r="H355" s="3"/>
      <c r="K355" s="6">
        <f>VLOOKUP(TableEquivalentes[[#This Row],[Alimento]],TableTCA[#All],15,FALSE)</f>
        <v>0.3</v>
      </c>
      <c r="L355" s="6">
        <f>VLOOKUP(TableEquivalentes[[#This Row],[Alimento]],TableTCA[#All],9,FALSE)</f>
        <v>0</v>
      </c>
      <c r="M355" s="6">
        <f>VLOOKUP(TableEquivalentes[[#This Row],[Alimento]],TableTCA[#All],20,FALSE)</f>
        <v>0</v>
      </c>
      <c r="N355" s="6">
        <f>VLOOKUP(TableEquivalentes[[#This Row],[Alimento]],TableTCA[#All],22,FALSE)</f>
        <v>8</v>
      </c>
      <c r="O355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P355" t="s">
        <v>1746</v>
      </c>
    </row>
    <row r="356" spans="1:16" x14ac:dyDescent="0.3">
      <c r="A356" t="s">
        <v>1749</v>
      </c>
      <c r="B356" t="s">
        <v>1917</v>
      </c>
      <c r="C356" t="s">
        <v>1723</v>
      </c>
      <c r="D356">
        <v>150</v>
      </c>
      <c r="E356" t="s">
        <v>1760</v>
      </c>
      <c r="F356" t="s">
        <v>1752</v>
      </c>
      <c r="G356" t="s">
        <v>1752</v>
      </c>
      <c r="H356" s="3">
        <v>1</v>
      </c>
      <c r="I356" t="s">
        <v>1901</v>
      </c>
      <c r="J356" t="s">
        <v>1902</v>
      </c>
      <c r="K356" s="6">
        <f>VLOOKUP(TableEquivalentes[[#This Row],[Alimento]],TableTCA[#All],15,FALSE)</f>
        <v>1.2</v>
      </c>
      <c r="L356" s="6">
        <f>VLOOKUP(TableEquivalentes[[#This Row],[Alimento]],TableTCA[#All],9,FALSE)</f>
        <v>0</v>
      </c>
      <c r="M356" s="6">
        <f>VLOOKUP(TableEquivalentes[[#This Row],[Alimento]],TableTCA[#All],20,FALSE)</f>
        <v>0.1</v>
      </c>
      <c r="N356" s="6">
        <f>VLOOKUP(TableEquivalentes[[#This Row],[Alimento]],TableTCA[#All],22,FALSE)</f>
        <v>9.6</v>
      </c>
      <c r="O356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P356" t="s">
        <v>1746</v>
      </c>
    </row>
    <row r="357" spans="1:16" x14ac:dyDescent="0.3">
      <c r="A357" t="s">
        <v>1749</v>
      </c>
      <c r="B357" t="s">
        <v>1917</v>
      </c>
      <c r="C357" t="s">
        <v>476</v>
      </c>
      <c r="D357">
        <v>200</v>
      </c>
      <c r="E357" t="s">
        <v>1760</v>
      </c>
      <c r="F357" t="s">
        <v>1752</v>
      </c>
      <c r="G357" t="s">
        <v>1752</v>
      </c>
      <c r="H357" s="3">
        <v>1</v>
      </c>
      <c r="I357" t="s">
        <v>1890</v>
      </c>
      <c r="J357" t="s">
        <v>1903</v>
      </c>
      <c r="K357" s="6">
        <f>VLOOKUP(TableEquivalentes[[#This Row],[Alimento]],TableTCA[#All],15,FALSE)</f>
        <v>0.5</v>
      </c>
      <c r="L357" s="6">
        <f>VLOOKUP(TableEquivalentes[[#This Row],[Alimento]],TableTCA[#All],9,FALSE)</f>
        <v>0</v>
      </c>
      <c r="M357" s="6">
        <f>VLOOKUP(TableEquivalentes[[#This Row],[Alimento]],TableTCA[#All],20,FALSE)</f>
        <v>0.4</v>
      </c>
      <c r="N357" s="6">
        <f>VLOOKUP(TableEquivalentes[[#This Row],[Alimento]],TableTCA[#All],22,FALSE)</f>
        <v>3.7</v>
      </c>
      <c r="O357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P357" t="s">
        <v>1746</v>
      </c>
    </row>
    <row r="358" spans="1:16" x14ac:dyDescent="0.3">
      <c r="A358" t="s">
        <v>1749</v>
      </c>
      <c r="B358" t="s">
        <v>1917</v>
      </c>
      <c r="C358" t="s">
        <v>479</v>
      </c>
      <c r="D358">
        <v>200</v>
      </c>
      <c r="E358" t="s">
        <v>1760</v>
      </c>
      <c r="F358" t="s">
        <v>1752</v>
      </c>
      <c r="G358" t="s">
        <v>1752</v>
      </c>
      <c r="H358" s="3">
        <v>1</v>
      </c>
      <c r="I358" t="s">
        <v>1890</v>
      </c>
      <c r="J358" t="s">
        <v>1904</v>
      </c>
      <c r="K358" s="6">
        <f>VLOOKUP(TableEquivalentes[[#This Row],[Alimento]],TableTCA[#All],15,FALSE)</f>
        <v>0.6</v>
      </c>
      <c r="L358" s="6">
        <f>VLOOKUP(TableEquivalentes[[#This Row],[Alimento]],TableTCA[#All],9,FALSE)</f>
        <v>0</v>
      </c>
      <c r="M358" s="6">
        <f>VLOOKUP(TableEquivalentes[[#This Row],[Alimento]],TableTCA[#All],20,FALSE)</f>
        <v>0.5</v>
      </c>
      <c r="N358" s="6">
        <f>VLOOKUP(TableEquivalentes[[#This Row],[Alimento]],TableTCA[#All],22,FALSE)</f>
        <v>2.6</v>
      </c>
      <c r="O358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P358" t="s">
        <v>1746</v>
      </c>
    </row>
    <row r="359" spans="1:16" x14ac:dyDescent="0.3">
      <c r="A359" t="s">
        <v>1749</v>
      </c>
      <c r="B359" t="s">
        <v>1917</v>
      </c>
      <c r="C359" t="s">
        <v>1563</v>
      </c>
      <c r="D359">
        <v>250</v>
      </c>
      <c r="E359" t="s">
        <v>1760</v>
      </c>
      <c r="F359" t="s">
        <v>1752</v>
      </c>
      <c r="G359" t="s">
        <v>1752</v>
      </c>
      <c r="H359" s="3">
        <v>1</v>
      </c>
      <c r="I359" t="s">
        <v>1890</v>
      </c>
      <c r="J359" t="s">
        <v>1905</v>
      </c>
      <c r="K359" s="6">
        <f>VLOOKUP(TableEquivalentes[[#This Row],[Alimento]],TableTCA[#All],15,FALSE)</f>
        <v>2.2999999999999998</v>
      </c>
      <c r="L359" s="6">
        <f>VLOOKUP(TableEquivalentes[[#This Row],[Alimento]],TableTCA[#All],9,FALSE)</f>
        <v>0</v>
      </c>
      <c r="M359" s="6">
        <f>VLOOKUP(TableEquivalentes[[#This Row],[Alimento]],TableTCA[#All],20,FALSE)</f>
        <v>0</v>
      </c>
      <c r="N359" s="6">
        <f>VLOOKUP(TableEquivalentes[[#This Row],[Alimento]],TableTCA[#All],22,FALSE)</f>
        <v>5.5</v>
      </c>
      <c r="O359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P359" t="s">
        <v>1746</v>
      </c>
    </row>
    <row r="360" spans="1:16" x14ac:dyDescent="0.3">
      <c r="A360" t="s">
        <v>1778</v>
      </c>
      <c r="B360" t="s">
        <v>1918</v>
      </c>
      <c r="C360" t="s">
        <v>1389</v>
      </c>
      <c r="D360">
        <v>30</v>
      </c>
      <c r="E360" t="s">
        <v>1751</v>
      </c>
      <c r="F360" t="s">
        <v>1752</v>
      </c>
      <c r="G360" t="s">
        <v>1753</v>
      </c>
      <c r="H360" s="3"/>
      <c r="K360" s="6">
        <f>VLOOKUP(TableEquivalentes[[#This Row],[Alimento]],TableTCA[#All],15,FALSE)</f>
        <v>0.5</v>
      </c>
      <c r="L360" s="6">
        <f>VLOOKUP(TableEquivalentes[[#This Row],[Alimento]],TableTCA[#All],9,FALSE)</f>
        <v>3.5</v>
      </c>
      <c r="M360" s="6">
        <f>VLOOKUP(TableEquivalentes[[#This Row],[Alimento]],TableTCA[#All],20,FALSE)</f>
        <v>83</v>
      </c>
      <c r="N360" s="6">
        <f>VLOOKUP(TableEquivalentes[[#This Row],[Alimento]],TableTCA[#All],22,FALSE)</f>
        <v>0</v>
      </c>
      <c r="O360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0" t="s">
        <v>1745</v>
      </c>
    </row>
    <row r="361" spans="1:16" x14ac:dyDescent="0.3">
      <c r="A361" t="s">
        <v>1778</v>
      </c>
      <c r="B361" t="s">
        <v>1918</v>
      </c>
      <c r="C361" t="s">
        <v>1393</v>
      </c>
      <c r="D361">
        <v>30</v>
      </c>
      <c r="E361" t="s">
        <v>1751</v>
      </c>
      <c r="F361" t="s">
        <v>1752</v>
      </c>
      <c r="G361" t="s">
        <v>1753</v>
      </c>
      <c r="H361" s="3"/>
      <c r="K361" s="6">
        <f>VLOOKUP(TableEquivalentes[[#This Row],[Alimento]],TableTCA[#All],15,FALSE)</f>
        <v>6.7</v>
      </c>
      <c r="L361" s="6">
        <f>VLOOKUP(TableEquivalentes[[#This Row],[Alimento]],TableTCA[#All],9,FALSE)</f>
        <v>7.6</v>
      </c>
      <c r="M361" s="6">
        <f>VLOOKUP(TableEquivalentes[[#This Row],[Alimento]],TableTCA[#All],20,FALSE)</f>
        <v>76</v>
      </c>
      <c r="N361" s="6">
        <f>VLOOKUP(TableEquivalentes[[#This Row],[Alimento]],TableTCA[#All],22,FALSE)</f>
        <v>0</v>
      </c>
      <c r="O361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23</v>
      </c>
      <c r="P361" t="s">
        <v>1745</v>
      </c>
    </row>
    <row r="362" spans="1:16" x14ac:dyDescent="0.3">
      <c r="A362" t="s">
        <v>1778</v>
      </c>
      <c r="B362" t="s">
        <v>1918</v>
      </c>
      <c r="C362" t="s">
        <v>1395</v>
      </c>
      <c r="D362">
        <v>30</v>
      </c>
      <c r="E362" t="s">
        <v>1751</v>
      </c>
      <c r="F362" t="s">
        <v>1752</v>
      </c>
      <c r="G362" t="s">
        <v>1753</v>
      </c>
      <c r="H362" s="3"/>
      <c r="K362" s="6">
        <f>VLOOKUP(TableEquivalentes[[#This Row],[Alimento]],TableTCA[#All],15,FALSE)</f>
        <v>4</v>
      </c>
      <c r="L362" s="6">
        <f>VLOOKUP(TableEquivalentes[[#This Row],[Alimento]],TableTCA[#All],9,FALSE)</f>
        <v>7.5</v>
      </c>
      <c r="M362" s="6">
        <f>VLOOKUP(TableEquivalentes[[#This Row],[Alimento]],TableTCA[#All],20,FALSE)</f>
        <v>82.4</v>
      </c>
      <c r="N362" s="6">
        <f>VLOOKUP(TableEquivalentes[[#This Row],[Alimento]],TableTCA[#All],22,FALSE)</f>
        <v>0</v>
      </c>
      <c r="O362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25</v>
      </c>
      <c r="P362" t="s">
        <v>1745</v>
      </c>
    </row>
    <row r="363" spans="1:16" x14ac:dyDescent="0.3">
      <c r="A363" t="s">
        <v>1778</v>
      </c>
      <c r="B363" t="s">
        <v>1918</v>
      </c>
      <c r="C363" t="s">
        <v>1394</v>
      </c>
      <c r="D363">
        <v>30</v>
      </c>
      <c r="E363" t="s">
        <v>1751</v>
      </c>
      <c r="F363" t="s">
        <v>1752</v>
      </c>
      <c r="G363" t="s">
        <v>1752</v>
      </c>
      <c r="H363" s="3">
        <v>1</v>
      </c>
      <c r="I363" t="s">
        <v>1906</v>
      </c>
      <c r="J363" t="s">
        <v>1907</v>
      </c>
      <c r="K363" s="6">
        <f>VLOOKUP(TableEquivalentes[[#This Row],[Alimento]],TableTCA[#All],15,FALSE)</f>
        <v>3.5</v>
      </c>
      <c r="L363" s="6">
        <f>VLOOKUP(TableEquivalentes[[#This Row],[Alimento]],TableTCA[#All],9,FALSE)</f>
        <v>0</v>
      </c>
      <c r="M363" s="6">
        <f>VLOOKUP(TableEquivalentes[[#This Row],[Alimento]],TableTCA[#All],20,FALSE)</f>
        <v>93</v>
      </c>
      <c r="N363" s="6">
        <f>VLOOKUP(TableEquivalentes[[#This Row],[Alimento]],TableTCA[#All],22,FALSE)</f>
        <v>0</v>
      </c>
      <c r="O363" s="6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28</v>
      </c>
      <c r="P363" t="s">
        <v>1745</v>
      </c>
    </row>
  </sheetData>
  <phoneticPr fontId="2" type="noConversion"/>
  <conditionalFormatting sqref="D2:G363 P2:P363">
    <cfRule type="containsBlanks" dxfId="2" priority="3">
      <formula>LEN(TRIM(D2))=0</formula>
    </cfRule>
  </conditionalFormatting>
  <conditionalFormatting sqref="G2:G363">
    <cfRule type="cellIs" dxfId="1" priority="1" operator="equal">
      <formula>"Sim"</formula>
    </cfRule>
  </conditionalFormatting>
  <conditionalFormatting sqref="O2:O363">
    <cfRule type="containsBlanks" dxfId="0" priority="5">
      <formula>LEN(TRIM(O2))=0</formula>
    </cfRule>
  </conditionalFormatting>
  <dataValidations count="2">
    <dataValidation type="list" allowBlank="1" showInputMessage="1" showErrorMessage="1" sqref="F8:F9 G2:G363" xr:uid="{C270C579-4DB2-43D8-9DF6-78EF2CE77379}">
      <formula1>"Sim,Nao"</formula1>
    </dataValidation>
    <dataValidation type="list" allowBlank="1" showInputMessage="1" showErrorMessage="1" sqref="P2:P363" xr:uid="{14E07EBF-BE47-452C-8804-3882F4078041}">
      <formula1>$K$1:$N$1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7"/>
  <sheetViews>
    <sheetView showGridLines="0" workbookViewId="0"/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1908</v>
      </c>
      <c r="D1" s="5" t="s">
        <v>1909</v>
      </c>
    </row>
    <row r="2" spans="1:4" x14ac:dyDescent="0.3">
      <c r="A2" t="s">
        <v>1756</v>
      </c>
      <c r="C2" s="2">
        <v>10.4</v>
      </c>
      <c r="D2" s="2">
        <v>4.3680000000000003</v>
      </c>
    </row>
    <row r="3" spans="1:4" x14ac:dyDescent="0.3">
      <c r="A3" t="s">
        <v>1758</v>
      </c>
      <c r="C3" s="2">
        <v>152.27810650887574</v>
      </c>
      <c r="D3" s="2">
        <v>5.5644970414201138</v>
      </c>
    </row>
    <row r="4" spans="1:4" x14ac:dyDescent="0.3">
      <c r="A4" t="s">
        <v>1764</v>
      </c>
      <c r="C4" s="2">
        <v>29.88095238095238</v>
      </c>
      <c r="D4" s="2">
        <v>56.110714285714266</v>
      </c>
    </row>
    <row r="5" spans="1:4" x14ac:dyDescent="0.3">
      <c r="A5" t="s">
        <v>677</v>
      </c>
      <c r="C5" s="2">
        <v>75</v>
      </c>
      <c r="D5" s="2">
        <v>12.174999999999997</v>
      </c>
    </row>
    <row r="6" spans="1:4" x14ac:dyDescent="0.3">
      <c r="A6" t="s">
        <v>1749</v>
      </c>
      <c r="C6" s="2">
        <v>49.042553191489361</v>
      </c>
      <c r="D6" s="2">
        <v>50.161702127659574</v>
      </c>
    </row>
    <row r="7" spans="1:4" x14ac:dyDescent="0.3">
      <c r="A7" t="s">
        <v>1778</v>
      </c>
      <c r="C7" s="2">
        <v>31.976744186046513</v>
      </c>
      <c r="D7" s="2">
        <v>0.41411764705882348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2024-05-10T17:45:32Z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